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sebbaltics-my.sharepoint.com/personal/anhelina_honcharenko_seb_ee/Documents/"/>
    </mc:Choice>
  </mc:AlternateContent>
  <xr:revisionPtr revIDLastSave="0" documentId="8_{D607EEDB-26CD-45C3-A4C2-C5301AEE475F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Estonia" sheetId="1" r:id="rId1"/>
    <sheet name="Latvia" sheetId="3" r:id="rId2"/>
    <sheet name="Lithuania" sheetId="2" r:id="rId3"/>
    <sheet name="Sheet1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F14" i="4"/>
  <c r="D14" i="4"/>
  <c r="K2" i="3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3" i="3"/>
  <c r="L83" i="3" s="1"/>
  <c r="K84" i="3"/>
  <c r="L84" i="3" s="1"/>
  <c r="K85" i="3"/>
  <c r="L85" i="3" s="1"/>
  <c r="K86" i="3"/>
  <c r="L86" i="3" s="1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K101" i="3"/>
  <c r="L101" i="3" s="1"/>
  <c r="L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tc={0B03BAEB-8FB1-43CA-88F9-88E485F13FD5}</author>
    <author>tc={9A435A57-B8A1-4210-9C8D-E3E619FFAC10}</author>
    <author>tc={70F10763-16E4-4909-8C6B-8FA20F8DC467}</author>
  </authors>
  <commentList>
    <comment ref="A1" authorId="0" shapeId="0" xr:uid="{0B03BAEB-8FB1-43CA-88F9-88E485F13FD5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names to estonian language as well??</t>
      </text>
    </comment>
    <comment ref="N1" authorId="1" shapeId="0" xr:uid="{9A435A57-B8A1-4210-9C8D-E3E619FFAC1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need last years (2023-2024)</t>
      </text>
    </comment>
    <comment ref="O1" authorId="2" shapeId="0" xr:uid="{70F10763-16E4-4909-8C6B-8FA20F8DC467}">
      <text>
        <t>[Threaded comment]
Your version of Excel allows you to read this threaded comment; however, any edits to it will get removed if the file is opened in a newer version of Excel. Learn more: https://go.microsoft.com/fwlink/?linkid=870924
Comment:
    we need last years (2023-2024)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Artūrs Liepa</author>
    <author>tc={A3C09ED3-C127-47B4-BE96-B25F6D91DA82}</author>
    <author>tc={5594D82B-BEDA-4E9F-A278-8E95F933BD72}</author>
    <author>tc={65297DAC-7701-486D-A652-C9067C644B0F}</author>
    <author>tc={B339A266-1033-4616-8547-EAEDC0E06694}</author>
    <author>tc={7E4D92FC-3E56-4761-9BF0-405CEC2EFA1D}</author>
    <author>tc={4169DB1F-D764-46AD-81E8-5A88401FF94E}</author>
  </authors>
  <commentList>
    <comment ref="E1" authorId="0" shapeId="0" xr:uid="{BE96C939-CE9D-44C2-A91D-C7D038E74575}">
      <text>
        <r>
          <rPr>
            <sz val="11"/>
            <color theme="1"/>
            <rFont val="Calibri"/>
            <family val="2"/>
            <scheme val="minor"/>
          </rPr>
          <t xml:space="preserve">Artūrs Liepa:
Auto generated
</t>
        </r>
      </text>
    </comment>
    <comment ref="F13" authorId="1" shapeId="0" xr:uid="{A3C09ED3-C127-47B4-BE96-B25F6D91DA82}">
      <text>
        <t>[Threaded comment]
Your version of Excel allows you to read this threaded comment; however, any edits to it will get removed if the file is opened in a newer version of Excel. Learn more: https://go.microsoft.com/fwlink/?linkid=870924
Comment:
    Typo: *Ekoloģiskais</t>
      </text>
    </comment>
    <comment ref="F27" authorId="2" shapeId="0" xr:uid="{5594D82B-BEDA-4E9F-A278-8E95F933BD72}">
      <text>
        <t>[Threaded comment]
Your version of Excel allows you to read this threaded comment; however, any edits to it will get removed if the file is opened in a newer version of Excel. Learn more: https://go.microsoft.com/fwlink/?linkid=870924
Comment:
    Typo: *ieejas</t>
      </text>
    </comment>
    <comment ref="F40" authorId="3" shapeId="0" xr:uid="{65297DAC-7701-486D-A652-C9067C644B0F}">
      <text>
        <t>[Threaded comment]
Your version of Excel allows you to read this threaded comment; however, any edits to it will get removed if the file is opened in a newer version of Excel. Learn more: https://go.microsoft.com/fwlink/?linkid=870924
Comment:
    typo: *premia</t>
      </text>
    </comment>
    <comment ref="F71" authorId="4" shapeId="0" xr:uid="{B339A266-1033-4616-8547-EAEDC0E06694}">
      <text>
        <t>[Threaded comment]
Your version of Excel allows you to read this threaded comment; however, any edits to it will get removed if the file is opened in a newer version of Excel. Learn more: https://go.microsoft.com/fwlink/?linkid=870924
Comment:
    typo:*Ekselence</t>
      </text>
    </comment>
    <comment ref="F89" authorId="5" shapeId="0" xr:uid="{7E4D92FC-3E56-4761-9BF0-405CEC2EFA1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typo:*Black</t>
      </text>
    </comment>
    <comment ref="F96" authorId="6" shapeId="0" xr:uid="{4169DB1F-D764-46AD-81E8-5A88401FF94E}">
      <text>
        <t>[Threaded comment]
Your version of Excel allows you to read this threaded comment; however, any edits to it will get removed if the file is opened in a newer version of Excel. Learn more: https://go.microsoft.com/fwlink/?linkid=870924
Comment:
    typo:*miniatūrais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tc={CCFD8EAC-D733-420A-A076-5DFA4D1A47D2}</author>
    <author>tc={65A107F7-7E41-42CB-841A-D6470A2F29FB}</author>
  </authors>
  <commentList>
    <comment ref="A1" authorId="0" shapeId="0" xr:uid="{CCFD8EAC-D733-420A-A076-5DFA4D1A47D2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names to estonian language as well??</t>
      </text>
    </comment>
    <comment ref="M1" authorId="1" shapeId="0" xr:uid="{65A107F7-7E41-42CB-841A-D6470A2F29FB}">
      <text>
        <t>[Threaded comment]
Your version of Excel allows you to read this threaded comment; however, any edits to it will get removed if the file is opened in a newer version of Excel. Learn more: https://go.microsoft.com/fwlink/?linkid=870924
Comment:
    we need last years (2023-2024)</t>
      </text>
    </comment>
  </commentList>
</comments>
</file>

<file path=xl/sharedStrings.xml><?xml version="1.0" encoding="utf-8"?>
<sst xmlns="http://schemas.openxmlformats.org/spreadsheetml/2006/main" count="3370" uniqueCount="2439">
  <si>
    <t>Ettevõte</t>
  </si>
  <si>
    <t>Reg. Nr</t>
  </si>
  <si>
    <t>Ettevõte mail</t>
  </si>
  <si>
    <t>Aadress</t>
  </si>
  <si>
    <t>Kliendi ID</t>
  </si>
  <si>
    <t>Riik</t>
  </si>
  <si>
    <t>Arve nr</t>
  </si>
  <si>
    <t xml:space="preserve">Kauba kood </t>
  </si>
  <si>
    <t>Nimetus</t>
  </si>
  <si>
    <t>Hulk</t>
  </si>
  <si>
    <t>Ühik</t>
  </si>
  <si>
    <t>Hind</t>
  </si>
  <si>
    <t>KM</t>
  </si>
  <si>
    <t>Kokku hind hulga eest km-ga</t>
  </si>
  <si>
    <t>Kuupäev</t>
  </si>
  <si>
    <t>Klient</t>
  </si>
  <si>
    <t>Telefoninumber</t>
  </si>
  <si>
    <t>Pank</t>
  </si>
  <si>
    <t>IBAN</t>
  </si>
  <si>
    <t>SWIFT</t>
  </si>
  <si>
    <t>Lindex OÜ</t>
  </si>
  <si>
    <t>info@lindex.com</t>
  </si>
  <si>
    <t>Kadaka tee 50, 12915 Tallinn, Estonia</t>
  </si>
  <si>
    <t xml:space="preserve">Eesti </t>
  </si>
  <si>
    <t>KAREN Põletatud kärbitud teksad, must, 69 cm</t>
  </si>
  <si>
    <t>üksus</t>
  </si>
  <si>
    <t>Jaak Kase</t>
  </si>
  <si>
    <t>+372 5477173</t>
  </si>
  <si>
    <t>Swedbank</t>
  </si>
  <si>
    <t>EE381010010001000001</t>
  </si>
  <si>
    <t>EEABEE22</t>
  </si>
  <si>
    <t>Euronics AS</t>
  </si>
  <si>
    <t>info@euronics.ee</t>
  </si>
  <si>
    <t>Peterburi tee 2, 11415 Tallinn, Estonia</t>
  </si>
  <si>
    <t>WW70TA046AX/LE</t>
  </si>
  <si>
    <t xml:space="preserve">Eestlaetav pesumasin, Samsung, hall </t>
  </si>
  <si>
    <t>kg</t>
  </si>
  <si>
    <t>Ahto Eensalu</t>
  </si>
  <si>
    <t>+372 5651782</t>
  </si>
  <si>
    <t>SEB Pank</t>
  </si>
  <si>
    <t>EE382010020002000002</t>
  </si>
  <si>
    <t>EECDEE22</t>
  </si>
  <si>
    <t>Selver AS</t>
  </si>
  <si>
    <t>info@selver.ee</t>
  </si>
  <si>
    <t>Mustamäe tee 20, 10621 Tallinn, Estonia</t>
  </si>
  <si>
    <t>Tomat lahtine, INTSU</t>
  </si>
  <si>
    <t>1 kg</t>
  </si>
  <si>
    <t>Arvo Parts</t>
  </si>
  <si>
    <t>+372 5677705</t>
  </si>
  <si>
    <t>LHV Pank</t>
  </si>
  <si>
    <t>EE383010030003000003</t>
  </si>
  <si>
    <t>EEFFEE22</t>
  </si>
  <si>
    <t>Aktsiaselts Eesti Post</t>
  </si>
  <si>
    <t>info@omniva.ee</t>
  </si>
  <si>
    <t>Väike-Karja 11, 10140 Tallinn, Estonia</t>
  </si>
  <si>
    <t>Tööstuslikud masinad</t>
  </si>
  <si>
    <t>36 g</t>
  </si>
  <si>
    <t>Tiiu Veski</t>
  </si>
  <si>
    <t>+372 5199587</t>
  </si>
  <si>
    <t>Coop Pank</t>
  </si>
  <si>
    <t>EE384010040004000004</t>
  </si>
  <si>
    <t>EEGGEE22</t>
  </si>
  <si>
    <t>Ikea</t>
  </si>
  <si>
    <t>customer.services@ikea.com</t>
  </si>
  <si>
    <t>Järve Keskus, Järvevana tee 9, 11314 Tallinn, Estonia</t>
  </si>
  <si>
    <t>003.254.43</t>
  </si>
  <si>
    <t>3-kohaline diivan, Nordvalla tumehall, STRANDMON</t>
  </si>
  <si>
    <t>53,56 kg</t>
  </si>
  <si>
    <t>Moonika Vikman</t>
  </si>
  <si>
    <t>+372 5878337</t>
  </si>
  <si>
    <t>Luminor Bank</t>
  </si>
  <si>
    <t>EE385010050005000005</t>
  </si>
  <si>
    <t>EEHHEE22</t>
  </si>
  <si>
    <t>Automaailm OÜ</t>
  </si>
  <si>
    <t>info@automaailm.ee</t>
  </si>
  <si>
    <t>Kadaka tee 47, 12618 Tallinn, Estonia</t>
  </si>
  <si>
    <t>S136-H128XL</t>
  </si>
  <si>
    <t xml:space="preserve">H128 XL kinnine kiiver </t>
  </si>
  <si>
    <t>1,55 kg</t>
  </si>
  <si>
    <t>Viljar Orav</t>
  </si>
  <si>
    <t>+372 5323125</t>
  </si>
  <si>
    <t>Citadele Bank</t>
  </si>
  <si>
    <t>EE386010060006000006</t>
  </si>
  <si>
    <t>EEIIEE22</t>
  </si>
  <si>
    <t>Bosch</t>
  </si>
  <si>
    <t>info@bosch.ee</t>
  </si>
  <si>
    <t>Tehnika 15, 10616 Tallinn, Estonia</t>
  </si>
  <si>
    <t>BFR7221B1</t>
  </si>
  <si>
    <t>Seeria 8 Integreeritav mikrolaineahi Must</t>
  </si>
  <si>
    <t>16.8 kg</t>
  </si>
  <si>
    <t>Eha Kivistik</t>
  </si>
  <si>
    <t>+372 5233925</t>
  </si>
  <si>
    <t>TBB pank</t>
  </si>
  <si>
    <t>EE387010070007000007</t>
  </si>
  <si>
    <t>EEJJEE22</t>
  </si>
  <si>
    <t>Kaup24 OÜ</t>
  </si>
  <si>
    <t>info@kaup24.ee</t>
  </si>
  <si>
    <t xml:space="preserve">	10576645</t>
  </si>
  <si>
    <t>Philips pirnid Hue White and Color, 3 tk</t>
  </si>
  <si>
    <t>5W</t>
  </si>
  <si>
    <t>Kaja Lepp</t>
  </si>
  <si>
    <t>+372 5586665</t>
  </si>
  <si>
    <t>Inbank</t>
  </si>
  <si>
    <t>EE388010080008000008</t>
  </si>
  <si>
    <t>EEKKEE22</t>
  </si>
  <si>
    <t>Lego</t>
  </si>
  <si>
    <t>contact@lego.com</t>
  </si>
  <si>
    <t>Traditsiooniline malekomplekt</t>
  </si>
  <si>
    <t>30 cm</t>
  </si>
  <si>
    <t>Tiina Mõttus</t>
  </si>
  <si>
    <t>+372 5588071</t>
  </si>
  <si>
    <t>Versobank</t>
  </si>
  <si>
    <t>EE389010090009000009</t>
  </si>
  <si>
    <t>EELLEE22</t>
  </si>
  <si>
    <t>Maks ja Moorits OÜ</t>
  </si>
  <si>
    <t>info@maksjaamoorits.ee</t>
  </si>
  <si>
    <t>Pärnu maantee 141, 11314 Tallinn, Estonia</t>
  </si>
  <si>
    <t>Broilerikintsuliha toorvorstikesed</t>
  </si>
  <si>
    <t>450 g</t>
  </si>
  <si>
    <t>Heino Toome</t>
  </si>
  <si>
    <t>+372 5277247</t>
  </si>
  <si>
    <t>Eesti Krediidipank</t>
  </si>
  <si>
    <t>EE381110110011000010</t>
  </si>
  <si>
    <t>EEMMEE22</t>
  </si>
  <si>
    <t>Scanola Baltic AS</t>
  </si>
  <si>
    <t>info@scanola.ee</t>
  </si>
  <si>
    <t>Kaarli pst 5, 10119 Tallinn, Estonia</t>
  </si>
  <si>
    <t>Rapsiõli Olivia</t>
  </si>
  <si>
    <t>1 l</t>
  </si>
  <si>
    <t>Ave Viil</t>
  </si>
  <si>
    <t>+372 5670624</t>
  </si>
  <si>
    <t>EE382210120012000011</t>
  </si>
  <si>
    <t>EENNEE22</t>
  </si>
  <si>
    <t>Sadolin</t>
  </si>
  <si>
    <t>info@sadolin.ee</t>
  </si>
  <si>
    <t>Pärnu mnt 139, 11317 Tallinn, Estonia</t>
  </si>
  <si>
    <t>Värv Bindo 10, valge</t>
  </si>
  <si>
    <t>9 l</t>
  </si>
  <si>
    <t>Erik Pärt</t>
  </si>
  <si>
    <t>+372 5463298</t>
  </si>
  <si>
    <t>EE383310130013000012</t>
  </si>
  <si>
    <t>EEOOEE22</t>
  </si>
  <si>
    <t>JYSK AS</t>
  </si>
  <si>
    <t>info@jysk.ee</t>
  </si>
  <si>
    <t>Koogimäe 4, 51014 Tartu, Estonia</t>
  </si>
  <si>
    <t>BASIC sahtliplokk</t>
  </si>
  <si>
    <t>17.2 kg</t>
  </si>
  <si>
    <t>Viktor Paju</t>
  </si>
  <si>
    <t>+372 5731930</t>
  </si>
  <si>
    <t>EE384410140014000013</t>
  </si>
  <si>
    <t>EEPPEE22</t>
  </si>
  <si>
    <t>Salvest AS</t>
  </si>
  <si>
    <t>info@salvest.ee</t>
  </si>
  <si>
    <t>Pärnu mnt 141, 11314 Tallinn, Estonia</t>
  </si>
  <si>
    <t>SALVEST Kanasupp</t>
  </si>
  <si>
    <t>530 g</t>
  </si>
  <si>
    <t>Urve Talvik</t>
  </si>
  <si>
    <t>+372 5321608</t>
  </si>
  <si>
    <t>EE385510150015000014</t>
  </si>
  <si>
    <t>EEQQEE22</t>
  </si>
  <si>
    <t>Navigator AS</t>
  </si>
  <si>
    <t>info@navigator.ee</t>
  </si>
  <si>
    <t>Tartu mnt 80, 10112 Tallinn, Estonia</t>
  </si>
  <si>
    <t>Koopiapaber Navigator Expression, A4</t>
  </si>
  <si>
    <t>2,3 kg</t>
  </si>
  <si>
    <t>Kaupo Ilves</t>
  </si>
  <si>
    <t>+372 5965947</t>
  </si>
  <si>
    <t>EE386610160016000015</t>
  </si>
  <si>
    <t>EERREE22</t>
  </si>
  <si>
    <t>A Le Coq AS</t>
  </si>
  <si>
    <t>info@alecoq.ee</t>
  </si>
  <si>
    <t>Riia 2, 51004 Tartu, Estonia</t>
  </si>
  <si>
    <t>Traditsiooniline limonaad</t>
  </si>
  <si>
    <t>1,5 l</t>
  </si>
  <si>
    <t>Hugo Orav</t>
  </si>
  <si>
    <t>+372 5960273</t>
  </si>
  <si>
    <t>EE387710170017000016</t>
  </si>
  <si>
    <t>EESSEE22</t>
  </si>
  <si>
    <t>Tartu Mill AS</t>
  </si>
  <si>
    <t>info@tartumill.ee</t>
  </si>
  <si>
    <t>Põllu 4, 93815 Kuressaare, Estonia</t>
  </si>
  <si>
    <t>Täisterakaerahelbeküpsised</t>
  </si>
  <si>
    <t>400 g</t>
  </si>
  <si>
    <t>Mari Valdmaa</t>
  </si>
  <si>
    <t>+372 5665162</t>
  </si>
  <si>
    <t>EE388810180018000017</t>
  </si>
  <si>
    <t>EETTEE22</t>
  </si>
  <si>
    <t>Klick AS</t>
  </si>
  <si>
    <t>info@klick.ee</t>
  </si>
  <si>
    <t>Järvevana tee 11, 11314 Tallinn, Estonia</t>
  </si>
  <si>
    <t xml:space="preserve">A196800567093
</t>
  </si>
  <si>
    <t>Sülearvuti Lenovo IdeaPad 1 15, Celeron 4GB 128GB, sinine</t>
  </si>
  <si>
    <t>1,54 kg</t>
  </si>
  <si>
    <t>Mart Rõõm</t>
  </si>
  <si>
    <t>+372 5855137</t>
  </si>
  <si>
    <t>EE389910190019000018</t>
  </si>
  <si>
    <t>EEUUEE22</t>
  </si>
  <si>
    <t>Gemoss OÜ</t>
  </si>
  <si>
    <t>info@gemoss.ee</t>
  </si>
  <si>
    <t>Võru 37, 10127 Tallinn, Estonia</t>
  </si>
  <si>
    <t>VEINIKLAAS SENSA 535ML</t>
  </si>
  <si>
    <t>0,157 kg</t>
  </si>
  <si>
    <t>Kristi Vares</t>
  </si>
  <si>
    <t>+372 5095091</t>
  </si>
  <si>
    <t>EE381020200020000019</t>
  </si>
  <si>
    <t>EEVVEE22</t>
  </si>
  <si>
    <t>Piletilevi OÜ</t>
  </si>
  <si>
    <t>info@piletilevi.ee</t>
  </si>
  <si>
    <t>Suur-Sõjamäe 4, 11415 Tallinn, Estonia</t>
  </si>
  <si>
    <t>Väike prints</t>
  </si>
  <si>
    <t>-</t>
  </si>
  <si>
    <t>Meelis Maasikas</t>
  </si>
  <si>
    <t>+372 5794936</t>
  </si>
  <si>
    <t>EE382120210021000020</t>
  </si>
  <si>
    <t>EEWWEE22</t>
  </si>
  <si>
    <t>Saku AS</t>
  </si>
  <si>
    <t>info@saku.ee</t>
  </si>
  <si>
    <t>Somersby Pear Alkoholivaba</t>
  </si>
  <si>
    <t>0.5 l</t>
  </si>
  <si>
    <t>Viljar Ploom</t>
  </si>
  <si>
    <t>+372 5448876</t>
  </si>
  <si>
    <t>EE383220220022000021</t>
  </si>
  <si>
    <t>EEXXEE22</t>
  </si>
  <si>
    <t>Juku OÜ</t>
  </si>
  <si>
    <t>info@juku.ee</t>
  </si>
  <si>
    <t>Põrguvälja 3, 75501 Saku, Estonia</t>
  </si>
  <si>
    <t>4070201-2855</t>
  </si>
  <si>
    <t>BARBIE Pariisi reisinukk</t>
  </si>
  <si>
    <t>0,45 kg</t>
  </si>
  <si>
    <t>Heino Järv</t>
  </si>
  <si>
    <t>+372 5221146</t>
  </si>
  <si>
    <t>EE384320230023000022</t>
  </si>
  <si>
    <t>EEYYEE22</t>
  </si>
  <si>
    <t>Liviko AS</t>
  </si>
  <si>
    <t>info@liviko.ee</t>
  </si>
  <si>
    <t>Aia 2, 10111 Tallinn, Estonia</t>
  </si>
  <si>
    <t>Chablis Jean-Marc Brocard 13% 0,375L</t>
  </si>
  <si>
    <t>0.375 l</t>
  </si>
  <si>
    <t>Ivar Sõber</t>
  </si>
  <si>
    <t>+372 5978409</t>
  </si>
  <si>
    <t>EE385420240024000023</t>
  </si>
  <si>
    <t>EEZZEE22</t>
  </si>
  <si>
    <t>UAB Destra</t>
  </si>
  <si>
    <t>info@destra.ee</t>
  </si>
  <si>
    <t>Rüütli 4, 10130 Tallinn, Estonia</t>
  </si>
  <si>
    <t>Kiltkivikillustik Must, 15/30mm</t>
  </si>
  <si>
    <t>20 kg</t>
  </si>
  <si>
    <t>Ülle Veski</t>
  </si>
  <si>
    <t>+372 5754695</t>
  </si>
  <si>
    <t>EE386520250025000024</t>
  </si>
  <si>
    <t>EEABEE23</t>
  </si>
  <si>
    <t>Corm OÜ</t>
  </si>
  <si>
    <t>info@corm.ee</t>
  </si>
  <si>
    <t>Tartu mnt 81, 10112 Tallinn, Estonia</t>
  </si>
  <si>
    <t>G678k67802</t>
  </si>
  <si>
    <t>Alumiinium nelikanttoru 20x20x1,5 L =6m, 1095mm</t>
  </si>
  <si>
    <t>0,33 kg</t>
  </si>
  <si>
    <t>Signe Viil</t>
  </si>
  <si>
    <t>+372 5104087</t>
  </si>
  <si>
    <t>EE387620260026000025</t>
  </si>
  <si>
    <t>EECDEE23</t>
  </si>
  <si>
    <t>Aatrium AS</t>
  </si>
  <si>
    <t>info@aatrium.ee</t>
  </si>
  <si>
    <t>Tähe 50, 50050 Tartu, Estonia</t>
  </si>
  <si>
    <t>Nurgadiivanvoodi Daivi parem beež</t>
  </si>
  <si>
    <t>130x198 cm</t>
  </si>
  <si>
    <t>Meelis Erelt</t>
  </si>
  <si>
    <t>+372 5170708</t>
  </si>
  <si>
    <t>EE388720270027000026</t>
  </si>
  <si>
    <t>EEFFEE23</t>
  </si>
  <si>
    <t>Laagri 12, 10314 Tallinn, Estonia</t>
  </si>
  <si>
    <t>Jahu T-550 punane Kalew</t>
  </si>
  <si>
    <t>Aare Valk</t>
  </si>
  <si>
    <t>+372 5862638</t>
  </si>
  <si>
    <t>EE389820280028000027</t>
  </si>
  <si>
    <t>EEGGEE23</t>
  </si>
  <si>
    <t>AS Saaremaa Piimatööstus</t>
  </si>
  <si>
    <t>info@saaremaa.ee</t>
  </si>
  <si>
    <t>Pärnu mnt 139, 11314 Tallinn, Estonia</t>
  </si>
  <si>
    <t>SAAREMAA VÕI</t>
  </si>
  <si>
    <t>200 g</t>
  </si>
  <si>
    <t>Jaan Laur</t>
  </si>
  <si>
    <t>+372 5067861</t>
  </si>
  <si>
    <t>EE381920290029000028</t>
  </si>
  <si>
    <t>EEHHEE23</t>
  </si>
  <si>
    <t>Joik OÜ</t>
  </si>
  <si>
    <t>info@joik.ee</t>
  </si>
  <si>
    <t>Tartu mnt 82, 50112 Tartu, Estonia</t>
  </si>
  <si>
    <t xml:space="preserve">	4742578007307</t>
  </si>
  <si>
    <t>Oh, Kuusepuu - küünal</t>
  </si>
  <si>
    <t>150 g</t>
  </si>
  <si>
    <t>Moonika Mõttus</t>
  </si>
  <si>
    <t>+372 5291907</t>
  </si>
  <si>
    <t>EE382020300030000029</t>
  </si>
  <si>
    <t>EEIIEE23</t>
  </si>
  <si>
    <t>EESTI PAGAR AS</t>
  </si>
  <si>
    <t>info@eestipagar.ee</t>
  </si>
  <si>
    <t>Meekook</t>
  </si>
  <si>
    <t>1kg</t>
  </si>
  <si>
    <t>Ülle Valk</t>
  </si>
  <si>
    <t>+372 5820328</t>
  </si>
  <si>
    <t>EE383120310031000030</t>
  </si>
  <si>
    <t>EEJJEE23</t>
  </si>
  <si>
    <t>Prisma Peremarket AS</t>
  </si>
  <si>
    <t>info@prisma.ee</t>
  </si>
  <si>
    <t>Tähe 2, 93912 Kuressaare, Estonia</t>
  </si>
  <si>
    <t>Mini-croissant võiga</t>
  </si>
  <si>
    <t>600g</t>
  </si>
  <si>
    <t>Ingrid Veski</t>
  </si>
  <si>
    <t>+372 5410653</t>
  </si>
  <si>
    <t>EE384220320032000031</t>
  </si>
  <si>
    <t>EEKKEE23</t>
  </si>
  <si>
    <t>SAARE KALA OÜ</t>
  </si>
  <si>
    <t>info@saarekala.ee</t>
  </si>
  <si>
    <t>Vanaklooga küla, 75116 Harjumaa, Estonia</t>
  </si>
  <si>
    <t>Külmsuitsu leegitatud vikerforellifilee, viilutatud</t>
  </si>
  <si>
    <t>90g</t>
  </si>
  <si>
    <t>Tanel Tarvas</t>
  </si>
  <si>
    <t>+372 5225232</t>
  </si>
  <si>
    <t>EE385320330033000032</t>
  </si>
  <si>
    <t>EELLEE23</t>
  </si>
  <si>
    <t>Öselbirch AS</t>
  </si>
  <si>
    <t>info@oselbirch.ee</t>
  </si>
  <si>
    <t>Kadaka tee 64, 12618 Tallinn, Estonia</t>
  </si>
  <si>
    <t>EE-ÖKO-03</t>
  </si>
  <si>
    <t xml:space="preserve">Põhjamaised orgaanilised musta pässiku seened Tükikesed </t>
  </si>
  <si>
    <t>100g</t>
  </si>
  <si>
    <t>Aili Pikner</t>
  </si>
  <si>
    <t>+372 5657724</t>
  </si>
  <si>
    <t>EE386420340034000033</t>
  </si>
  <si>
    <t>EEMMEE23</t>
  </si>
  <si>
    <t>Zegul OÜ</t>
  </si>
  <si>
    <t>info@zegul.ee</t>
  </si>
  <si>
    <t>Rannamõisa tee 4, 12114 Tallinn, Estonia</t>
  </si>
  <si>
    <t>DREKI-LV</t>
  </si>
  <si>
    <t>DREKI LV</t>
  </si>
  <si>
    <t>21kg</t>
  </si>
  <si>
    <t>Andres Jakobson</t>
  </si>
  <si>
    <t>+372 5676168</t>
  </si>
  <si>
    <t>EE387520350035000034</t>
  </si>
  <si>
    <t>EENNEE23</t>
  </si>
  <si>
    <t>Kalastuspood OÜ</t>
  </si>
  <si>
    <t>info@kalastuspood.ee</t>
  </si>
  <si>
    <t>y6788s990</t>
  </si>
  <si>
    <t>FINVAL Rangy 510 Tiller</t>
  </si>
  <si>
    <t>370 kg</t>
  </si>
  <si>
    <t>Elmar Vaht</t>
  </si>
  <si>
    <t>+372 5552806</t>
  </si>
  <si>
    <t>EE388620360036000035</t>
  </si>
  <si>
    <t>EEOOEE23</t>
  </si>
  <si>
    <t>RANNAMÕISA OÜ</t>
  </si>
  <si>
    <t>info@rannamoisa.ee</t>
  </si>
  <si>
    <t>76H678W</t>
  </si>
  <si>
    <t>Broileri kintsuliha</t>
  </si>
  <si>
    <t>0,5 kg</t>
  </si>
  <si>
    <t>Sirje Laine</t>
  </si>
  <si>
    <t>+372 5016172</t>
  </si>
  <si>
    <t>EE389720370037000036</t>
  </si>
  <si>
    <t>EEPPEE23</t>
  </si>
  <si>
    <t>Alexander hele õlu 5,2%</t>
  </si>
  <si>
    <t>0,568 l</t>
  </si>
  <si>
    <t>Helgi Kull</t>
  </si>
  <si>
    <t>+372 5019036</t>
  </si>
  <si>
    <t>EE381820380038000037</t>
  </si>
  <si>
    <t>EEQQEE23</t>
  </si>
  <si>
    <t>Adidas</t>
  </si>
  <si>
    <t>info@adidas.com</t>
  </si>
  <si>
    <t>DA0481_011</t>
  </si>
  <si>
    <t>NIKE PRO 365 NAISTE KÕRGE VÖÖGA 7" LÜHIKUSED</t>
  </si>
  <si>
    <t>0,156 kg</t>
  </si>
  <si>
    <t>Riina Kivi</t>
  </si>
  <si>
    <t>+372 5351442</t>
  </si>
  <si>
    <t>EE382920390039000038</t>
  </si>
  <si>
    <t>EERREE23</t>
  </si>
  <si>
    <t>Alma AS</t>
  </si>
  <si>
    <t>info@alma.ee</t>
  </si>
  <si>
    <t xml:space="preserve">Alma piim 2,5% </t>
  </si>
  <si>
    <t>Heino Tiik</t>
  </si>
  <si>
    <t>+372 5092824</t>
  </si>
  <si>
    <t>EE383020400040000039</t>
  </si>
  <si>
    <t>EESSEE23</t>
  </si>
  <si>
    <t>Apollo AS</t>
  </si>
  <si>
    <t>info@apollo.ee</t>
  </si>
  <si>
    <t>Raamat Armastus ja teised suured lootused (Becky Dean)</t>
  </si>
  <si>
    <t>0,457 kg</t>
  </si>
  <si>
    <t>Andres Toome</t>
  </si>
  <si>
    <t>+372 5782452</t>
  </si>
  <si>
    <t>EE384120410041000040</t>
  </si>
  <si>
    <t>EETTEE23</t>
  </si>
  <si>
    <t>Apotheka AS</t>
  </si>
  <si>
    <t>info@apotheka.ee</t>
  </si>
  <si>
    <t>PROVISOR VITAMIIN D3 KAPSLID VIINAMARJASEEMNEÕLIGA 2500IU N90</t>
  </si>
  <si>
    <t>0,034 kg</t>
  </si>
  <si>
    <t>Kaupo Parts</t>
  </si>
  <si>
    <t>+372 5486529</t>
  </si>
  <si>
    <t>EE385220420042000041</t>
  </si>
  <si>
    <t>EEUUEE23</t>
  </si>
  <si>
    <t>Ideal OÜ</t>
  </si>
  <si>
    <t>info@ideal.ee</t>
  </si>
  <si>
    <t>MPVN3PX/A</t>
  </si>
  <si>
    <t>Iphone 14 128 GB blue</t>
  </si>
  <si>
    <t>0,172 kg</t>
  </si>
  <si>
    <t>Mare Mõttus</t>
  </si>
  <si>
    <t>+372 5749106</t>
  </si>
  <si>
    <t>EE386320430043000042</t>
  </si>
  <si>
    <t>EEVVEE23</t>
  </si>
  <si>
    <t>Rimi Eesti Food AS</t>
  </si>
  <si>
    <t>info@rimieesti.ee</t>
  </si>
  <si>
    <t>Jäätis Magnum Double Gold Caramel Billionaire</t>
  </si>
  <si>
    <t>0,071 kg</t>
  </si>
  <si>
    <t>Ülle Talvik</t>
  </si>
  <si>
    <t>+372 5695915</t>
  </si>
  <si>
    <t>EE387420440044000043</t>
  </si>
  <si>
    <t>EEWWEE23</t>
  </si>
  <si>
    <t>Bauhof AS</t>
  </si>
  <si>
    <t>info@bauhof.ee</t>
  </si>
  <si>
    <t>Kloostrimetsa 5, 11625 Tallinn, Estonia</t>
  </si>
  <si>
    <t>AIAMAA MUST MULD BIOLAN</t>
  </si>
  <si>
    <t>60 l</t>
  </si>
  <si>
    <t>Maie Tiik</t>
  </si>
  <si>
    <t>+372 5685228</t>
  </si>
  <si>
    <t>EE388520450045000044</t>
  </si>
  <si>
    <t>EEXXEE23</t>
  </si>
  <si>
    <t>Eesti Pagar AS</t>
  </si>
  <si>
    <t>Juhan Ait</t>
  </si>
  <si>
    <t>+372 5022420</t>
  </si>
  <si>
    <t>EE389620460046000045</t>
  </si>
  <si>
    <t>EEYYEE23</t>
  </si>
  <si>
    <t>Elisa AS</t>
  </si>
  <si>
    <t>info@elisa.ee</t>
  </si>
  <si>
    <t>Mobiilne internet arvutisse ja tahvlisse (Tegija 5G)</t>
  </si>
  <si>
    <t>Helgi Kaasik</t>
  </si>
  <si>
    <t>+372 5166522</t>
  </si>
  <si>
    <t>EE381720470047000046</t>
  </si>
  <si>
    <t>EEZZEE23</t>
  </si>
  <si>
    <t>Kalev AS</t>
  </si>
  <si>
    <t>info@kalev.ee</t>
  </si>
  <si>
    <t>Bitter 56% mõõdukalt tume šokolaad</t>
  </si>
  <si>
    <t>0,1 kg</t>
  </si>
  <si>
    <t>Ülle Lill</t>
  </si>
  <si>
    <t>+372 5553363</t>
  </si>
  <si>
    <t>EE382820480048000047</t>
  </si>
  <si>
    <t>EEABEE24</t>
  </si>
  <si>
    <t>Ideaalkosmeetika OÜ</t>
  </si>
  <si>
    <t>info@ideaalkosmeetika.ee</t>
  </si>
  <si>
    <t>Maybelline, Lash Sensational Sky High Mascara ripsmetush</t>
  </si>
  <si>
    <t>0,015 kg</t>
  </si>
  <si>
    <t>+372 5345585</t>
  </si>
  <si>
    <t>EE383920490049000048</t>
  </si>
  <si>
    <t>EECDEE24</t>
  </si>
  <si>
    <t>Bauhaus AS</t>
  </si>
  <si>
    <t>info@bauhaus.ee</t>
  </si>
  <si>
    <t>AKUMURUNIIDUK MAKITA DLM432</t>
  </si>
  <si>
    <t>17,5 kg</t>
  </si>
  <si>
    <t>Karl Kull</t>
  </si>
  <si>
    <t>+372 5570903</t>
  </si>
  <si>
    <t>EE384020500050000049</t>
  </si>
  <si>
    <t>EEFFEE24</t>
  </si>
  <si>
    <t>Whiskas</t>
  </si>
  <si>
    <t>info@whiskas.com</t>
  </si>
  <si>
    <t>Kassi märgtoit, kanaliha</t>
  </si>
  <si>
    <t>Vello Rõõm</t>
  </si>
  <si>
    <t>+372 5789708</t>
  </si>
  <si>
    <t>EE385120510051000050</t>
  </si>
  <si>
    <t>EEGGEE24</t>
  </si>
  <si>
    <t>Vanaklooga OÜ</t>
  </si>
  <si>
    <t>info@vanaklooga.ee</t>
  </si>
  <si>
    <t>Kadaka tee 4, 12618 Tallinn, Estonia</t>
  </si>
  <si>
    <t>TURPS 100% ORGANIC FERTILIZER AND SOIL IMPROVER</t>
  </si>
  <si>
    <t>4 l</t>
  </si>
  <si>
    <t>Piret Põld</t>
  </si>
  <si>
    <t>+372 5150443</t>
  </si>
  <si>
    <t>EE386220520052000051</t>
  </si>
  <si>
    <t>EEHHEE24</t>
  </si>
  <si>
    <t>Loovuspood OÜ</t>
  </si>
  <si>
    <t>info@loovuspood.ee</t>
  </si>
  <si>
    <t>Laki 24, 12915 Tallinn, Estonia</t>
  </si>
  <si>
    <t>Angoob BOTZ Edition 9826 Florida</t>
  </si>
  <si>
    <t>0,8 l</t>
  </si>
  <si>
    <t>Ave Valk</t>
  </si>
  <si>
    <t>+372 5736200</t>
  </si>
  <si>
    <t>EE387320530053000052</t>
  </si>
  <si>
    <t>EEIIEE24</t>
  </si>
  <si>
    <t>Espak AS</t>
  </si>
  <si>
    <t>info@espak.ee</t>
  </si>
  <si>
    <t>KUIVBETOON C30</t>
  </si>
  <si>
    <t>25 kg</t>
  </si>
  <si>
    <t>Igor Allikas</t>
  </si>
  <si>
    <t>+372 5004211</t>
  </si>
  <si>
    <t>EE388420540054000053</t>
  </si>
  <si>
    <t>EEJJEE24</t>
  </si>
  <si>
    <t>Eesti Energia AS</t>
  </si>
  <si>
    <t>info@energia.ee</t>
  </si>
  <si>
    <t>Elektrienergia</t>
  </si>
  <si>
    <t>Merle Ilves</t>
  </si>
  <si>
    <t>+372 5844909</t>
  </si>
  <si>
    <t>EE389520550055000054</t>
  </si>
  <si>
    <t>EEKKEE24</t>
  </si>
  <si>
    <t>NS King OÜ</t>
  </si>
  <si>
    <t>info@nsking.ee</t>
  </si>
  <si>
    <t>Mustang Tennised</t>
  </si>
  <si>
    <t>43 suurus</t>
  </si>
  <si>
    <t>Ahto Valdmaa</t>
  </si>
  <si>
    <t>+372 5816216</t>
  </si>
  <si>
    <t>EE381620560056000055</t>
  </si>
  <si>
    <t>EELLEE24</t>
  </si>
  <si>
    <t>Kalamajakas OÜ</t>
  </si>
  <si>
    <t>info@kalamajakas.ee</t>
  </si>
  <si>
    <t>Lõhefilee Hidden Fjord D-trim, luudeta, jahutatud</t>
  </si>
  <si>
    <t>Piret Mägi</t>
  </si>
  <si>
    <t>+372 5208866</t>
  </si>
  <si>
    <t>EE382720570057000056</t>
  </si>
  <si>
    <t>EEMMEE24</t>
  </si>
  <si>
    <t>Südameapteek AS</t>
  </si>
  <si>
    <t>info@sudameapteek.ee</t>
  </si>
  <si>
    <t>Mustamäe tee 4, 10621 Tallinn, Estonia</t>
  </si>
  <si>
    <t>BABE STOP AKN FLUID KERATOLÜÜTILISE TOIMEGA</t>
  </si>
  <si>
    <t>0,03 l</t>
  </si>
  <si>
    <t>Marika Paju</t>
  </si>
  <si>
    <t>+372 5943706</t>
  </si>
  <si>
    <t>EE383820580058000057</t>
  </si>
  <si>
    <t>EENNEE24</t>
  </si>
  <si>
    <t>Leibur AS</t>
  </si>
  <si>
    <t>info@leibur.ee</t>
  </si>
  <si>
    <t>92890892K878S</t>
  </si>
  <si>
    <t>Tallinna Peenleib</t>
  </si>
  <si>
    <t>0,49 kg</t>
  </si>
  <si>
    <t>Kaarel Orav</t>
  </si>
  <si>
    <t>+372 5601993</t>
  </si>
  <si>
    <t>EE384920590059000058</t>
  </si>
  <si>
    <t>EEOOEE24</t>
  </si>
  <si>
    <t>Ehituse ABC AS</t>
  </si>
  <si>
    <t>info@ehituseabc.ee</t>
  </si>
  <si>
    <t>A005349</t>
  </si>
  <si>
    <t>MONTAAZIVAHT MAKROFLEX PRO</t>
  </si>
  <si>
    <t>0,75 l</t>
  </si>
  <si>
    <t>Endel Leppik</t>
  </si>
  <si>
    <t>+372 5395426</t>
  </si>
  <si>
    <t>EE385020600060000059</t>
  </si>
  <si>
    <t>EEPPEE24</t>
  </si>
  <si>
    <t>TERE AS</t>
  </si>
  <si>
    <t>info@tere.ee</t>
  </si>
  <si>
    <t>T000075286</t>
  </si>
  <si>
    <t>Kohuke vanilli šokolaadiglasuuriga</t>
  </si>
  <si>
    <t>0,04 kg</t>
  </si>
  <si>
    <t>Igor Sõber</t>
  </si>
  <si>
    <t>+372 5456629</t>
  </si>
  <si>
    <t>EE386120610061000060</t>
  </si>
  <si>
    <t>EEQQEE24</t>
  </si>
  <si>
    <t>Continental</t>
  </si>
  <si>
    <t>info@continental.com</t>
  </si>
  <si>
    <t>205/55 R16</t>
  </si>
  <si>
    <t>Continental AllSeasonContact 2 91V Lamellrehv</t>
  </si>
  <si>
    <t>8 kg</t>
  </si>
  <si>
    <t>Madis Herman</t>
  </si>
  <si>
    <t>+372 5279961</t>
  </si>
  <si>
    <t>EE387220620062000061</t>
  </si>
  <si>
    <t>EERREE24</t>
  </si>
  <si>
    <t>Saaremaa Piimatööstus AS</t>
  </si>
  <si>
    <t>Vesi</t>
  </si>
  <si>
    <t>Meelis Herman</t>
  </si>
  <si>
    <t>+372 5711752</t>
  </si>
  <si>
    <t>EE388320630063000062</t>
  </si>
  <si>
    <t>EESSEE24</t>
  </si>
  <si>
    <t>Colgate</t>
  </si>
  <si>
    <t>info@colgate.com</t>
  </si>
  <si>
    <t>Hambapasta advanced white charcoal</t>
  </si>
  <si>
    <t>0,075 l</t>
  </si>
  <si>
    <t>Kasper Voolaid</t>
  </si>
  <si>
    <t>+372 5087264</t>
  </si>
  <si>
    <t>EE389420640064000063</t>
  </si>
  <si>
    <t>EETTEE24</t>
  </si>
  <si>
    <t>Circle K</t>
  </si>
  <si>
    <t>info@circlek.ee</t>
  </si>
  <si>
    <t>Kütus 95</t>
  </si>
  <si>
    <t>Ülle Paas</t>
  </si>
  <si>
    <t>+372 5206417</t>
  </si>
  <si>
    <t>EE381520650065000064</t>
  </si>
  <si>
    <t>EEUUEE24</t>
  </si>
  <si>
    <t>Paulig AS</t>
  </si>
  <si>
    <t>info@paulig.ee</t>
  </si>
  <si>
    <t>Jahvatatud filtrikohv Presidentti Original</t>
  </si>
  <si>
    <t>Kristjan Kukk</t>
  </si>
  <si>
    <t>+372 5981477</t>
  </si>
  <si>
    <t>EE382620660066000065</t>
  </si>
  <si>
    <t>EEVVEE24</t>
  </si>
  <si>
    <t>Huggies</t>
  </si>
  <si>
    <t>info@huggies.com</t>
  </si>
  <si>
    <t>Püksmähkmed Huggies 4 Girl 9-14 kg</t>
  </si>
  <si>
    <t>1,56 kg</t>
  </si>
  <si>
    <t>Jaan Arak</t>
  </si>
  <si>
    <t>+372 5199868</t>
  </si>
  <si>
    <t>EE383720670067000066</t>
  </si>
  <si>
    <t>EEWWEE24</t>
  </si>
  <si>
    <t>Rademar AS</t>
  </si>
  <si>
    <t>info@rademar.ee</t>
  </si>
  <si>
    <t>Naiste vabaajajalatsid Nike Court Vision</t>
  </si>
  <si>
    <t>0,52 kg</t>
  </si>
  <si>
    <t>Mare Kern</t>
  </si>
  <si>
    <t>+372 5985938</t>
  </si>
  <si>
    <t>EE384820680068000067</t>
  </si>
  <si>
    <t>EEXXEE24</t>
  </si>
  <si>
    <t>Zewa</t>
  </si>
  <si>
    <t>info@zewa.com</t>
  </si>
  <si>
    <t>Narva mnt 11, 10117 Tallinn, Estonia</t>
  </si>
  <si>
    <t>WC-paber ZEWA Delux 8rulli,3-kih.,Lavend</t>
  </si>
  <si>
    <t>1,1 kg</t>
  </si>
  <si>
    <t>Piret Kangro</t>
  </si>
  <si>
    <t>+372 5830091</t>
  </si>
  <si>
    <t>EE385920690069000068</t>
  </si>
  <si>
    <t>EEYYEE24</t>
  </si>
  <si>
    <t>K-RAUTA AS</t>
  </si>
  <si>
    <t>info@k-rauta.ee</t>
  </si>
  <si>
    <t>ART66122</t>
  </si>
  <si>
    <t>Integreeritav külmik sügavkülmik all Whirlpool</t>
  </si>
  <si>
    <t>50,6 kg</t>
  </si>
  <si>
    <t>Arvo Allik</t>
  </si>
  <si>
    <t>+372 5353839</t>
  </si>
  <si>
    <t>EE386020700070000069</t>
  </si>
  <si>
    <t>EEZZEE24</t>
  </si>
  <si>
    <t>Elektrilised AS</t>
  </si>
  <si>
    <t>info@elektrilised.ee</t>
  </si>
  <si>
    <t>Stigobike</t>
  </si>
  <si>
    <t>15 kg</t>
  </si>
  <si>
    <t>Kaarel Sillamaa</t>
  </si>
  <si>
    <t>+372 5055664</t>
  </si>
  <si>
    <t>EE387120710071000070</t>
  </si>
  <si>
    <t>EEABEE25</t>
  </si>
  <si>
    <t>Puhas Loodus AS</t>
  </si>
  <si>
    <t>info@puhasloodus.ee</t>
  </si>
  <si>
    <t>Dušigeel Õun</t>
  </si>
  <si>
    <t>0,25 l</t>
  </si>
  <si>
    <t>Leo Saks</t>
  </si>
  <si>
    <t>+372 5117951</t>
  </si>
  <si>
    <t>EE388220720072000071</t>
  </si>
  <si>
    <t>EECDEE25</t>
  </si>
  <si>
    <t>AirBaltic</t>
  </si>
  <si>
    <t>info@airbaltic.com</t>
  </si>
  <si>
    <t>Tallinn - Pariis</t>
  </si>
  <si>
    <t>Juhan Toom</t>
  </si>
  <si>
    <t>+372 5297483</t>
  </si>
  <si>
    <t>EE389320730073000072</t>
  </si>
  <si>
    <t>EEFFEE25</t>
  </si>
  <si>
    <t>Silan</t>
  </si>
  <si>
    <t>info@silan.com</t>
  </si>
  <si>
    <t>Pesuloputusvahend Silan sensitive 64pk</t>
  </si>
  <si>
    <t>1,408 l</t>
  </si>
  <si>
    <t>Maie Tamm</t>
  </si>
  <si>
    <t>+372 5846805</t>
  </si>
  <si>
    <t>EE381420740074000073</t>
  </si>
  <si>
    <t>EEGGEE25</t>
  </si>
  <si>
    <t>Confido AS</t>
  </si>
  <si>
    <t>info@confido.ee</t>
  </si>
  <si>
    <t>Hammaste professionaalne puhastus</t>
  </si>
  <si>
    <t>Aare Sillamaa</t>
  </si>
  <si>
    <t>+372 5671581</t>
  </si>
  <si>
    <t>EE382520750075000074</t>
  </si>
  <si>
    <t>EEHHEE25</t>
  </si>
  <si>
    <t>MyFitness AS</t>
  </si>
  <si>
    <t>info@myfitness.ee</t>
  </si>
  <si>
    <t>Täispakett Tartus</t>
  </si>
  <si>
    <t>Erik Arak</t>
  </si>
  <si>
    <t>+372 5903642</t>
  </si>
  <si>
    <t>EE383620760076000075</t>
  </si>
  <si>
    <t>EEIIEE25</t>
  </si>
  <si>
    <t>TallinnK e-pood OÜ</t>
  </si>
  <si>
    <t>info@tallinnk.ee</t>
  </si>
  <si>
    <t>GuessSilvana 2 Compartment Tote Black Multi</t>
  </si>
  <si>
    <t>Mart Ehala</t>
  </si>
  <si>
    <t>+372 5000049</t>
  </si>
  <si>
    <t>EE384720770077000076</t>
  </si>
  <si>
    <t>EEJJEE25</t>
  </si>
  <si>
    <t>Gold Time AS</t>
  </si>
  <si>
    <t>info@goldtime.ee</t>
  </si>
  <si>
    <t>MAR-KR826YG</t>
  </si>
  <si>
    <t>Marmara Sterling hõbedast kõrvarõngad</t>
  </si>
  <si>
    <t>0,025 kg</t>
  </si>
  <si>
    <t>Mart Viil</t>
  </si>
  <si>
    <t>+372 5221094</t>
  </si>
  <si>
    <t>EE385820780078000077</t>
  </si>
  <si>
    <t>EEKKEE25</t>
  </si>
  <si>
    <t>VESKI MATI AS</t>
  </si>
  <si>
    <t>info@veskimati.ee</t>
  </si>
  <si>
    <t>Pudruriis</t>
  </si>
  <si>
    <t>Maie Maal</t>
  </si>
  <si>
    <t>+372 5892231</t>
  </si>
  <si>
    <t>EE386920790079000078</t>
  </si>
  <si>
    <t>EELLEE25</t>
  </si>
  <si>
    <t>Palmolive</t>
  </si>
  <si>
    <t>info@palmolive.com</t>
  </si>
  <si>
    <t>Seep Naturals kummeli</t>
  </si>
  <si>
    <t>0,09 kg</t>
  </si>
  <si>
    <t>Maarika Järv</t>
  </si>
  <si>
    <t>+372 5882408</t>
  </si>
  <si>
    <t>EE387020800080000079</t>
  </si>
  <si>
    <t>EEMMEE25</t>
  </si>
  <si>
    <t>PEPCO AS</t>
  </si>
  <si>
    <t>info@pepco.ee</t>
  </si>
  <si>
    <t>Hall vannitoavaip</t>
  </si>
  <si>
    <t>0,58 kg</t>
  </si>
  <si>
    <t>Maarika Treial</t>
  </si>
  <si>
    <t>+372 5301731</t>
  </si>
  <si>
    <t>EE388120810081000080</t>
  </si>
  <si>
    <t>EENNEE25</t>
  </si>
  <si>
    <t>Weekend Eesti OÜ</t>
  </si>
  <si>
    <t>info@weekend.ee</t>
  </si>
  <si>
    <t>Tallinna mnt 33, 76505 Jüri, Estonia</t>
  </si>
  <si>
    <t>DD504127-I11</t>
  </si>
  <si>
    <t>Didriksons vihmamantel Sigrid</t>
  </si>
  <si>
    <t>38 suurus</t>
  </si>
  <si>
    <t>+372 5612954</t>
  </si>
  <si>
    <t>EE389220820082000081</t>
  </si>
  <si>
    <t>EEOOEE25</t>
  </si>
  <si>
    <t>Tamrex OÜ</t>
  </si>
  <si>
    <t>info@tamrex.ee</t>
  </si>
  <si>
    <t>Kaarli 9, 10119 Tallinn, Estonia</t>
  </si>
  <si>
    <t>HULTAFORS Screwdriver Set kruvikeerajate komplekt PH, PZ &amp; SL</t>
  </si>
  <si>
    <t>0,79 kg</t>
  </si>
  <si>
    <t>Helgi Toome</t>
  </si>
  <si>
    <t>+372 5832335</t>
  </si>
  <si>
    <t>EE381320830083000082</t>
  </si>
  <si>
    <t>EEPPEE25</t>
  </si>
  <si>
    <t>Notino</t>
  </si>
  <si>
    <t>info@notino.com</t>
  </si>
  <si>
    <t>LMN01415</t>
  </si>
  <si>
    <t>LumeneColor Correcting</t>
  </si>
  <si>
    <t>30 ml</t>
  </si>
  <si>
    <t>Karl Soo</t>
  </si>
  <si>
    <t>+372 5449805</t>
  </si>
  <si>
    <t>EE382420840084000083</t>
  </si>
  <si>
    <t>EEQQEE25</t>
  </si>
  <si>
    <t>Apollo Kino AS</t>
  </si>
  <si>
    <t>info@apollokino.ee</t>
  </si>
  <si>
    <t xml:space="preserve">Tavapilet, Garfield, kella 13.00 </t>
  </si>
  <si>
    <t>Eliise Kull</t>
  </si>
  <si>
    <t>+372 5625839</t>
  </si>
  <si>
    <t>EE383520850085000084</t>
  </si>
  <si>
    <t>EERREE25</t>
  </si>
  <si>
    <t>PANZANI</t>
  </si>
  <si>
    <t>info@panzani.com</t>
  </si>
  <si>
    <t>Pastakaste Oliivi-Basiiliku</t>
  </si>
  <si>
    <t>Kasper Kase</t>
  </si>
  <si>
    <t>+372 5071262</t>
  </si>
  <si>
    <t>EE384620860086000085</t>
  </si>
  <si>
    <t>EESSEE25</t>
  </si>
  <si>
    <t>Lux Express AS</t>
  </si>
  <si>
    <t>info@luxexpress.eu</t>
  </si>
  <si>
    <t>Tartu-Narva (edasi-tagasi sõit)</t>
  </si>
  <si>
    <t>Kai Lind</t>
  </si>
  <si>
    <t>+372 5664095</t>
  </si>
  <si>
    <t>EE385720870087000086</t>
  </si>
  <si>
    <t>EETTEE25</t>
  </si>
  <si>
    <t>Bref</t>
  </si>
  <si>
    <t>info@bref.com</t>
  </si>
  <si>
    <t>WC värskendaja BREF Active Blue, Fresh Flowers, Toilet Blocks </t>
  </si>
  <si>
    <t>50 g</t>
  </si>
  <si>
    <t>Mare Laine</t>
  </si>
  <si>
    <t>+372 5057377</t>
  </si>
  <si>
    <t>EE386820880088000087</t>
  </si>
  <si>
    <t>EEUUEE25</t>
  </si>
  <si>
    <t>MTÜ Tartu Üliõpilasküla</t>
  </si>
  <si>
    <t>info@tartuuli.ee</t>
  </si>
  <si>
    <t xml:space="preserve">Üür, periood 01.05.2023-31.05.2023 </t>
  </si>
  <si>
    <t>Jaanika Leppik</t>
  </si>
  <si>
    <t>+372 5427191</t>
  </si>
  <si>
    <t>EE387920890089000088</t>
  </si>
  <si>
    <t>EEVVEE25</t>
  </si>
  <si>
    <t>Zalando</t>
  </si>
  <si>
    <t>info@zalando.com</t>
  </si>
  <si>
    <t>H1422E006-P11</t>
  </si>
  <si>
    <t>X-TRA SWARM - Chino-püksid</t>
  </si>
  <si>
    <t>88 cm</t>
  </si>
  <si>
    <t>Marika Mägi</t>
  </si>
  <si>
    <t>+372 5098997</t>
  </si>
  <si>
    <t>EE388020900090000089</t>
  </si>
  <si>
    <t>EEWWEE25</t>
  </si>
  <si>
    <t>Brain Games OÜ</t>
  </si>
  <si>
    <t>info@braingames.ee</t>
  </si>
  <si>
    <t>PHI#2803</t>
  </si>
  <si>
    <t>Male-kabe komplekt (puidust karbis)</t>
  </si>
  <si>
    <t>325 x 325 x 40 mm</t>
  </si>
  <si>
    <t>Lea Vaht</t>
  </si>
  <si>
    <t>+372 5836524</t>
  </si>
  <si>
    <t>EE389120910091000090</t>
  </si>
  <si>
    <t>EEXXEE25</t>
  </si>
  <si>
    <t>Prodent AS</t>
  </si>
  <si>
    <t>info@prodent.ee</t>
  </si>
  <si>
    <t>Registrado X-tra 2 x 50ml kartuššis Extra Hard, Fast Set</t>
  </si>
  <si>
    <t>50 ml</t>
  </si>
  <si>
    <t>Erik Voolaid</t>
  </si>
  <si>
    <t>+372 5910845</t>
  </si>
  <si>
    <t>EE381220920092000091</t>
  </si>
  <si>
    <t>EEYYEE25</t>
  </si>
  <si>
    <t>Elamus Spa AS</t>
  </si>
  <si>
    <t>info@elamusspa.ee</t>
  </si>
  <si>
    <t>987657HJ88</t>
  </si>
  <si>
    <t>Täispilet ( E-R 14-00 )</t>
  </si>
  <si>
    <t>Andres Aasmaa</t>
  </si>
  <si>
    <t>+372 5217622</t>
  </si>
  <si>
    <t>EE382320930093000092</t>
  </si>
  <si>
    <t>EEZZEE25</t>
  </si>
  <si>
    <t>Spordipartner OÜ</t>
  </si>
  <si>
    <t>info@spordipartner.ee</t>
  </si>
  <si>
    <t>30-680</t>
  </si>
  <si>
    <t>FLEXIT GOLD DRINK</t>
  </si>
  <si>
    <t>Piret Trei</t>
  </si>
  <si>
    <t>+372 5544525</t>
  </si>
  <si>
    <t>EE383420940094000093</t>
  </si>
  <si>
    <t>EEABEE26</t>
  </si>
  <si>
    <t>Südalinna loomakliinik OÜ</t>
  </si>
  <si>
    <t>info@sydalinna.ee</t>
  </si>
  <si>
    <t>Visiiditasu E-R</t>
  </si>
  <si>
    <t>Kaja Toome</t>
  </si>
  <si>
    <t>+372 5164711</t>
  </si>
  <si>
    <t>EE384520950095000094</t>
  </si>
  <si>
    <t>EECDEE26</t>
  </si>
  <si>
    <t>7UHD89U3K</t>
  </si>
  <si>
    <t>SÄILITUSKAST MÄNNIPUIDUST 117 X 46 X 58 CM, HELEHALL</t>
  </si>
  <si>
    <t>22 kg</t>
  </si>
  <si>
    <t>Kai Vikman</t>
  </si>
  <si>
    <t>+372 5992576</t>
  </si>
  <si>
    <t>EE385620960096000095</t>
  </si>
  <si>
    <t>EEFFEE26</t>
  </si>
  <si>
    <t>BÜROO MAAILM OÜ</t>
  </si>
  <si>
    <t>info@buroomaailm.ee</t>
  </si>
  <si>
    <t>K0069627</t>
  </si>
  <si>
    <t>Lauakalkulaator Casio MH-12 Black/must - 12 kohaline, tava- ja päikesepatarei</t>
  </si>
  <si>
    <t>0,125 kg</t>
  </si>
  <si>
    <t>Kasper Tulviste</t>
  </si>
  <si>
    <t>+372 5734199</t>
  </si>
  <si>
    <t>EE386720970097000096</t>
  </si>
  <si>
    <t>EEGGEE26</t>
  </si>
  <si>
    <t>Sana+ OÜ</t>
  </si>
  <si>
    <t>info@sana.ee</t>
  </si>
  <si>
    <t>Joogitabletid C-vitamiiniga</t>
  </si>
  <si>
    <t>80 g</t>
  </si>
  <si>
    <t>Urmas Paju</t>
  </si>
  <si>
    <t>+372 5186055</t>
  </si>
  <si>
    <t>EE387820980098000097</t>
  </si>
  <si>
    <t>EEHHEE26</t>
  </si>
  <si>
    <t>Premia AS</t>
  </si>
  <si>
    <t>info@premia.ee</t>
  </si>
  <si>
    <t> 4740093000216</t>
  </si>
  <si>
    <t>VANILLI-KOOREJÄÄTIS ŠOKOLAADIGLASUURIGA</t>
  </si>
  <si>
    <t>60 g</t>
  </si>
  <si>
    <t>Meelis Eller</t>
  </si>
  <si>
    <t>+372 5029376</t>
  </si>
  <si>
    <t>EE388920990099000098</t>
  </si>
  <si>
    <t>EEIIEE26</t>
  </si>
  <si>
    <t>Horticom OÜ</t>
  </si>
  <si>
    <t>info@horticom.ee</t>
  </si>
  <si>
    <t>Buzzy® Organic Rõdutomat Koralik (BIO) 5</t>
  </si>
  <si>
    <t>20g</t>
  </si>
  <si>
    <t>Olev Saks</t>
  </si>
  <si>
    <t>+372 5892065</t>
  </si>
  <si>
    <t>EE381021000100100099</t>
  </si>
  <si>
    <t>EEJJEE26</t>
  </si>
  <si>
    <t>7MD66F#B19</t>
  </si>
  <si>
    <t>Laserprinter HP LaserJet Pro M110w</t>
  </si>
  <si>
    <t>3,8 kg</t>
  </si>
  <si>
    <t>Maie Voolaid</t>
  </si>
  <si>
    <t>+372 5976027</t>
  </si>
  <si>
    <t>EE382121010101100100</t>
  </si>
  <si>
    <t>EEKKEE26</t>
  </si>
  <si>
    <t>Jazz Pesulad OÜ</t>
  </si>
  <si>
    <t>info@jazzpesulad.ee</t>
  </si>
  <si>
    <t>Sõiduauto välispesu</t>
  </si>
  <si>
    <t>Kaja Hurt</t>
  </si>
  <si>
    <t>+372 5652637</t>
  </si>
  <si>
    <t>EE383221020102100101</t>
  </si>
  <si>
    <t>EELLEE26</t>
  </si>
  <si>
    <t>Pulberkustuti, Efektiivsusklassid: 43A - 233B – C</t>
  </si>
  <si>
    <t>6 kg</t>
  </si>
  <si>
    <t>Aleksander Trei</t>
  </si>
  <si>
    <t>+372 5409667</t>
  </si>
  <si>
    <t>EE384321030103100102</t>
  </si>
  <si>
    <t>EEMMEE26</t>
  </si>
  <si>
    <t>OÜ DIIVANIPARADIIS</t>
  </si>
  <si>
    <t>info@diivaniparadiis.ee</t>
  </si>
  <si>
    <t>368VODAUDXS9041160HA</t>
  </si>
  <si>
    <t>VOODI AUDREY 160 + TASUTA MADRATS</t>
  </si>
  <si>
    <t>160*200 cm</t>
  </si>
  <si>
    <t>Leo Kangro</t>
  </si>
  <si>
    <t>+372 5007871</t>
  </si>
  <si>
    <t>EE385421040104100103</t>
  </si>
  <si>
    <t>EENNEE26</t>
  </si>
  <si>
    <t>Deko AS</t>
  </si>
  <si>
    <t>info@deko.ee</t>
  </si>
  <si>
    <t>WC-CORNER-2</t>
  </si>
  <si>
    <t>NURGA WC KOMPAKT, 2-SÜSTEEMNE, TAHAJOOKS,VALGE ILMA ISTMETA</t>
  </si>
  <si>
    <t>32 kg</t>
  </si>
  <si>
    <t>Kalju Valdmaa</t>
  </si>
  <si>
    <t>+372 5453966</t>
  </si>
  <si>
    <t>EE386521050105100104</t>
  </si>
  <si>
    <t>EEOOEE26</t>
  </si>
  <si>
    <t>Rahva Raamat AS</t>
  </si>
  <si>
    <t>info@rahvaraamat.ee</t>
  </si>
  <si>
    <t>INIMENE JA ÜHISKOND TV 8. KL II ÜHISKONNAÕPETUS</t>
  </si>
  <si>
    <t>210 x 296 x 4 mm</t>
  </si>
  <si>
    <t>Erik Laas</t>
  </si>
  <si>
    <t>+372 5975934</t>
  </si>
  <si>
    <t>EE387621060106100105</t>
  </si>
  <si>
    <t>EEPPEE26</t>
  </si>
  <si>
    <t>Video Valve OÜ</t>
  </si>
  <si>
    <t>info@videovalve.ee</t>
  </si>
  <si>
    <t>IPC-T42EAP-IMOU</t>
  </si>
  <si>
    <t>Imou IPC-T42EA Turret PoE 4MP IP kerakaamera</t>
  </si>
  <si>
    <t>0,18 kg</t>
  </si>
  <si>
    <t>Tiiu Tiik</t>
  </si>
  <si>
    <t>+372 5439342</t>
  </si>
  <si>
    <t>EE388721070107100106</t>
  </si>
  <si>
    <t>EEQQEE26</t>
  </si>
  <si>
    <t>G4S AS</t>
  </si>
  <si>
    <t>info@g4s.ee</t>
  </si>
  <si>
    <t>G60025V-19-B</t>
  </si>
  <si>
    <t>Esmaabikomplekt ettevõttele – kuni 25 inimest</t>
  </si>
  <si>
    <t>1,4 kg</t>
  </si>
  <si>
    <t>Ülle Erelt</t>
  </si>
  <si>
    <t>+372 5223622</t>
  </si>
  <si>
    <t>EE389821080108100107</t>
  </si>
  <si>
    <t>EERREE26</t>
  </si>
  <si>
    <t>Caffeine OÜ</t>
  </si>
  <si>
    <t>info@caffeine.ee</t>
  </si>
  <si>
    <t>Latte, keskmine</t>
  </si>
  <si>
    <t>355 ml</t>
  </si>
  <si>
    <t>Ave Arukask</t>
  </si>
  <si>
    <t>+372 5089958</t>
  </si>
  <si>
    <t>EE381921090109100108</t>
  </si>
  <si>
    <t>EESSEE26</t>
  </si>
  <si>
    <t>Rakvere Lihakombinaat AS</t>
  </si>
  <si>
    <t>info@rakverelihakombinaat.ee</t>
  </si>
  <si>
    <t>Pere miniviiner</t>
  </si>
  <si>
    <t>Kristi Rätsep</t>
  </si>
  <si>
    <t>+372 5050271</t>
  </si>
  <si>
    <t>EE382021100110100109</t>
  </si>
  <si>
    <t>EETTEE26</t>
  </si>
  <si>
    <t>Põltsamaa Felix AS</t>
  </si>
  <si>
    <t>info@poltsamaafelix.ee</t>
  </si>
  <si>
    <t xml:space="preserve">Kirsi-aroonia kannujook </t>
  </si>
  <si>
    <t xml:space="preserve">200 ml </t>
  </si>
  <si>
    <t>Mati Vaht</t>
  </si>
  <si>
    <t>+372 5386534</t>
  </si>
  <si>
    <t>EE383121110111100110</t>
  </si>
  <si>
    <t>EEUUEE26</t>
  </si>
  <si>
    <t>Tuleohutus kaubamaja OÜ</t>
  </si>
  <si>
    <t>info@tuleohutus.ee</t>
  </si>
  <si>
    <t>098762824K82</t>
  </si>
  <si>
    <t>Optiline suitsuandur KD-135A/B/C/D/E</t>
  </si>
  <si>
    <t>175 g</t>
  </si>
  <si>
    <t>Tanel Mänd</t>
  </si>
  <si>
    <t>+372 5346133</t>
  </si>
  <si>
    <t>EE384221120112100111</t>
  </si>
  <si>
    <t>EEVVEE26</t>
  </si>
  <si>
    <t>Mayeri AS</t>
  </si>
  <si>
    <t>info@mayeri.ee</t>
  </si>
  <si>
    <t>Feromoonpüünis õunakoile</t>
  </si>
  <si>
    <t>0.09 kg</t>
  </si>
  <si>
    <t>Reet Kaal</t>
  </si>
  <si>
    <t>+372 5931121</t>
  </si>
  <si>
    <t>EE385321130113100112</t>
  </si>
  <si>
    <t>EEWWEE26</t>
  </si>
  <si>
    <t>Pillipood OÜ</t>
  </si>
  <si>
    <t>info@pillipood.ee</t>
  </si>
  <si>
    <t>Gewa - Pro Natura Silver 1/4, Klassikaline kitarr</t>
  </si>
  <si>
    <t>+372 5472214</t>
  </si>
  <si>
    <t>EE386421140114100113</t>
  </si>
  <si>
    <t>EEXXEE26</t>
  </si>
  <si>
    <t>Santa Maria AS</t>
  </si>
  <si>
    <t>info@santa.ee</t>
  </si>
  <si>
    <t> 7311311004896</t>
  </si>
  <si>
    <t>Paprikapulber </t>
  </si>
  <si>
    <t>70 g</t>
  </si>
  <si>
    <t>Jaanika Sillamaa</t>
  </si>
  <si>
    <t>+372 5634559</t>
  </si>
  <si>
    <t>EE387521150115100114</t>
  </si>
  <si>
    <t>EEYYEE26</t>
  </si>
  <si>
    <t>Lant OÜ</t>
  </si>
  <si>
    <t>info@lant.ee</t>
  </si>
  <si>
    <t> RRV70/10 C-S</t>
  </si>
  <si>
    <t>Kuusamo Räsänen weedless C-S 7cm</t>
  </si>
  <si>
    <t>10 g</t>
  </si>
  <si>
    <t>Urve Laine</t>
  </si>
  <si>
    <t>+372 5797681</t>
  </si>
  <si>
    <t>EE388621160116100115</t>
  </si>
  <si>
    <t>EEZZEE26</t>
  </si>
  <si>
    <t>House</t>
  </si>
  <si>
    <t>info@house.com</t>
  </si>
  <si>
    <t>770AM-99X</t>
  </si>
  <si>
    <t>Linasegust särk</t>
  </si>
  <si>
    <t>175 cm</t>
  </si>
  <si>
    <t>Siiri Paju</t>
  </si>
  <si>
    <t>+372 5812699</t>
  </si>
  <si>
    <t>EE389721170117100116</t>
  </si>
  <si>
    <t>EEABEE27</t>
  </si>
  <si>
    <t>Frog OÜ</t>
  </si>
  <si>
    <t>info@frog.ee</t>
  </si>
  <si>
    <t>SportLife Whey100 Maitsestamata Vadakuvalk</t>
  </si>
  <si>
    <t>700 g</t>
  </si>
  <si>
    <t>Jaak Saks</t>
  </si>
  <si>
    <t>+372 5881952</t>
  </si>
  <si>
    <t>EE381821180118100117</t>
  </si>
  <si>
    <t>EECDEE27</t>
  </si>
  <si>
    <t>Estfit OÜ</t>
  </si>
  <si>
    <t>info@estfit.ee</t>
  </si>
  <si>
    <t> 1044</t>
  </si>
  <si>
    <t>Kast BAREBELLS Creamy Crisp (12x55g)</t>
  </si>
  <si>
    <t>55 g</t>
  </si>
  <si>
    <t>Lea Suits</t>
  </si>
  <si>
    <t>+372 5738043</t>
  </si>
  <si>
    <t>EE382921190119100118</t>
  </si>
  <si>
    <t>EEFFEE27</t>
  </si>
  <si>
    <t>Euro Apteek AS</t>
  </si>
  <si>
    <t>info@euroapteek.ee</t>
  </si>
  <si>
    <t>Pro Expert Vitamiin-D3 4000IU õlikapslid N90</t>
  </si>
  <si>
    <t>21,6 g</t>
  </si>
  <si>
    <t>Jaanika Pruul</t>
  </si>
  <si>
    <t>+372 5483241</t>
  </si>
  <si>
    <t>EE383021200120100119</t>
  </si>
  <si>
    <t>EEGGEE27</t>
  </si>
  <si>
    <t>Valvoline</t>
  </si>
  <si>
    <t>info@valvoline.com</t>
  </si>
  <si>
    <t>868208&amp;VAL</t>
  </si>
  <si>
    <t>Automaatkastiõli HD ATF Pro 1</t>
  </si>
  <si>
    <t>Meelis Aavik</t>
  </si>
  <si>
    <t>+372 5596329</t>
  </si>
  <si>
    <t>EE384121210121100120</t>
  </si>
  <si>
    <t>EEHHEE27</t>
  </si>
  <si>
    <t>PIRKORA OÜ</t>
  </si>
  <si>
    <t>info@pirkora.ee</t>
  </si>
  <si>
    <t> 4741207000337</t>
  </si>
  <si>
    <t>Ristsõnad Pisi Pirko</t>
  </si>
  <si>
    <t>Leo Lind</t>
  </si>
  <si>
    <t>+372 5328180</t>
  </si>
  <si>
    <t>EE385221220122100121</t>
  </si>
  <si>
    <t>EEIIEE27</t>
  </si>
  <si>
    <t>Charlot OÜ</t>
  </si>
  <si>
    <t>info@charlot.ee</t>
  </si>
  <si>
    <t>CL116081</t>
  </si>
  <si>
    <t>Pastapliiats Cello Voyager 0,7 sinine</t>
  </si>
  <si>
    <t>17 g</t>
  </si>
  <si>
    <t>Riho Kivi</t>
  </si>
  <si>
    <t>+372 5363189</t>
  </si>
  <si>
    <t>EE386321230123100122</t>
  </si>
  <si>
    <t>EEJJEE27</t>
  </si>
  <si>
    <t>Kohvrimaailm OÜ</t>
  </si>
  <si>
    <t>info@kohvrimaailm.ee</t>
  </si>
  <si>
    <t>PP05-S-1</t>
  </si>
  <si>
    <t>Sinine SPARROW Käsipagasi kohver</t>
  </si>
  <si>
    <t>58,5 x 40,5 x 23 cm</t>
  </si>
  <si>
    <t>Peeter Kivi</t>
  </si>
  <si>
    <t>+372 5807934</t>
  </si>
  <si>
    <t>EE387421240124100123</t>
  </si>
  <si>
    <t>EEKKEE27</t>
  </si>
  <si>
    <t>Tele2 AS</t>
  </si>
  <si>
    <t>info@tele2.ee</t>
  </si>
  <si>
    <t>Kloostrimetsa 5, 11625 Tallinn, Estonia 125</t>
  </si>
  <si>
    <t>0932MK28</t>
  </si>
  <si>
    <t>Huawei FreeClip Kõrvaklappid</t>
  </si>
  <si>
    <t>45,5 g</t>
  </si>
  <si>
    <t>Igor Ernits</t>
  </si>
  <si>
    <t>+372 5177290</t>
  </si>
  <si>
    <t>EE388521250125100124</t>
  </si>
  <si>
    <t>EELLEE27</t>
  </si>
  <si>
    <t>Hawaii Express OÜ</t>
  </si>
  <si>
    <t>info@hawaiiexpress.ee</t>
  </si>
  <si>
    <t>Jalgrattas SMART 21 MAN</t>
  </si>
  <si>
    <t>16,5 g</t>
  </si>
  <si>
    <t>+372 5264875</t>
  </si>
  <si>
    <t>EE389621260126100125</t>
  </si>
  <si>
    <t>EEMMEE27</t>
  </si>
  <si>
    <t>Koolitarbed OÜ</t>
  </si>
  <si>
    <t>info@koolitarbed.ee</t>
  </si>
  <si>
    <t>Kadaka tee 60, 12618 Tallinn, Estonia</t>
  </si>
  <si>
    <t>Herlitz koolikott-ranits FILOLIGHT – Meremullid</t>
  </si>
  <si>
    <t>38 x 32 x 22 cm</t>
  </si>
  <si>
    <t>Maie Pruul</t>
  </si>
  <si>
    <t>+372 5466269</t>
  </si>
  <si>
    <t>EE381721270127100126</t>
  </si>
  <si>
    <t>EENNEE27</t>
  </si>
  <si>
    <t>Chemi-Pharm OÜ</t>
  </si>
  <si>
    <t>info@chemipharm.ee</t>
  </si>
  <si>
    <t>ALOE SKINSEPT Pumppudel</t>
  </si>
  <si>
    <t>0,5 l</t>
  </si>
  <si>
    <t>Katrin Ploom</t>
  </si>
  <si>
    <t>+372 5998321</t>
  </si>
  <si>
    <t>EE382821280128100127</t>
  </si>
  <si>
    <t>EEOOEE27</t>
  </si>
  <si>
    <t>Kraba OÜ</t>
  </si>
  <si>
    <t>info@kraba.ee</t>
  </si>
  <si>
    <t>Suur-Sõjamäe 8, 11415 Tallinn, Estonia</t>
  </si>
  <si>
    <t>Tordiküünlad värvilised</t>
  </si>
  <si>
    <t>12 tk/pk</t>
  </si>
  <si>
    <t>Tiiu Valdmaa</t>
  </si>
  <si>
    <t>+372 5114117</t>
  </si>
  <si>
    <t>EE383921290129100128</t>
  </si>
  <si>
    <t>EEPPEE27</t>
  </si>
  <si>
    <t>Pet City OÜ</t>
  </si>
  <si>
    <t>info@petcity.ee</t>
  </si>
  <si>
    <t>Y8H89DJEI9338</t>
  </si>
  <si>
    <t>Bio-Groom Country freesia koerašampoon</t>
  </si>
  <si>
    <t>Ants Veski</t>
  </si>
  <si>
    <t>+372 5148348</t>
  </si>
  <si>
    <t>EE384021300130100129</t>
  </si>
  <si>
    <t>EEQQEE27</t>
  </si>
  <si>
    <t>Sportland AS</t>
  </si>
  <si>
    <t>info@sportland.ee</t>
  </si>
  <si>
    <t>#53305_448</t>
  </si>
  <si>
    <t>CASALL JOOGAMATT HAARDE 2MM</t>
  </si>
  <si>
    <t>Tiina Suits</t>
  </si>
  <si>
    <t>+372 5540928</t>
  </si>
  <si>
    <t>EE385121310131100130</t>
  </si>
  <si>
    <t>EERREE27</t>
  </si>
  <si>
    <t>8DJD93K33293</t>
  </si>
  <si>
    <t>Spinder Design seinapeegel Rex, must</t>
  </si>
  <si>
    <t>46x60 cm</t>
  </si>
  <si>
    <t>Ivar Põldma</t>
  </si>
  <si>
    <t>+372 5723145</t>
  </si>
  <si>
    <t>EE386221320132100131</t>
  </si>
  <si>
    <t>EESSEE27</t>
  </si>
  <si>
    <t>Medical24 OÜ</t>
  </si>
  <si>
    <t>info@medical24.ee</t>
  </si>
  <si>
    <t>Tartu mnt 67, 10112 Tallinn, Estonia</t>
  </si>
  <si>
    <t>Vererõhumõõtja OMRON M3 Digital HEM-7154-E</t>
  </si>
  <si>
    <t>0,46 kg</t>
  </si>
  <si>
    <t>+372 5934138</t>
  </si>
  <si>
    <t>EE387321330133100132</t>
  </si>
  <si>
    <t>EETTEE27</t>
  </si>
  <si>
    <t>Tallinna Keeltekool AS</t>
  </si>
  <si>
    <t>info@keeltekool.ee</t>
  </si>
  <si>
    <t>Pärnu mnt 18, 10141 Tallinn, Estonia</t>
  </si>
  <si>
    <t>Inglise keel kursused edasijõudnutele B2 INTENSIIV, (30 kontaktõppetundi perioodil 31.07.2024-02.09.2024)</t>
  </si>
  <si>
    <t>Ave Vikman</t>
  </si>
  <si>
    <t>+372 5399403</t>
  </si>
  <si>
    <t>EE388421340134100133</t>
  </si>
  <si>
    <t>EEUUEE27</t>
  </si>
  <si>
    <t>Pets24 OÜ</t>
  </si>
  <si>
    <t>info@pets24.ee</t>
  </si>
  <si>
    <t>Kassieine linnuliha kastmes</t>
  </si>
  <si>
    <t>85 g</t>
  </si>
  <si>
    <t>Peeter Eensalu</t>
  </si>
  <si>
    <t>+372 5541758</t>
  </si>
  <si>
    <t>EE389521350135100134</t>
  </si>
  <si>
    <t>EEVVEE27</t>
  </si>
  <si>
    <t>City Kliima AS</t>
  </si>
  <si>
    <t>info@citykliima.ee</t>
  </si>
  <si>
    <t>Laagri 2, 10314 Tallinn, Estonia</t>
  </si>
  <si>
    <t>MSAGAU-09HRFNX + MA-09N8D0-O</t>
  </si>
  <si>
    <t>Midea Blanc Inverter Konditsioneer</t>
  </si>
  <si>
    <t>805x205x285 mm</t>
  </si>
  <si>
    <t>Maie Soo</t>
  </si>
  <si>
    <t>+372 5614584</t>
  </si>
  <si>
    <t>EE381621360136100135</t>
  </si>
  <si>
    <t>EEWWEE27</t>
  </si>
  <si>
    <t>Farm Pet Food OÜ</t>
  </si>
  <si>
    <t>info@farmpetfood.ee</t>
  </si>
  <si>
    <t> 4745091080994</t>
  </si>
  <si>
    <t>Farm Pet Food koera maius veis/kõrvits/merevetikas</t>
  </si>
  <si>
    <t>Karl Veenre</t>
  </si>
  <si>
    <t>+372 5903342</t>
  </si>
  <si>
    <t>EE382721370137100136</t>
  </si>
  <si>
    <t>EEXXEE27</t>
  </si>
  <si>
    <t>BabyGo OÜ</t>
  </si>
  <si>
    <t>info@babygo.ee</t>
  </si>
  <si>
    <t>JET FIX must 15-36kg turvatool</t>
  </si>
  <si>
    <t>9,5 kg</t>
  </si>
  <si>
    <t>Andres Vares</t>
  </si>
  <si>
    <t>+372 5585712</t>
  </si>
  <si>
    <t>EE383821380138100137</t>
  </si>
  <si>
    <t>EEYYEE27</t>
  </si>
  <si>
    <t>Pro Kosmeetika OÜ</t>
  </si>
  <si>
    <t>info@prokosmeetika.ee</t>
  </si>
  <si>
    <t>RATIA Design Face Mask Ühekordne näomask Leskenlehti Red / white</t>
  </si>
  <si>
    <t>Hugo Mägi</t>
  </si>
  <si>
    <t>+372 5045856</t>
  </si>
  <si>
    <t>EE384921390139100138</t>
  </si>
  <si>
    <t>EEZZEE27</t>
  </si>
  <si>
    <t>If P&amp;C Insurance AS</t>
  </si>
  <si>
    <t>info@if.ee</t>
  </si>
  <si>
    <t>Tornimäe 5, 10145 Tallinn, Estonia</t>
  </si>
  <si>
    <t>Reisikindlustus Euroopas, Päevade arv 7</t>
  </si>
  <si>
    <t>Kaupo Saar</t>
  </si>
  <si>
    <t>+372 5873219</t>
  </si>
  <si>
    <t>EE385021400140100139</t>
  </si>
  <si>
    <t>EEABEE28</t>
  </si>
  <si>
    <t>Hipp AS</t>
  </si>
  <si>
    <t>info@hipp.com</t>
  </si>
  <si>
    <t>Hipp head ööd teraviljapuder banaaniga </t>
  </si>
  <si>
    <t>190 g</t>
  </si>
  <si>
    <t>Andres Pärt</t>
  </si>
  <si>
    <t>+372 5261466</t>
  </si>
  <si>
    <t>EE386121410141100140</t>
  </si>
  <si>
    <t>EECDEE28</t>
  </si>
  <si>
    <t>Home4you AS</t>
  </si>
  <si>
    <t>info@home4you.ee</t>
  </si>
  <si>
    <t>K13586</t>
  </si>
  <si>
    <t>Aiamööblikomplekt DALYA laud ja 4 tooli</t>
  </si>
  <si>
    <t>49,8 kg</t>
  </si>
  <si>
    <t>Urmas Järv</t>
  </si>
  <si>
    <t>+372 5887305</t>
  </si>
  <si>
    <t>EE387221420142100141</t>
  </si>
  <si>
    <t>EEFFEE28</t>
  </si>
  <si>
    <t>Semper AS</t>
  </si>
  <si>
    <t>info@semper.ee</t>
  </si>
  <si>
    <t>Puuviljapüree Fruktmums kaera- ja mustikaga, alates 6 kuust</t>
  </si>
  <si>
    <t>110 g</t>
  </si>
  <si>
    <t>Raivo Mänd</t>
  </si>
  <si>
    <t>+372 5565345</t>
  </si>
  <si>
    <t>EE388321430143100142</t>
  </si>
  <si>
    <t>EEGGEE28</t>
  </si>
  <si>
    <t>Nuk AS</t>
  </si>
  <si>
    <t>info@nuk.ee</t>
  </si>
  <si>
    <t>NUK rinnapump Sensitive, manuaalne JOLIE SE17</t>
  </si>
  <si>
    <t>Kalju Sillamaa</t>
  </si>
  <si>
    <t>+372 5986093</t>
  </si>
  <si>
    <t>EE389421440144100143</t>
  </si>
  <si>
    <t>EEHHEE28</t>
  </si>
  <si>
    <t>Balbiino AS</t>
  </si>
  <si>
    <t>info@balbiino.ee</t>
  </si>
  <si>
    <t xml:space="preserve">
4740188012421</t>
  </si>
  <si>
    <t>Härmavilja köögiviljad kikerhernestega</t>
  </si>
  <si>
    <t>Ülle Laur</t>
  </si>
  <si>
    <t>+372 5395693</t>
  </si>
  <si>
    <t>EE381521450145100144</t>
  </si>
  <si>
    <t>EEIIEE28</t>
  </si>
  <si>
    <t>Raivo Ploom</t>
  </si>
  <si>
    <t>+372 5554357</t>
  </si>
  <si>
    <t>EE382621460146100145</t>
  </si>
  <si>
    <t>EEJJEE28</t>
  </si>
  <si>
    <t>Kaarel Ilves</t>
  </si>
  <si>
    <t>+372 5335656</t>
  </si>
  <si>
    <t>EE383721470147100146</t>
  </si>
  <si>
    <t>EEKKEE28</t>
  </si>
  <si>
    <t>Signe Arukask</t>
  </si>
  <si>
    <t>+372 5185049</t>
  </si>
  <si>
    <t>EE384821480148100147</t>
  </si>
  <si>
    <t>EELLEE28</t>
  </si>
  <si>
    <t>Maarika Kaal</t>
  </si>
  <si>
    <t>+372 5095673</t>
  </si>
  <si>
    <t>EE385921490149100148</t>
  </si>
  <si>
    <t>EEMMEE28</t>
  </si>
  <si>
    <t>Mati Rand</t>
  </si>
  <si>
    <t>+372 5744800</t>
  </si>
  <si>
    <t>EE386021500150100149</t>
  </si>
  <si>
    <t>EENNEE28</t>
  </si>
  <si>
    <t>Madis Hurt</t>
  </si>
  <si>
    <t>+372 5811448</t>
  </si>
  <si>
    <t>EE387121510151100150</t>
  </si>
  <si>
    <t>EEOOEE28</t>
  </si>
  <si>
    <t>Ahto Vikman</t>
  </si>
  <si>
    <t>+372 5533704</t>
  </si>
  <si>
    <t>EE388221520152100151</t>
  </si>
  <si>
    <t>EEPPEE28</t>
  </si>
  <si>
    <t>Kristjan Arak</t>
  </si>
  <si>
    <t>+372 5522150</t>
  </si>
  <si>
    <t>EE389321530153100152</t>
  </si>
  <si>
    <t>EEQQEE28</t>
  </si>
  <si>
    <t>Ivar Rõõm</t>
  </si>
  <si>
    <t>+372 5356858</t>
  </si>
  <si>
    <t>EE381421540154100153</t>
  </si>
  <si>
    <t>EERREE28</t>
  </si>
  <si>
    <t>Ahto Sokk</t>
  </si>
  <si>
    <t>+372 5528324</t>
  </si>
  <si>
    <t>EE382521550155100154</t>
  </si>
  <si>
    <t>EESSEE28</t>
  </si>
  <si>
    <t>Georg Tarvas</t>
  </si>
  <si>
    <t>+372 5506872</t>
  </si>
  <si>
    <t>EE383621560156100155</t>
  </si>
  <si>
    <t>EETTEE28</t>
  </si>
  <si>
    <t>Ave Lill</t>
  </si>
  <si>
    <t>+372 5777259</t>
  </si>
  <si>
    <t>EE384721570157100156</t>
  </si>
  <si>
    <t>EEUUEE28</t>
  </si>
  <si>
    <t>Ingrid Sillamaa</t>
  </si>
  <si>
    <t>+372 5095328</t>
  </si>
  <si>
    <t>EE385821580158100157</t>
  </si>
  <si>
    <t>EEVVEE28</t>
  </si>
  <si>
    <t>Mati Mets</t>
  </si>
  <si>
    <t>+372 5782919</t>
  </si>
  <si>
    <t>EE386921590159100158</t>
  </si>
  <si>
    <t>EEWWEE28</t>
  </si>
  <si>
    <t>Maarika Talvik</t>
  </si>
  <si>
    <t>+372 5639003</t>
  </si>
  <si>
    <t>EE387021600160100159</t>
  </si>
  <si>
    <t>EEXXEE28</t>
  </si>
  <si>
    <t>Tiiu Kern</t>
  </si>
  <si>
    <t>+372 5711876</t>
  </si>
  <si>
    <t>EE388121610161100160</t>
  </si>
  <si>
    <t>EEYYEE28</t>
  </si>
  <si>
    <t>+372 5048653</t>
  </si>
  <si>
    <t>EE389221620162100161</t>
  </si>
  <si>
    <t>EEZZEE28</t>
  </si>
  <si>
    <t>Kai Leppik</t>
  </si>
  <si>
    <t>+372 5888596</t>
  </si>
  <si>
    <t>EE381321630163100162</t>
  </si>
  <si>
    <t>EEABEE29</t>
  </si>
  <si>
    <t>Hugo Talvik</t>
  </si>
  <si>
    <t>+372 5720744</t>
  </si>
  <si>
    <t>EE382421640164100163</t>
  </si>
  <si>
    <t>EECDEE29</t>
  </si>
  <si>
    <t>Tiina Laas</t>
  </si>
  <si>
    <t>+372 5744903</t>
  </si>
  <si>
    <t>EE383521650165100164</t>
  </si>
  <si>
    <t>EEFFEE29</t>
  </si>
  <si>
    <t>Kaarel Tamm</t>
  </si>
  <si>
    <t>+372 5794697</t>
  </si>
  <si>
    <t>EE384621660166100165</t>
  </si>
  <si>
    <t>EEGGEE29</t>
  </si>
  <si>
    <t>Eero Põder</t>
  </si>
  <si>
    <t>+372 5497516</t>
  </si>
  <si>
    <t>EE385721670167100166</t>
  </si>
  <si>
    <t>EEHHEE29</t>
  </si>
  <si>
    <t>Reet Rebane</t>
  </si>
  <si>
    <t>+372 5071528</t>
  </si>
  <si>
    <t>EE386821680168100167</t>
  </si>
  <si>
    <t>EEIIEE29</t>
  </si>
  <si>
    <t>Marika Nõmm</t>
  </si>
  <si>
    <t>+372 5117511</t>
  </si>
  <si>
    <t>EE387921690169100168</t>
  </si>
  <si>
    <t>EEJJEE29</t>
  </si>
  <si>
    <t>Liina Orav</t>
  </si>
  <si>
    <t>+372 5713421</t>
  </si>
  <si>
    <t>EE388021700170100169</t>
  </si>
  <si>
    <t>EEKKEE29</t>
  </si>
  <si>
    <t>Kristjan Toom</t>
  </si>
  <si>
    <t>+372 5413104</t>
  </si>
  <si>
    <t>EE389121710171100170</t>
  </si>
  <si>
    <t>EELLEE29</t>
  </si>
  <si>
    <t>Endel Sokk</t>
  </si>
  <si>
    <t>+372 5086006</t>
  </si>
  <si>
    <t>EE381221720172100171</t>
  </si>
  <si>
    <t>EEMMEE29</t>
  </si>
  <si>
    <t>Eero Loorits</t>
  </si>
  <si>
    <t>+372 5210029</t>
  </si>
  <si>
    <t>EE382321730173100172</t>
  </si>
  <si>
    <t>EENNEE29</t>
  </si>
  <si>
    <t>Rein Eller</t>
  </si>
  <si>
    <t>+372 5443106</t>
  </si>
  <si>
    <t>EE383421740174100173</t>
  </si>
  <si>
    <t>EEOOEE29</t>
  </si>
  <si>
    <t>Ivar Mets</t>
  </si>
  <si>
    <t>+372 5117332</t>
  </si>
  <si>
    <t>EE384521750175100174</t>
  </si>
  <si>
    <t>EEPPEE29</t>
  </si>
  <si>
    <t>Endel Aavik</t>
  </si>
  <si>
    <t>+372 5927534</t>
  </si>
  <si>
    <t>EE385621760176100175</t>
  </si>
  <si>
    <t>EEQQEE29</t>
  </si>
  <si>
    <t>Jaan Hurt</t>
  </si>
  <si>
    <t>+372 5787429</t>
  </si>
  <si>
    <t>EE386721770177100176</t>
  </si>
  <si>
    <t>EERREE29</t>
  </si>
  <si>
    <t>Riho Rõõm</t>
  </si>
  <si>
    <t>+372 5565843</t>
  </si>
  <si>
    <t>EE387821780178100177</t>
  </si>
  <si>
    <t>EESSEE29</t>
  </si>
  <si>
    <t>Helgi Eensalu</t>
  </si>
  <si>
    <t>+372 5293432</t>
  </si>
  <si>
    <t>EE388921790179100178</t>
  </si>
  <si>
    <t>EETTEE29</t>
  </si>
  <si>
    <t>Kaarel Paas</t>
  </si>
  <si>
    <t>+372 5703445</t>
  </si>
  <si>
    <t>EE381022000180100179</t>
  </si>
  <si>
    <t>EEUUEE29</t>
  </si>
  <si>
    <t>Ülle Tamm</t>
  </si>
  <si>
    <t>+372 5565478</t>
  </si>
  <si>
    <t>EE382122010181100180</t>
  </si>
  <si>
    <t>EEVVEE29</t>
  </si>
  <si>
    <t>Urve Roos</t>
  </si>
  <si>
    <t>+372 5737085</t>
  </si>
  <si>
    <t>EE383222020182100181</t>
  </si>
  <si>
    <t>EEWWEE29</t>
  </si>
  <si>
    <t>Leo Voolaid</t>
  </si>
  <si>
    <t>+372 5600256</t>
  </si>
  <si>
    <t>EE384322030183100182</t>
  </si>
  <si>
    <t>EEXXEE29</t>
  </si>
  <si>
    <t>Karl Allikas</t>
  </si>
  <si>
    <t>+372 5456479</t>
  </si>
  <si>
    <t>EE385422040184100183</t>
  </si>
  <si>
    <t>EEYYEE29</t>
  </si>
  <si>
    <t>Vello Järv</t>
  </si>
  <si>
    <t>+372 5405154</t>
  </si>
  <si>
    <t>EE386522050185100184</t>
  </si>
  <si>
    <t>EEZZEE29</t>
  </si>
  <si>
    <t>Hugo Arak</t>
  </si>
  <si>
    <t>+372 5295905</t>
  </si>
  <si>
    <t>EE387622060186100185</t>
  </si>
  <si>
    <t>EEABEE30</t>
  </si>
  <si>
    <t>Marika Maal</t>
  </si>
  <si>
    <t>+372 5035435</t>
  </si>
  <si>
    <t>EE388722070187100186</t>
  </si>
  <si>
    <t>EECDEE30</t>
  </si>
  <si>
    <t>Hugo Maal</t>
  </si>
  <si>
    <t>+372 5345899</t>
  </si>
  <si>
    <t>EE389822080188100187</t>
  </si>
  <si>
    <t>EEFFEE30</t>
  </si>
  <si>
    <t>Ivar Haavel</t>
  </si>
  <si>
    <t>+372 5271401</t>
  </si>
  <si>
    <t>EE381922090189100188</t>
  </si>
  <si>
    <t>EEGGEE30</t>
  </si>
  <si>
    <t>Mari Ruus</t>
  </si>
  <si>
    <t>+372 5390533</t>
  </si>
  <si>
    <t>EE382022100190100189</t>
  </si>
  <si>
    <t>EEHHEE30</t>
  </si>
  <si>
    <t>Karl Maasikas</t>
  </si>
  <si>
    <t>+372 5127026</t>
  </si>
  <si>
    <t>EE383122110191100190</t>
  </si>
  <si>
    <t>EEIIEE30</t>
  </si>
  <si>
    <t>Arvo Erelt</t>
  </si>
  <si>
    <t>+372 5957864</t>
  </si>
  <si>
    <t>EE384222120192100191</t>
  </si>
  <si>
    <t>EEJJEE30</t>
  </si>
  <si>
    <t>Mati Lomp</t>
  </si>
  <si>
    <t>+372 5277392</t>
  </si>
  <si>
    <t>EE385322130193100192</t>
  </si>
  <si>
    <t>EEKKEE30</t>
  </si>
  <si>
    <t>Raivo Pärt</t>
  </si>
  <si>
    <t>+372 5686208</t>
  </si>
  <si>
    <t>EE386422140194100193</t>
  </si>
  <si>
    <t>EELLEE30</t>
  </si>
  <si>
    <t>Tiiu Rand</t>
  </si>
  <si>
    <t>+372 5130848</t>
  </si>
  <si>
    <t>EE387522150195100194</t>
  </si>
  <si>
    <t>EEMMEE30</t>
  </si>
  <si>
    <t>Tanel Voolaid</t>
  </si>
  <si>
    <t>+372 5819639</t>
  </si>
  <si>
    <t>EE388622160196100195</t>
  </si>
  <si>
    <t>EENNEE30</t>
  </si>
  <si>
    <t>Jaanika Ernits</t>
  </si>
  <si>
    <t>+372 5414697</t>
  </si>
  <si>
    <t>EE389722170197100196</t>
  </si>
  <si>
    <t>EEOOEE30</t>
  </si>
  <si>
    <t>Tiina Paas</t>
  </si>
  <si>
    <t>+372 5548414</t>
  </si>
  <si>
    <t>EE381822180198100197</t>
  </si>
  <si>
    <t>EEPPEE30</t>
  </si>
  <si>
    <t>Elmar Arukask</t>
  </si>
  <si>
    <t>+372 5822217</t>
  </si>
  <si>
    <t>EE382922190199100198</t>
  </si>
  <si>
    <t>EEQQEE30</t>
  </si>
  <si>
    <t>Madis Rahu</t>
  </si>
  <si>
    <t>+372 5644088</t>
  </si>
  <si>
    <t>EE383022200200100199</t>
  </si>
  <si>
    <t>EERREE30</t>
  </si>
  <si>
    <t>Ahto Lomp</t>
  </si>
  <si>
    <t>+372 5644218</t>
  </si>
  <si>
    <t>EE384122210201100200</t>
  </si>
  <si>
    <t>EESSEE30</t>
  </si>
  <si>
    <t>Uzņēmums (company)</t>
  </si>
  <si>
    <t>Klienta ID (client ID)</t>
  </si>
  <si>
    <t>Valsts (country)</t>
  </si>
  <si>
    <t>Rēķina numurs (Invoice number )</t>
  </si>
  <si>
    <t>Preces kods</t>
  </si>
  <si>
    <t>Preces nosaukums (Name of product)</t>
  </si>
  <si>
    <t>Daudzums (Unit)</t>
  </si>
  <si>
    <t>Mērvienība (measurment)</t>
  </si>
  <si>
    <t>Cena (bez PVN) / Net price per product</t>
  </si>
  <si>
    <t>PVN likme (VAT)</t>
  </si>
  <si>
    <t>Cena (ar PVN) ( Price)</t>
  </si>
  <si>
    <t>Kopējā cena (price for ALL)</t>
  </si>
  <si>
    <t>Rēķina datums (date)</t>
  </si>
  <si>
    <t>Klients (Client)</t>
  </si>
  <si>
    <t>Tel numurs (mobile phone)</t>
  </si>
  <si>
    <t>Banka (bank)</t>
  </si>
  <si>
    <t>Maxima Latvija</t>
  </si>
  <si>
    <t>Latvija</t>
  </si>
  <si>
    <t>INV006</t>
  </si>
  <si>
    <t>FOOD002</t>
  </si>
  <si>
    <t>Latvijas rupjmaize</t>
  </si>
  <si>
    <t>Andris Eglītis</t>
  </si>
  <si>
    <t>+371 23458134</t>
  </si>
  <si>
    <t>Citadele</t>
  </si>
  <si>
    <t>LVCITA6862164322420388</t>
  </si>
  <si>
    <t>PARXLV22</t>
  </si>
  <si>
    <t>Orkla Latvija</t>
  </si>
  <si>
    <t>INV007</t>
  </si>
  <si>
    <t>CHOC001</t>
  </si>
  <si>
    <t>Laima šokolāde</t>
  </si>
  <si>
    <t>g</t>
  </si>
  <si>
    <t>Jānis Ozoliņš</t>
  </si>
  <si>
    <t>+371 25578478</t>
  </si>
  <si>
    <t>SEB Banka</t>
  </si>
  <si>
    <t>LVSEB 7718081218499791</t>
  </si>
  <si>
    <t>UNLALV2X</t>
  </si>
  <si>
    <t>LMT</t>
  </si>
  <si>
    <t>INV008</t>
  </si>
  <si>
    <t>TEL001</t>
  </si>
  <si>
    <t>Mobilā telefona abonements</t>
  </si>
  <si>
    <t>mēnesis</t>
  </si>
  <si>
    <t>Laura Bērziņš</t>
  </si>
  <si>
    <t>+371 23338131</t>
  </si>
  <si>
    <t>Luminor</t>
  </si>
  <si>
    <t>LVLUMI9738599893841247</t>
  </si>
  <si>
    <t>RIKOLV2X</t>
  </si>
  <si>
    <t>Depo DIY</t>
  </si>
  <si>
    <t>INV009</t>
  </si>
  <si>
    <t>TOOL001</t>
  </si>
  <si>
    <t>Āmurs</t>
  </si>
  <si>
    <t>vienības</t>
  </si>
  <si>
    <t>Kaspars Šteinbergs</t>
  </si>
  <si>
    <t>+371 26502761</t>
  </si>
  <si>
    <t>Rietumu Banka</t>
  </si>
  <si>
    <t>LVRIET4821816144401924</t>
  </si>
  <si>
    <t>RTMBLV2X</t>
  </si>
  <si>
    <t>Latvijas Balzams</t>
  </si>
  <si>
    <t>INV010</t>
  </si>
  <si>
    <t>DRINK001</t>
  </si>
  <si>
    <t>Rīgas Melnais balzams</t>
  </si>
  <si>
    <t>litri</t>
  </si>
  <si>
    <t>Ilze Dukurs</t>
  </si>
  <si>
    <t>+371 26661681</t>
  </si>
  <si>
    <t>LVLUMI2214251343734422</t>
  </si>
  <si>
    <t>Latvijas Gāze</t>
  </si>
  <si>
    <t>INV001</t>
  </si>
  <si>
    <t>GAS001</t>
  </si>
  <si>
    <t>Dabasgāze</t>
  </si>
  <si>
    <t>kubikmetri</t>
  </si>
  <si>
    <t>Andris Kļaviņš</t>
  </si>
  <si>
    <t>+371 27957264</t>
  </si>
  <si>
    <t>LVLUMI6594358650249744</t>
  </si>
  <si>
    <t>Latvenergo</t>
  </si>
  <si>
    <t>INV002</t>
  </si>
  <si>
    <t>ELEC001</t>
  </si>
  <si>
    <t>Elektrība</t>
  </si>
  <si>
    <t>kWh</t>
  </si>
  <si>
    <t>Laura Balodis</t>
  </si>
  <si>
    <t>+371 29618167</t>
  </si>
  <si>
    <t>LVLUMI9296449881335504</t>
  </si>
  <si>
    <t>Circle K Latvia</t>
  </si>
  <si>
    <t>INV003</t>
  </si>
  <si>
    <t>FUEL001</t>
  </si>
  <si>
    <t>Dīzeļdegviela</t>
  </si>
  <si>
    <t>07.07.2023</t>
  </si>
  <si>
    <t>Ilze Balodis</t>
  </si>
  <si>
    <t>+371 26818459</t>
  </si>
  <si>
    <t>LVLUMI7263711337711054</t>
  </si>
  <si>
    <t>Rimi Latvia</t>
  </si>
  <si>
    <t>INV004</t>
  </si>
  <si>
    <t>FOOD001</t>
  </si>
  <si>
    <t>Jäätis Double Caramel Billionaire</t>
  </si>
  <si>
    <t>ml / 71 g</t>
  </si>
  <si>
    <t>07.10.2023</t>
  </si>
  <si>
    <t>Līga Kalniņš</t>
  </si>
  <si>
    <t>+371 29044704</t>
  </si>
  <si>
    <t>LVSEB 4364782014455397</t>
  </si>
  <si>
    <t>Swedbank Latvia</t>
  </si>
  <si>
    <t>INV005</t>
  </si>
  <si>
    <t>OFF001</t>
  </si>
  <si>
    <t>Kancelejas preces</t>
  </si>
  <si>
    <t>Līga Eglītis</t>
  </si>
  <si>
    <t>+371 25245925</t>
  </si>
  <si>
    <t>LVSWED4499184044138163</t>
  </si>
  <si>
    <t>HABALV22</t>
  </si>
  <si>
    <t>Aldaris</t>
  </si>
  <si>
    <t>INV011</t>
  </si>
  <si>
    <t>BEER001</t>
  </si>
  <si>
    <t>Aldaris Gaišais Alus</t>
  </si>
  <si>
    <t>Jānis Balodis</t>
  </si>
  <si>
    <t>+371 21042186</t>
  </si>
  <si>
    <t>LVSWED2565875522342955</t>
  </si>
  <si>
    <t>Madara Cosmetics</t>
  </si>
  <si>
    <t>INV012</t>
  </si>
  <si>
    <t>COSM001</t>
  </si>
  <si>
    <t>Madara Ēkoloģiska Sejas Krēms</t>
  </si>
  <si>
    <t>Inese Balodis</t>
  </si>
  <si>
    <t>+371 25231113</t>
  </si>
  <si>
    <t>LVSEB 7829228997494064</t>
  </si>
  <si>
    <t>Stenders</t>
  </si>
  <si>
    <t>INV013</t>
  </si>
  <si>
    <t>COSM002</t>
  </si>
  <si>
    <t>Stenders Vannas Bumbas</t>
  </si>
  <si>
    <t>Mārtiņš Bērziņš</t>
  </si>
  <si>
    <t>+371 25096955</t>
  </si>
  <si>
    <t>LVCITA3988299877832559</t>
  </si>
  <si>
    <t>Rīgas Dzirnavnieks</t>
  </si>
  <si>
    <t>INV014</t>
  </si>
  <si>
    <t>FOOD003</t>
  </si>
  <si>
    <t>Hercogs Pilngraudu Milti</t>
  </si>
  <si>
    <t>Inese Šteinbergs</t>
  </si>
  <si>
    <t>+371 28600830</t>
  </si>
  <si>
    <t>LVLUMI6125280441407656</t>
  </si>
  <si>
    <t>Valmiermuižas Alus</t>
  </si>
  <si>
    <t>INV015</t>
  </si>
  <si>
    <t>BEER002</t>
  </si>
  <si>
    <t>Valmiermuižas Tumšais Alus</t>
  </si>
  <si>
    <t>Zane Balodis</t>
  </si>
  <si>
    <t>+371 26466466</t>
  </si>
  <si>
    <t>LVRIET9109300468492540</t>
  </si>
  <si>
    <t>Laima</t>
  </si>
  <si>
    <t>INV016</t>
  </si>
  <si>
    <t>CHOC002</t>
  </si>
  <si>
    <t>Laima tumšā šokolāde</t>
  </si>
  <si>
    <t>Laura Liepiņa</t>
  </si>
  <si>
    <t>+371 29042037</t>
  </si>
  <si>
    <t>LVCITA9954175613089866</t>
  </si>
  <si>
    <t>LIDO</t>
  </si>
  <si>
    <t>INV017</t>
  </si>
  <si>
    <t>FOOD004</t>
  </si>
  <si>
    <t>LIDO cepta cūkgaļa</t>
  </si>
  <si>
    <t>Zane Šteinbergs</t>
  </si>
  <si>
    <t>+371 28358212</t>
  </si>
  <si>
    <t>LVCITA6942508275598596</t>
  </si>
  <si>
    <t>INV018</t>
  </si>
  <si>
    <t>TRAV001</t>
  </si>
  <si>
    <t>Aviobiļete Rīga-Amsterdama</t>
  </si>
  <si>
    <t>biļetes</t>
  </si>
  <si>
    <t>08.08.2023</t>
  </si>
  <si>
    <t>+371 27527014</t>
  </si>
  <si>
    <t>LVCITA6350023169571991</t>
  </si>
  <si>
    <t>Latvijas Pasts</t>
  </si>
  <si>
    <t>INV019</t>
  </si>
  <si>
    <t>POST001</t>
  </si>
  <si>
    <t>Pasta sūtījums</t>
  </si>
  <si>
    <t>08.09.2023</t>
  </si>
  <si>
    <t>Mārtiņš Kļaviņš</t>
  </si>
  <si>
    <t>+371 27405179</t>
  </si>
  <si>
    <t>LVSWED4032865896901806</t>
  </si>
  <si>
    <t>Latvijas Piens</t>
  </si>
  <si>
    <t>INV020</t>
  </si>
  <si>
    <t>DAIRY001</t>
  </si>
  <si>
    <t>Latvijas siers</t>
  </si>
  <si>
    <t>08.10.2023</t>
  </si>
  <si>
    <t>Jānis Bērziņš</t>
  </si>
  <si>
    <t>+371 22528281</t>
  </si>
  <si>
    <t>LVRIET1800206429629610</t>
  </si>
  <si>
    <t>Spilva</t>
  </si>
  <si>
    <t>INV021</t>
  </si>
  <si>
    <t>FOOD005</t>
  </si>
  <si>
    <t>Spilva tomātu mērce</t>
  </si>
  <si>
    <t>08.11.2023</t>
  </si>
  <si>
    <t>Latvijas Finieris</t>
  </si>
  <si>
    <t>INV022</t>
  </si>
  <si>
    <t>WOOD001</t>
  </si>
  <si>
    <t>Bērza saplāksnis</t>
  </si>
  <si>
    <t>08.12.2023</t>
  </si>
  <si>
    <t>Bite Latvija</t>
  </si>
  <si>
    <t>INV023</t>
  </si>
  <si>
    <t>TEL002</t>
  </si>
  <si>
    <t>Mobilā interneta abonements</t>
  </si>
  <si>
    <t>Olainfarm</t>
  </si>
  <si>
    <t>INV024</t>
  </si>
  <si>
    <t>PHAR001</t>
  </si>
  <si>
    <t>Olainfarm Paracetamol</t>
  </si>
  <si>
    <t>Valmieras stikla šķiedra</t>
  </si>
  <si>
    <t>INV025</t>
  </si>
  <si>
    <t>GLASS001</t>
  </si>
  <si>
    <t>Stikla šķiedra</t>
  </si>
  <si>
    <t>Līvu Akvaparks</t>
  </si>
  <si>
    <t>INV026</t>
  </si>
  <si>
    <t>ENT001</t>
  </si>
  <si>
    <t>Akvaparka iejas biļete</t>
  </si>
  <si>
    <t>09.03.2023</t>
  </si>
  <si>
    <t>Lauma Lingerie</t>
  </si>
  <si>
    <t>INV027</t>
  </si>
  <si>
    <t>CLOTH001</t>
  </si>
  <si>
    <t>Apakšveļa</t>
  </si>
  <si>
    <t>09.07.2023</t>
  </si>
  <si>
    <t>Liviko</t>
  </si>
  <si>
    <t>INV028</t>
  </si>
  <si>
    <t>ALCO001</t>
  </si>
  <si>
    <t>Vana Tallinn liķieris</t>
  </si>
  <si>
    <t>09.09.2023</t>
  </si>
  <si>
    <t>Latvijas Tilti</t>
  </si>
  <si>
    <t>INV029</t>
  </si>
  <si>
    <t>CONST001</t>
  </si>
  <si>
    <t>Tērauda konstrukcijas</t>
  </si>
  <si>
    <t>tonnas</t>
  </si>
  <si>
    <t>09.10.2023</t>
  </si>
  <si>
    <t>Dobeles Dzirnavnieks</t>
  </si>
  <si>
    <t>INV030</t>
  </si>
  <si>
    <t>FOOD006</t>
  </si>
  <si>
    <t>Dobeles milti</t>
  </si>
  <si>
    <t>09.12.2023</t>
  </si>
  <si>
    <t>Latvijas Maiznieks</t>
  </si>
  <si>
    <t>INV031</t>
  </si>
  <si>
    <t>FOOD007</t>
  </si>
  <si>
    <t>Latvijas Maiznieks saldskābmaize</t>
  </si>
  <si>
    <t>Fazer Latvija</t>
  </si>
  <si>
    <t>INV032</t>
  </si>
  <si>
    <t>FOOD008</t>
  </si>
  <si>
    <t>Fazer šokolādes tortes</t>
  </si>
  <si>
    <t>Rīgas Satiksme</t>
  </si>
  <si>
    <t>INV033</t>
  </si>
  <si>
    <t>TRANS001</t>
  </si>
  <si>
    <t>Rīgas sabiedriskā transporta biļete</t>
  </si>
  <si>
    <t>Latvijas Valsts Meži</t>
  </si>
  <si>
    <t>INV034</t>
  </si>
  <si>
    <t>WOOD002</t>
  </si>
  <si>
    <t>Koksnes izstrādājumi</t>
  </si>
  <si>
    <t>Origo</t>
  </si>
  <si>
    <t>INV035</t>
  </si>
  <si>
    <t>RETAIL001</t>
  </si>
  <si>
    <t>Elektronika</t>
  </si>
  <si>
    <t>10.05.2023</t>
  </si>
  <si>
    <t>TET</t>
  </si>
  <si>
    <t>INV036</t>
  </si>
  <si>
    <t>TEL003</t>
  </si>
  <si>
    <t>Interneta pieslēgums</t>
  </si>
  <si>
    <t>Grindeks</t>
  </si>
  <si>
    <t>INV037</t>
  </si>
  <si>
    <t>PHAR002</t>
  </si>
  <si>
    <t>Grindeks Ibuprofēns</t>
  </si>
  <si>
    <t>10.10.2023</t>
  </si>
  <si>
    <t>Lattelecom</t>
  </si>
  <si>
    <t>INV038</t>
  </si>
  <si>
    <t>TEL004</t>
  </si>
  <si>
    <t>Telefonijas pakalpojumi</t>
  </si>
  <si>
    <t>10.12.2023</t>
  </si>
  <si>
    <t>Food Union</t>
  </si>
  <si>
    <t>INV039</t>
  </si>
  <si>
    <t>FOOD009</t>
  </si>
  <si>
    <t>Prēmija saldējums</t>
  </si>
  <si>
    <t>Valpro</t>
  </si>
  <si>
    <t>INV040</t>
  </si>
  <si>
    <t>METAL001</t>
  </si>
  <si>
    <t>Metāla tvertnes</t>
  </si>
  <si>
    <t>HansaMatrix</t>
  </si>
  <si>
    <t>INV041</t>
  </si>
  <si>
    <t>ELEC002</t>
  </si>
  <si>
    <t>Elektroniskās komponentes</t>
  </si>
  <si>
    <t>Mājas Saimnieks</t>
  </si>
  <si>
    <t>INV042</t>
  </si>
  <si>
    <t>HOME001</t>
  </si>
  <si>
    <t>Mājas uzturēšanas pakalpojumi</t>
  </si>
  <si>
    <t>Ventspils Nafta</t>
  </si>
  <si>
    <t>INV043</t>
  </si>
  <si>
    <t>OIL001</t>
  </si>
  <si>
    <t>Naftas produkti</t>
  </si>
  <si>
    <t>11.01.2023</t>
  </si>
  <si>
    <t>Latvijas Zaļais Punkts</t>
  </si>
  <si>
    <t>INV044</t>
  </si>
  <si>
    <t>RECYCLE001</t>
  </si>
  <si>
    <t>Atkritumu pārstrāde</t>
  </si>
  <si>
    <t>11.03.2023</t>
  </si>
  <si>
    <t>Tallink</t>
  </si>
  <si>
    <t>INV045</t>
  </si>
  <si>
    <t>TRAV002</t>
  </si>
  <si>
    <t>Prāmja biļete Rīga-Stokholma</t>
  </si>
  <si>
    <t>11.12.2023</t>
  </si>
  <si>
    <t>Riga Food</t>
  </si>
  <si>
    <t>INV046</t>
  </si>
  <si>
    <t>FOOD010</t>
  </si>
  <si>
    <t>Bioloģiskie dārzeņi</t>
  </si>
  <si>
    <t>Balcia Insurance</t>
  </si>
  <si>
    <t>INV047</t>
  </si>
  <si>
    <t>INS001</t>
  </si>
  <si>
    <t>Auto apdrošināšana</t>
  </si>
  <si>
    <t>polise</t>
  </si>
  <si>
    <t>Latvian Shipping</t>
  </si>
  <si>
    <t>INV048</t>
  </si>
  <si>
    <t>SHIP001</t>
  </si>
  <si>
    <t>Kravu pārvadājumi</t>
  </si>
  <si>
    <t>12.01.2023</t>
  </si>
  <si>
    <t>LatRosTrans</t>
  </si>
  <si>
    <t>INV049</t>
  </si>
  <si>
    <t>TRANS002</t>
  </si>
  <si>
    <t>Naftas transportēšana</t>
  </si>
  <si>
    <t>12.05.2023</t>
  </si>
  <si>
    <t>INV050</t>
  </si>
  <si>
    <t>WOOD003</t>
  </si>
  <si>
    <t>Bērza finieris</t>
  </si>
  <si>
    <t>INV051</t>
  </si>
  <si>
    <t>TRAV003</t>
  </si>
  <si>
    <t>Aviobiļete Rīga-Frankfurte</t>
  </si>
  <si>
    <t>Severstal Distribution</t>
  </si>
  <si>
    <t>INV052</t>
  </si>
  <si>
    <t>METAL002</t>
  </si>
  <si>
    <t>Tērauda stieņi</t>
  </si>
  <si>
    <t>Amber Beverage Group</t>
  </si>
  <si>
    <t>INV053</t>
  </si>
  <si>
    <t>ALCO002</t>
  </si>
  <si>
    <t>Stolichnaya degvīns</t>
  </si>
  <si>
    <t>01.01.2024</t>
  </si>
  <si>
    <t>Latvian Railway</t>
  </si>
  <si>
    <t>INV054</t>
  </si>
  <si>
    <t>TRANS003</t>
  </si>
  <si>
    <t>Dzelzceļa kravu pārvadājumi</t>
  </si>
  <si>
    <t>01.08.2024</t>
  </si>
  <si>
    <t>LNK Group</t>
  </si>
  <si>
    <t>INV055</t>
  </si>
  <si>
    <t>CONST002</t>
  </si>
  <si>
    <t>Celtniecības pakalpojumi</t>
  </si>
  <si>
    <t>projekts</t>
  </si>
  <si>
    <t>01.12.2024</t>
  </si>
  <si>
    <t>INV056</t>
  </si>
  <si>
    <t>WOOD004</t>
  </si>
  <si>
    <t>A/S Aldaris</t>
  </si>
  <si>
    <t>INV057</t>
  </si>
  <si>
    <t>BEER003</t>
  </si>
  <si>
    <t>Biļešu Serviss</t>
  </si>
  <si>
    <t>INV058</t>
  </si>
  <si>
    <t>TICKET001</t>
  </si>
  <si>
    <t>Koncertu biļetes</t>
  </si>
  <si>
    <t>Latvijas Mobilais Telefons</t>
  </si>
  <si>
    <t>INV059</t>
  </si>
  <si>
    <t>TEL005</t>
  </si>
  <si>
    <t>Mobilā telefona pakalpojumi</t>
  </si>
  <si>
    <t>mēneši</t>
  </si>
  <si>
    <t>INV060</t>
  </si>
  <si>
    <t>POST002</t>
  </si>
  <si>
    <t>Pasta sūtījumi</t>
  </si>
  <si>
    <t>INV061</t>
  </si>
  <si>
    <t>FOOD011</t>
  </si>
  <si>
    <t>Rīgas Dzirnavnieka milti</t>
  </si>
  <si>
    <t>INV062</t>
  </si>
  <si>
    <t>COSM003</t>
  </si>
  <si>
    <t>Stenders vannas sāls</t>
  </si>
  <si>
    <t>INV063</t>
  </si>
  <si>
    <t>GAS002</t>
  </si>
  <si>
    <t>Propāna gāze</t>
  </si>
  <si>
    <t>INV064</t>
  </si>
  <si>
    <t>Elektroenerģija</t>
  </si>
  <si>
    <t>04.03.2024</t>
  </si>
  <si>
    <t>INV065</t>
  </si>
  <si>
    <t>FUEL002</t>
  </si>
  <si>
    <t>Benzīns 95</t>
  </si>
  <si>
    <t>04.04.2024</t>
  </si>
  <si>
    <t>INV066</t>
  </si>
  <si>
    <t>ALCO003</t>
  </si>
  <si>
    <t>Latvijas Melnais balzams</t>
  </si>
  <si>
    <t>04.05.2024</t>
  </si>
  <si>
    <t>INV067</t>
  </si>
  <si>
    <t>CHOC003</t>
  </si>
  <si>
    <t>04.07.2024</t>
  </si>
  <si>
    <t>INV068</t>
  </si>
  <si>
    <t>DAIRY002</t>
  </si>
  <si>
    <t>Piens</t>
  </si>
  <si>
    <t>INV069</t>
  </si>
  <si>
    <t>PHAR003</t>
  </si>
  <si>
    <t>Grindeks Paracetamols</t>
  </si>
  <si>
    <t>05.06.2024</t>
  </si>
  <si>
    <t>INV070</t>
  </si>
  <si>
    <t>ICECREAM001</t>
  </si>
  <si>
    <t>Ekzelence saldējums</t>
  </si>
  <si>
    <t>05.10.2024</t>
  </si>
  <si>
    <t>Rīgas Siltums</t>
  </si>
  <si>
    <t>INV071</t>
  </si>
  <si>
    <t>HEAT001</t>
  </si>
  <si>
    <t>Siltumenerģija</t>
  </si>
  <si>
    <t>INV072</t>
  </si>
  <si>
    <t>WOOD005</t>
  </si>
  <si>
    <t>INV073</t>
  </si>
  <si>
    <t>TEL006</t>
  </si>
  <si>
    <t>Televīzijas abonements</t>
  </si>
  <si>
    <t>INV074</t>
  </si>
  <si>
    <t>TICKET002</t>
  </si>
  <si>
    <t>Teātra biļetes</t>
  </si>
  <si>
    <t>INV075</t>
  </si>
  <si>
    <t>TEL007</t>
  </si>
  <si>
    <t>06.09.2024</t>
  </si>
  <si>
    <t>INV076</t>
  </si>
  <si>
    <t>GAS003</t>
  </si>
  <si>
    <t>06.11.2024</t>
  </si>
  <si>
    <t>INV077</t>
  </si>
  <si>
    <t>ELEC003</t>
  </si>
  <si>
    <t>INV078</t>
  </si>
  <si>
    <t>FUEL003</t>
  </si>
  <si>
    <t>INV079</t>
  </si>
  <si>
    <t>FOOD012</t>
  </si>
  <si>
    <t>Rimi banāni</t>
  </si>
  <si>
    <t>07.02.2024</t>
  </si>
  <si>
    <t>INV080</t>
  </si>
  <si>
    <t>FOOD013</t>
  </si>
  <si>
    <t>Maxima tomāti</t>
  </si>
  <si>
    <t>07.06.2024</t>
  </si>
  <si>
    <t>INV081</t>
  </si>
  <si>
    <t>TOOL002</t>
  </si>
  <si>
    <t>Elektriskais urbis</t>
  </si>
  <si>
    <t>INV082</t>
  </si>
  <si>
    <t>WOOD006</t>
  </si>
  <si>
    <t>INV083</t>
  </si>
  <si>
    <t>TRANS004</t>
  </si>
  <si>
    <t>INV084</t>
  </si>
  <si>
    <t>DAIRY003</t>
  </si>
  <si>
    <t>Siers</t>
  </si>
  <si>
    <t>INV085</t>
  </si>
  <si>
    <t>CHOC004</t>
  </si>
  <si>
    <t>Selga cepumi</t>
  </si>
  <si>
    <t>INV086</t>
  </si>
  <si>
    <t>COSM004</t>
  </si>
  <si>
    <t>Madara sejas krēms</t>
  </si>
  <si>
    <t>08.06.2024</t>
  </si>
  <si>
    <t>INV087</t>
  </si>
  <si>
    <t>FOOD014</t>
  </si>
  <si>
    <t>Hercogs pilngraudu milti</t>
  </si>
  <si>
    <t>08.10.2024</t>
  </si>
  <si>
    <t>INV088</t>
  </si>
  <si>
    <t>ALCO004</t>
  </si>
  <si>
    <t>Riga Blak Balsam</t>
  </si>
  <si>
    <t>08.11.2024</t>
  </si>
  <si>
    <t>INV089</t>
  </si>
  <si>
    <t>FOOD015</t>
  </si>
  <si>
    <t>Saldskābmaize</t>
  </si>
  <si>
    <t>09.02.2024</t>
  </si>
  <si>
    <t>INV090</t>
  </si>
  <si>
    <t>ELEC004</t>
  </si>
  <si>
    <t>INV091</t>
  </si>
  <si>
    <t>POST003</t>
  </si>
  <si>
    <t>Pastmarka</t>
  </si>
  <si>
    <t>10.05.2024</t>
  </si>
  <si>
    <t>INV092</t>
  </si>
  <si>
    <t>TOOL003</t>
  </si>
  <si>
    <t>Skrūves</t>
  </si>
  <si>
    <t>INV093</t>
  </si>
  <si>
    <t>FOOD016</t>
  </si>
  <si>
    <t>Sērkociņi</t>
  </si>
  <si>
    <t>INV094</t>
  </si>
  <si>
    <t>FOOD017</t>
  </si>
  <si>
    <t>Piparmētru tēja</t>
  </si>
  <si>
    <t>paciņas</t>
  </si>
  <si>
    <t>INV095</t>
  </si>
  <si>
    <t>ALCO005</t>
  </si>
  <si>
    <t>Minijatūrais Riga Black Balsam</t>
  </si>
  <si>
    <t>11.02.2024</t>
  </si>
  <si>
    <t>INV096</t>
  </si>
  <si>
    <t>CHOC005</t>
  </si>
  <si>
    <t>Šokolādes konfektes</t>
  </si>
  <si>
    <t>11.03.2024</t>
  </si>
  <si>
    <t>INV097</t>
  </si>
  <si>
    <t>WOOD007</t>
  </si>
  <si>
    <t>Koka skaidas</t>
  </si>
  <si>
    <t>INV098</t>
  </si>
  <si>
    <t>CHOC006</t>
  </si>
  <si>
    <t>Miniatūrie cepumi</t>
  </si>
  <si>
    <t>11.11.2024</t>
  </si>
  <si>
    <t>INV099</t>
  </si>
  <si>
    <t>TEL008</t>
  </si>
  <si>
    <t>SIM karte</t>
  </si>
  <si>
    <t>vienība</t>
  </si>
  <si>
    <t>INV100</t>
  </si>
  <si>
    <t>FOOD018</t>
  </si>
  <si>
    <t>Kviešu graudi</t>
  </si>
  <si>
    <t>Company</t>
  </si>
  <si>
    <t>Adress</t>
  </si>
  <si>
    <t>Customer ID</t>
  </si>
  <si>
    <t xml:space="preserve">Country </t>
  </si>
  <si>
    <t xml:space="preserve">Invoice number </t>
  </si>
  <si>
    <t>Stock code</t>
  </si>
  <si>
    <t>Name of the commodity</t>
  </si>
  <si>
    <t xml:space="preserve">Quantity </t>
  </si>
  <si>
    <t>Measurement</t>
  </si>
  <si>
    <t xml:space="preserve">Price </t>
  </si>
  <si>
    <t>Net price</t>
  </si>
  <si>
    <t>Total price</t>
  </si>
  <si>
    <t xml:space="preserve">Invoice Date </t>
  </si>
  <si>
    <t>Klientas</t>
  </si>
  <si>
    <t>Bankas</t>
  </si>
  <si>
    <t>Švyturys-Utenos Alus</t>
  </si>
  <si>
    <t>Gedimino pr. 10, Vilnius, LT-01103</t>
  </si>
  <si>
    <t>Lietuva</t>
  </si>
  <si>
    <t>Švyturys Ekstra</t>
  </si>
  <si>
    <t>568 ml</t>
  </si>
  <si>
    <t>Petras Simasius</t>
  </si>
  <si>
    <t>SEB</t>
  </si>
  <si>
    <t>Maxima</t>
  </si>
  <si>
    <t>Laisvės al. 58, Kaunas, LT-44246</t>
  </si>
  <si>
    <t>Maxima Silke File</t>
  </si>
  <si>
    <t>300 g</t>
  </si>
  <si>
    <t>Lukas Žukauskas</t>
  </si>
  <si>
    <t>+370 612 34567</t>
  </si>
  <si>
    <t>Global Trust Bank</t>
  </si>
  <si>
    <t>DE44500105175407324931</t>
  </si>
  <si>
    <t>PQRSCA4WWWW</t>
  </si>
  <si>
    <t>Gardėsis</t>
  </si>
  <si>
    <t>Klaipėdos g. 12, Šiauliai, LT-76288</t>
  </si>
  <si>
    <t>Juoda duona su saulėgrąžomis JORĖ</t>
  </si>
  <si>
    <t>280g</t>
  </si>
  <si>
    <t>Agnė Petrauskaitė</t>
  </si>
  <si>
    <t>+370 645 87654</t>
  </si>
  <si>
    <t>Pacific Horizon Bank</t>
  </si>
  <si>
    <t>GB82WEST12345698765432</t>
  </si>
  <si>
    <t>LMNOJP3VVVV</t>
  </si>
  <si>
    <t>Volfas Engelman</t>
  </si>
  <si>
    <t>Vytauto pr. 7, Panevėžys, LT-35235</t>
  </si>
  <si>
    <t>Volfas Engelman IPA</t>
  </si>
  <si>
    <t>Dovydas Jankauskas</t>
  </si>
  <si>
    <t>+370 623 78901</t>
  </si>
  <si>
    <t>Liberty Financial Group</t>
  </si>
  <si>
    <t>FR7630004000031234567890143</t>
  </si>
  <si>
    <t>GHIJKR9UUUU</t>
  </si>
  <si>
    <t>Biovela</t>
  </si>
  <si>
    <t>Taikos pr. 47, Klaipėda, LT-91149</t>
  </si>
  <si>
    <t>Virtos pieniškos Biovelos dešrelės</t>
  </si>
  <si>
    <t>Eglė Kavaliauskaitė</t>
  </si>
  <si>
    <t>+370 698 12345</t>
  </si>
  <si>
    <t>Evergreen National Bank</t>
  </si>
  <si>
    <t>ES9121000418450200051332</t>
  </si>
  <si>
    <t>CDEFTW8TTTT</t>
  </si>
  <si>
    <t>Rūta</t>
  </si>
  <si>
    <t>Savanorių pr. 17, Alytus, LT-62175</t>
  </si>
  <si>
    <t>5385RINK</t>
  </si>
  <si>
    <t>Šokoladinių saldainių rinkinys „Rūtos“ šokolado meistrai</t>
  </si>
  <si>
    <t>230 g</t>
  </si>
  <si>
    <t>Jonas Žilinskas</t>
  </si>
  <si>
    <t>+370 655 23456</t>
  </si>
  <si>
    <t>Summit Capital Bank</t>
  </si>
  <si>
    <t>NL91ABNA0417164300</t>
  </si>
  <si>
    <t>YZABUS7SSSS</t>
  </si>
  <si>
    <t>Džiugas</t>
  </si>
  <si>
    <t>Vilniaus g. 36, Marijampolė, LT-68309</t>
  </si>
  <si>
    <t>Kietas tarkuotas sūris DŽIUGAS 40%</t>
  </si>
  <si>
    <t>100 g</t>
  </si>
  <si>
    <t>Greta Vaitkutė</t>
  </si>
  <si>
    <t>+370 677 89012</t>
  </si>
  <si>
    <t>Pioneer Savings Bank</t>
  </si>
  <si>
    <t>IT60X0542811101000000123456</t>
  </si>
  <si>
    <t>UVWXIT6RRRR</t>
  </si>
  <si>
    <t>Lietuviškas Pienas</t>
  </si>
  <si>
    <t>Aušros g. 21, Utena, LT-28242</t>
  </si>
  <si>
    <t>Pienas Ekologiškas</t>
  </si>
  <si>
    <t>1 liter</t>
  </si>
  <si>
    <t>Marius Ragauskas</t>
  </si>
  <si>
    <t>+370 614 56789</t>
  </si>
  <si>
    <t>Noble Crest Bank</t>
  </si>
  <si>
    <t>SE4550000000058398257466</t>
  </si>
  <si>
    <t>QRSTZAADQQQ</t>
  </si>
  <si>
    <t>Žemaitijos Pienas</t>
  </si>
  <si>
    <t>Tilžės g. 34, Šiauliai, LT-76294</t>
  </si>
  <si>
    <t>ŽEMAITIJOS pienas 3.2%</t>
  </si>
  <si>
    <t>Ieva Sinkevičiūtė</t>
  </si>
  <si>
    <t>+370 622 34567</t>
  </si>
  <si>
    <t>First Alliance Bank</t>
  </si>
  <si>
    <t>CH9300762011623852957</t>
  </si>
  <si>
    <t>MNOPHK3PPPP</t>
  </si>
  <si>
    <t>Malsena</t>
  </si>
  <si>
    <t>J. Basanavičiaus g. 29, Vilnius, LT-03109</t>
  </si>
  <si>
    <t>Kvietiniai miltai MALSENA</t>
  </si>
  <si>
    <t>Simonas Stankevičius</t>
  </si>
  <si>
    <t>+370 630 67890</t>
  </si>
  <si>
    <t>Sunrise Global Bank</t>
  </si>
  <si>
    <t>BE68539007547034</t>
  </si>
  <si>
    <t>EFGHPH8NNNN</t>
  </si>
  <si>
    <t>Pakruojo Alus</t>
  </si>
  <si>
    <t>Gegužių g. 11, Šiauliai, LT-78307</t>
  </si>
  <si>
    <t>Pakruojo Šviesus</t>
  </si>
  <si>
    <t>500 ml</t>
  </si>
  <si>
    <t>Rūta Masiulytė</t>
  </si>
  <si>
    <t>+370 699 23456</t>
  </si>
  <si>
    <t>Infinity Trust Bank</t>
  </si>
  <si>
    <t>AT611904300234573201</t>
  </si>
  <si>
    <t>IJKLLU9OOOO</t>
  </si>
  <si>
    <t>Alytaus Pieninė</t>
  </si>
  <si>
    <t>Maironio g. 15, Kaunas, LT-44298</t>
  </si>
  <si>
    <t>Alytaus Varškė</t>
  </si>
  <si>
    <t>Paulius Daugirdas</t>
  </si>
  <si>
    <t>+370 615 78901</t>
  </si>
  <si>
    <t>Silverline Financial</t>
  </si>
  <si>
    <t>DK5000400440116243</t>
  </si>
  <si>
    <t>ABCDIN7MMMM</t>
  </si>
  <si>
    <t>Vilkyškių Pieninė</t>
  </si>
  <si>
    <t>Šv. Stepono g. 14, Vilnius, LT-01311</t>
  </si>
  <si>
    <t>VILKYŠKIŲ sviestas, 82 % rieb</t>
  </si>
  <si>
    <t>Karolina Navickaitė</t>
  </si>
  <si>
    <t>+370 688 34567</t>
  </si>
  <si>
    <t>United Commonwealth Bank</t>
  </si>
  <si>
    <t>FI2112345600000785</t>
  </si>
  <si>
    <t>XYZAZM6LLLL</t>
  </si>
  <si>
    <t>Mantinga</t>
  </si>
  <si>
    <t>Žemaitės g. 10, Alytus, LT-62161</t>
  </si>
  <si>
    <t>Saldi bandelė EGLUTĖ su varškės įdaru</t>
  </si>
  <si>
    <t>Tomas Brazauskas</t>
  </si>
  <si>
    <t>+370 671 56789</t>
  </si>
  <si>
    <t>Emerald Coast Bank</t>
  </si>
  <si>
    <t>NO9386011117947</t>
  </si>
  <si>
    <t>TUVWGB5KKKK</t>
  </si>
  <si>
    <t>Kėdainių Konservai</t>
  </si>
  <si>
    <t>Nemuno g. 24, Klaipėda, LT-91123</t>
  </si>
  <si>
    <t>Marinuoti agurkai KĖDAINIŲ KONSERVAI GERAS VAIZDELIS</t>
  </si>
  <si>
    <t>330 g</t>
  </si>
  <si>
    <t>Monika Grigaitė</t>
  </si>
  <si>
    <t>+370 612 89012</t>
  </si>
  <si>
    <t>Heritage Federal Bank</t>
  </si>
  <si>
    <t>PL27114020040000300201355387</t>
  </si>
  <si>
    <t>PQRSCA4JJJJ</t>
  </si>
  <si>
    <t>Alita</t>
  </si>
  <si>
    <t>Pylimo g. 5, Vilnius, LT-01117</t>
  </si>
  <si>
    <t>Brendis ALITA( 38%)</t>
  </si>
  <si>
    <t>700 ml</t>
  </si>
  <si>
    <t>Dominykas Kasparavičius</t>
  </si>
  <si>
    <t>+370 644 12345</t>
  </si>
  <si>
    <t>Victory State Bank</t>
  </si>
  <si>
    <t>PT50000201231234567890154</t>
  </si>
  <si>
    <t>LMNOJP3IIII</t>
  </si>
  <si>
    <t>Snaigė</t>
  </si>
  <si>
    <t>Vytauto g. 20, Palanga, LT-00135</t>
  </si>
  <si>
    <t>RF56SM-S500NE0 Snaigė Fresh INN</t>
  </si>
  <si>
    <t>1850 x 600 x 650 mm</t>
  </si>
  <si>
    <t>Viktorija Balčiūnaitė</t>
  </si>
  <si>
    <t>+370 622 23456</t>
  </si>
  <si>
    <t>Prime Meridian Bank</t>
  </si>
  <si>
    <t>IE29AIBK93115212345678</t>
  </si>
  <si>
    <t>GHIJKR9HHHH</t>
  </si>
  <si>
    <t>Biržų Duona</t>
  </si>
  <si>
    <t>A. Mickevičiaus g. 16, Kaunas, LT-44258</t>
  </si>
  <si>
    <t>Sausainiai „Skarelės“</t>
  </si>
  <si>
    <t>1.5 kg</t>
  </si>
  <si>
    <t>Gediminas Urbonas</t>
  </si>
  <si>
    <t>+370 661 78901</t>
  </si>
  <si>
    <t>Apex Investment Bank</t>
  </si>
  <si>
    <t>LU280019400644750000</t>
  </si>
  <si>
    <t>CDEFTW8GGGG</t>
  </si>
  <si>
    <t>Stumbras</t>
  </si>
  <si>
    <t>Tilto g. 3, Vilnius, LT-01101</t>
  </si>
  <si>
    <t>Degtinė STUMBRAS VODKA, 40 %</t>
  </si>
  <si>
    <t>0.7 l</t>
  </si>
  <si>
    <t>Aistė Balsytė</t>
  </si>
  <si>
    <t>+370 691 67890</t>
  </si>
  <si>
    <t>Starlight Bank</t>
  </si>
  <si>
    <t>CZ6508000000192000145399</t>
  </si>
  <si>
    <t>YZABUS7FZZZ</t>
  </si>
  <si>
    <t>Dobilas</t>
  </si>
  <si>
    <t>Šermukšnių g. 8, Šiauliai, LT-76289</t>
  </si>
  <si>
    <t>Valgomasis ekologiškas jogurtas DOBILAS, 3,8 % rieb.</t>
  </si>
  <si>
    <t>125 g</t>
  </si>
  <si>
    <t>Mindaugas Giedraitis</t>
  </si>
  <si>
    <t>+370 653 34567</t>
  </si>
  <si>
    <t>Riverbank Financial</t>
  </si>
  <si>
    <t>HU42117730161111101800000000</t>
  </si>
  <si>
    <t>UVWXIT6EYYY</t>
  </si>
  <si>
    <t>Smiltelės g. 25, Klaipėda, LT-94260</t>
  </si>
  <si>
    <t>N1241E1NY-K12</t>
  </si>
  <si>
    <t>ONE SHORT - Sportiniai šortai</t>
  </si>
  <si>
    <t>31 cm</t>
  </si>
  <si>
    <t>Gintarė Petraitytė</t>
  </si>
  <si>
    <t>+370 672 56789</t>
  </si>
  <si>
    <t>Metro Global Bank</t>
  </si>
  <si>
    <t>BG80BNBG96611020345678</t>
  </si>
  <si>
    <t>QRSTZAADXXX</t>
  </si>
  <si>
    <t>Caffeine</t>
  </si>
  <si>
    <t>S. Dariaus ir S. Girėno g. 8, Panevėžys, LT-35245</t>
  </si>
  <si>
    <t>EKOLOGIŠKOS KAVOS PUPELĖS
COLOMBIA CAUCA EXCELSO</t>
  </si>
  <si>
    <t>Rokas Vaišvila</t>
  </si>
  <si>
    <t>+370 687 89012</t>
  </si>
  <si>
    <t>Phoenix Financial Group</t>
  </si>
  <si>
    <t>RO49AAAA1B31007593840000</t>
  </si>
  <si>
    <t>MNOPHK3ZZZZ</t>
  </si>
  <si>
    <t>Nike</t>
  </si>
  <si>
    <t>Naujoji g. 45, Alytus, LT-62119</t>
  </si>
  <si>
    <t>DD1391-100</t>
  </si>
  <si>
    <t>Nike Dunk Low Retro</t>
  </si>
  <si>
    <t>600 g</t>
  </si>
  <si>
    <t>Laura Čepulytė</t>
  </si>
  <si>
    <t>+370 620 12345</t>
  </si>
  <si>
    <t>Skyline Bank</t>
  </si>
  <si>
    <t>CY17002001280000001200527600</t>
  </si>
  <si>
    <t>IJKLLU9YZZZ</t>
  </si>
  <si>
    <t>Liepų g. 40, Klaipėda, LT-92113</t>
  </si>
  <si>
    <t>AD116D1PE-A12</t>
  </si>
  <si>
    <t>STAN SMITH UNISEX - Sportbačiai</t>
  </si>
  <si>
    <t>Andrius Matulis</t>
  </si>
  <si>
    <t>+370 649 23456</t>
  </si>
  <si>
    <t>Northstar Bank</t>
  </si>
  <si>
    <t>HR1210010051863000160</t>
  </si>
  <si>
    <t>EFGHPH8XYYY</t>
  </si>
  <si>
    <t>Nomeda</t>
  </si>
  <si>
    <t>Šilutės pl. 56, Klaipėda, LT-94181</t>
  </si>
  <si>
    <t>Saldainiai NOMEDA</t>
  </si>
  <si>
    <t>Evelina Sadauskaitė</t>
  </si>
  <si>
    <t>+370 616 78901</t>
  </si>
  <si>
    <t>Imperial Credit Bank</t>
  </si>
  <si>
    <t>MT84MALT011000012345MTLCAST001S</t>
  </si>
  <si>
    <t>ABCDIN7WXXX</t>
  </si>
  <si>
    <t>Pergalė</t>
  </si>
  <si>
    <t>Rūtų g. 15, Kaunas, LT-44131</t>
  </si>
  <si>
    <t>Pieniškas šokoladas PERGALĖ</t>
  </si>
  <si>
    <t>Vytautas Kavaliūnas</t>
  </si>
  <si>
    <t>+370 633 67890</t>
  </si>
  <si>
    <t>Velocity Capital Bank</t>
  </si>
  <si>
    <t>LT121000011101001000</t>
  </si>
  <si>
    <t>XYZAZM6VXXX</t>
  </si>
  <si>
    <t>Vilnius</t>
  </si>
  <si>
    <t>Gynėjų g. 2, Vilnius, LT-01109</t>
  </si>
  <si>
    <t>Majonezas VILNIUS, 35 % rieb.</t>
  </si>
  <si>
    <t>475 ml</t>
  </si>
  <si>
    <t>Indrė Laurinavičiūtė</t>
  </si>
  <si>
    <t>+370 658 34567</t>
  </si>
  <si>
    <t>Pillarstone Bank</t>
  </si>
  <si>
    <t>EE382200221020145685</t>
  </si>
  <si>
    <t>TUVWGB5TXXX</t>
  </si>
  <si>
    <t>Kika</t>
  </si>
  <si>
    <t>Šeškinės g. 14, Vilnius, LT-07152</t>
  </si>
  <si>
    <t>PRD-8745-XYZ</t>
  </si>
  <si>
    <t>NATURE'S PROTECTION SUPERIOR CARE DIDELIŲ VEISLIŲ SUAUGUSIŲ BALTAKAILIŲ ŠUNŲ SAUSAS PAŠARAS SU ĖRIENA</t>
  </si>
  <si>
    <t>10 kg</t>
  </si>
  <si>
    <t>Arūnas Šimkus</t>
  </si>
  <si>
    <t>+370 682 56789</t>
  </si>
  <si>
    <t>Guardian Trust Bank</t>
  </si>
  <si>
    <t>SK8975000000000123456789</t>
  </si>
  <si>
    <t>PQRSCA4SXXX</t>
  </si>
  <si>
    <t>labàdienà</t>
  </si>
  <si>
    <t>Gedimino g. 35, Jonava, LT-55112</t>
  </si>
  <si>
    <t>ABC-1234-DEF</t>
  </si>
  <si>
    <t>labàdienà X radio vilnius marškinėliai - mes jau dirbame</t>
  </si>
  <si>
    <t>S</t>
  </si>
  <si>
    <t>Kristina Paužaitė</t>
  </si>
  <si>
    <t>+370 691 89012</t>
  </si>
  <si>
    <t>Everest National Bank</t>
  </si>
  <si>
    <t>SI56192001234567892</t>
  </si>
  <si>
    <t>LMNOJP3RXXX</t>
  </si>
  <si>
    <t>UAB "Šviesos Namai"</t>
  </si>
  <si>
    <t>Kauno g. 26, Marijampolė, LT-68168</t>
  </si>
  <si>
    <t>PRO-5678-HIJ</t>
  </si>
  <si>
    <t>LED Lemputės</t>
  </si>
  <si>
    <t>vnt.</t>
  </si>
  <si>
    <t>Justinas Žebrauskas</t>
  </si>
  <si>
    <t>+370 627 12345</t>
  </si>
  <si>
    <t>Brightwave Financial</t>
  </si>
  <si>
    <t>LV80BANK0000435195001</t>
  </si>
  <si>
    <t>GHIJKR9QXXX</t>
  </si>
  <si>
    <t>UAB "Baltijos Baldai"</t>
  </si>
  <si>
    <t>A. Jakšto g. 14, Vilnius, LT-01105</t>
  </si>
  <si>
    <t>XYZ-9101-KLM</t>
  </si>
  <si>
    <t>Kėdė Medinė</t>
  </si>
  <si>
    <t>Gabija Vilkaitė</t>
  </si>
  <si>
    <t>+370 678 23456</t>
  </si>
  <si>
    <t>Summit Point Bank</t>
  </si>
  <si>
    <t>GR1601101250000000012300695</t>
  </si>
  <si>
    <t>CDEFTW8PXXX</t>
  </si>
  <si>
    <t>UAB "Gera Kava"</t>
  </si>
  <si>
    <t>Draugystės g. 15, Šiauliai, LT-76295</t>
  </si>
  <si>
    <t>STK-1122-NOP</t>
  </si>
  <si>
    <t>Kavos Pupelės</t>
  </si>
  <si>
    <t>Saulius Mickevičius</t>
  </si>
  <si>
    <t>+370 613 78901</t>
  </si>
  <si>
    <t>Unity Trust Bank</t>
  </si>
  <si>
    <t>IS140159260076545510730339</t>
  </si>
  <si>
    <t>YZABUS7NXXX</t>
  </si>
  <si>
    <t>UAB "Švari Aplinka"</t>
  </si>
  <si>
    <t>Verkių g. 29, Vilnius, LT-09108</t>
  </si>
  <si>
    <t>GHI-3456-QRS</t>
  </si>
  <si>
    <t>Valymo Priemonės</t>
  </si>
  <si>
    <t>Austėja Baltrūnaitė</t>
  </si>
  <si>
    <t>+370 646 67890</t>
  </si>
  <si>
    <t>Greenfield Bank</t>
  </si>
  <si>
    <t>IL620108000000099999999</t>
  </si>
  <si>
    <t>UVWXIT6MXXX</t>
  </si>
  <si>
    <t>UAB "Elektronika LT"</t>
  </si>
  <si>
    <t>S. Daukanto g. 10, Panevėžys, LT-35211</t>
  </si>
  <si>
    <t>JKL-7890-TUV</t>
  </si>
  <si>
    <t>Mobilieji Telefonai</t>
  </si>
  <si>
    <t>Deividas Bagdonas</t>
  </si>
  <si>
    <t>+370 624 34567</t>
  </si>
  <si>
    <t>Oceanic Bank</t>
  </si>
  <si>
    <t>RS35260005601001611379</t>
  </si>
  <si>
    <t>QRSTZADDXXX</t>
  </si>
  <si>
    <t>UAB "Namų Dekoras"</t>
  </si>
  <si>
    <t>Birutės g. 20, Palanga, LT-00136</t>
  </si>
  <si>
    <t>MNO-2345-WXY</t>
  </si>
  <si>
    <t>Tapybos Paveikslai</t>
  </si>
  <si>
    <t>Rasa Kirkliauskaitė</t>
  </si>
  <si>
    <t>+370 657 56789</t>
  </si>
  <si>
    <t>Crescent Bank</t>
  </si>
  <si>
    <t>SA0380000000608010167519</t>
  </si>
  <si>
    <t>MNOPHK3LXXX</t>
  </si>
  <si>
    <t>UAB "Virtuvės Gardai"</t>
  </si>
  <si>
    <t>Tilto g. 22, Vilnius, LT-01101</t>
  </si>
  <si>
    <t>PQR-6789-ZAB</t>
  </si>
  <si>
    <t>Virtuviniai Įrankiai</t>
  </si>
  <si>
    <t>Martynas Dūdėnas</t>
  </si>
  <si>
    <t>+370 689 89012</t>
  </si>
  <si>
    <t>Frontier Financial Bank</t>
  </si>
  <si>
    <t>TR320010009999901234567890</t>
  </si>
  <si>
    <t>IJKLLU9KXXX</t>
  </si>
  <si>
    <t>UAB "Vaisių Gaiva"</t>
  </si>
  <si>
    <t>Kalvarijų g. 123, Vilnius, LT-08221</t>
  </si>
  <si>
    <t>RST-3456-CDE</t>
  </si>
  <si>
    <t>Švieži Vaisiai</t>
  </si>
  <si>
    <t>Ema Gudonytė</t>
  </si>
  <si>
    <t>+370 619 12345</t>
  </si>
  <si>
    <t>Legacy Federal Bank</t>
  </si>
  <si>
    <t>GE29NB0000000101904917</t>
  </si>
  <si>
    <t>EFGHPH8BXXX</t>
  </si>
  <si>
    <t>UAB "Sporto Karalystė"</t>
  </si>
  <si>
    <t>Baltų pr. 5, Kaunas, LT-48253</t>
  </si>
  <si>
    <t>UVW-7890-FGH</t>
  </si>
  <si>
    <t>Sporto Apranga</t>
  </si>
  <si>
    <t>Tadas Jakubauskas</t>
  </si>
  <si>
    <t>+370 630 23456</t>
  </si>
  <si>
    <t>Rising Sun Bank</t>
  </si>
  <si>
    <t>MD24AG000225100013104168</t>
  </si>
  <si>
    <t>XYZAGB6GXXX</t>
  </si>
  <si>
    <t>UAB "Automobilių Dalys"</t>
  </si>
  <si>
    <t>P. Cvirkos g. 8, Tauragė, LT-72207</t>
  </si>
  <si>
    <t>XYZ-2345-IJK</t>
  </si>
  <si>
    <t>Automobilio Akumuliatoriai</t>
  </si>
  <si>
    <t>Julija Urbutytė</t>
  </si>
  <si>
    <t>+370 665 78901</t>
  </si>
  <si>
    <t>True North Bank</t>
  </si>
  <si>
    <t>PK36SCBL0000001123456702</t>
  </si>
  <si>
    <t>ABCDIN7AXXX</t>
  </si>
  <si>
    <t>UAB "IT Sprendimai"</t>
  </si>
  <si>
    <t>Kęstučio g. 22, Telšiai, LT-87121</t>
  </si>
  <si>
    <t>DEF-6789-LMN</t>
  </si>
  <si>
    <t>Kompiuteriai</t>
  </si>
  <si>
    <t>Mantas Dirsevičius</t>
  </si>
  <si>
    <t>+370 695 67890</t>
  </si>
  <si>
    <t>Blue Horizon Bank</t>
  </si>
  <si>
    <t>BH29BMAG12991234567</t>
  </si>
  <si>
    <t>TUVWGB5BXXX</t>
  </si>
  <si>
    <t>UAB "Biuro Prekės"</t>
  </si>
  <si>
    <t>Vasario 16-osios g. 11, Rokiškis, LT-42116</t>
  </si>
  <si>
    <t>GHI-1234-OPQ</t>
  </si>
  <si>
    <t>Biuro Kėdės</t>
  </si>
  <si>
    <t>Sandra Krupavičiūtė</t>
  </si>
  <si>
    <t>+370 617 34567</t>
  </si>
  <si>
    <t>Diamond Financial</t>
  </si>
  <si>
    <t>QA58DOHB00001234567890ABCDEFG</t>
  </si>
  <si>
    <t>PQRSIN4AXXX</t>
  </si>
  <si>
    <t>UAB "Žalias Miestas"</t>
  </si>
  <si>
    <t>A. Jucio g. 3, Kretinga, LT-97131</t>
  </si>
  <si>
    <t>JKL-5678-RST</t>
  </si>
  <si>
    <t>Kambariniai Augalai</t>
  </si>
  <si>
    <t>Ernestas Lukoševičius</t>
  </si>
  <si>
    <t>+370 674 56789</t>
  </si>
  <si>
    <t>Harborview Bank</t>
  </si>
  <si>
    <t>MU17BOMM0101101030300200000MUR</t>
  </si>
  <si>
    <t>LMNOUS34XXX</t>
  </si>
  <si>
    <t>UAB "Žaidimų Oazė"</t>
  </si>
  <si>
    <t>Vilniaus al. 6, Druskininkai, LT-66119</t>
  </si>
  <si>
    <t>MNO-8901-UVW</t>
  </si>
  <si>
    <t>Stalo Žaidimai</t>
  </si>
  <si>
    <t>Giedrė Vaičiulytė</t>
  </si>
  <si>
    <t>+370 629 89012</t>
  </si>
  <si>
    <t>Equinox Bank</t>
  </si>
  <si>
    <t>LB62099900000001001901229114</t>
  </si>
  <si>
    <t>GHIJKRKWXXX</t>
  </si>
  <si>
    <t>UAB "Sveikos Gėrybės"</t>
  </si>
  <si>
    <t>Kęstučio g. 45, Birštonas, LT-59209</t>
  </si>
  <si>
    <t>PQR-2345-XYZ</t>
  </si>
  <si>
    <t>Natūralūs Sultys</t>
  </si>
  <si>
    <t>L</t>
  </si>
  <si>
    <t>Vaidotas Rinkevičius</t>
  </si>
  <si>
    <t>+370 651 12345</t>
  </si>
  <si>
    <t>Fortress Bank</t>
  </si>
  <si>
    <t>AZ21NABZ00000000137010001944</t>
  </si>
  <si>
    <t>CDEFJPJTXXX</t>
  </si>
  <si>
    <t>UAB "Kosmetikos Pasaulis"</t>
  </si>
  <si>
    <t>Mindaugo g. 15, Vilnius, LT-03225</t>
  </si>
  <si>
    <t>STU-6789-ABC</t>
  </si>
  <si>
    <t>Veido Kremas</t>
  </si>
  <si>
    <t>Jurgita Povilaitė</t>
  </si>
  <si>
    <t>+370 688 23456</t>
  </si>
  <si>
    <t>Gateway National Bank</t>
  </si>
  <si>
    <t>GI75NWBK000000007099453</t>
  </si>
  <si>
    <t>YZABCA12XXX</t>
  </si>
  <si>
    <t>UAB "Namų Komponentai"</t>
  </si>
  <si>
    <t>Ateities g. 20, Kaunas, LT-52163</t>
  </si>
  <si>
    <t>VWX-1234-DEF</t>
  </si>
  <si>
    <t>Durų Rankenos</t>
  </si>
  <si>
    <t>Ignas Pranckus</t>
  </si>
  <si>
    <t>+370 618 78901</t>
  </si>
  <si>
    <t>Aspire Bank</t>
  </si>
  <si>
    <t>GL8964710123456789</t>
  </si>
  <si>
    <t>UVWXAU3BXXX</t>
  </si>
  <si>
    <t>UAB "Gyvūnų Prekės"</t>
  </si>
  <si>
    <t>Žalgirio g. 88, Vilnius, LT-09303</t>
  </si>
  <si>
    <t>YZA-5678-GHI</t>
  </si>
  <si>
    <t>Šunų Maistas</t>
  </si>
  <si>
    <t>Agnė Žukaitė</t>
  </si>
  <si>
    <t>+370 636 67890</t>
  </si>
  <si>
    <t>Peak Financial Bank</t>
  </si>
  <si>
    <t>PS92PALS000000000400123456702</t>
  </si>
  <si>
    <t>QRSTNL2AXXX</t>
  </si>
  <si>
    <t>UAB "Baldų Sprendimai"</t>
  </si>
  <si>
    <t>Rotušės a. 12, Kaunas, LT-44279</t>
  </si>
  <si>
    <t>BCD-8901-JKL</t>
  </si>
  <si>
    <t>Spintos</t>
  </si>
  <si>
    <t>Dainius Gaigalaitis</t>
  </si>
  <si>
    <t>+370 672 34567</t>
  </si>
  <si>
    <t>Golden Gate Bank</t>
  </si>
  <si>
    <t>DO28BAGR00000001212453611324</t>
  </si>
  <si>
    <t>MNOPDEFFXXX</t>
  </si>
  <si>
    <t>UAB "Mados Tendencijos"</t>
  </si>
  <si>
    <t>Kalnų g. 9, Trakai, LT-21105</t>
  </si>
  <si>
    <t>EFG-2345-MNO</t>
  </si>
  <si>
    <t>Moteriški Drabužiai</t>
  </si>
  <si>
    <t>Viktorija Krikščiūnaitė</t>
  </si>
  <si>
    <t>+370 643 56789</t>
  </si>
  <si>
    <t>Compass Financial</t>
  </si>
  <si>
    <t>KW81CBKU0000000000001234560101</t>
  </si>
  <si>
    <t>HJKLFRPPXXX</t>
  </si>
  <si>
    <t>UAB "Vandens Gaivuma"</t>
  </si>
  <si>
    <t>Algirdo g. 9, Vilnius, LT-03219</t>
  </si>
  <si>
    <t>Vandens Filtrai</t>
  </si>
  <si>
    <t>Artūras Kvedaras</t>
  </si>
  <si>
    <t>+370 659 89012</t>
  </si>
  <si>
    <t>Vanguard Trust Bank</t>
  </si>
  <si>
    <t>VG21PACG0000000123456789</t>
  </si>
  <si>
    <t>EFGBGB22XXX</t>
  </si>
  <si>
    <t>UAB "Grožio Namai"</t>
  </si>
  <si>
    <t>6548159GFP51</t>
  </si>
  <si>
    <t>Plaukų Dažai</t>
  </si>
  <si>
    <t>30/1/2023</t>
  </si>
  <si>
    <t>Milena Venckutė</t>
  </si>
  <si>
    <t>+370 619 23456</t>
  </si>
  <si>
    <t>Atlas Bank</t>
  </si>
  <si>
    <t>CR23015108410026012345</t>
  </si>
  <si>
    <t>ABCDUS33XXX</t>
  </si>
  <si>
    <t>UAB "Sodo Technika"</t>
  </si>
  <si>
    <t>Žoliapjovės</t>
  </si>
  <si>
    <t>UAB "Šaldyti Maisto"</t>
  </si>
  <si>
    <t>Šaldyti Produktai</t>
  </si>
  <si>
    <t>UAB "Statybos Medžiagos"</t>
  </si>
  <si>
    <t>Plytelės</t>
  </si>
  <si>
    <t> </t>
  </si>
  <si>
    <t>CC</t>
  </si>
  <si>
    <t>CREATE &amp; CO</t>
  </si>
  <si>
    <t>Make all checks payable to Create &amp; Co. 4567 8th Ave, Carson City, NV</t>
  </si>
  <si>
    <t>Invoice #1</t>
  </si>
  <si>
    <t>Contact</t>
  </si>
  <si>
    <t>Customer</t>
  </si>
  <si>
    <t>24.07.2024</t>
  </si>
  <si>
    <t>458-555-0148</t>
  </si>
  <si>
    <t>Michelle Harris, Extra Frame Photography</t>
  </si>
  <si>
    <t>createco@example.com</t>
  </si>
  <si>
    <t>987 6th Ave, Santa Fe, NM</t>
  </si>
  <si>
    <t>ID</t>
  </si>
  <si>
    <t>Description</t>
  </si>
  <si>
    <t>Quantity</t>
  </si>
  <si>
    <t>Unit Price</t>
  </si>
  <si>
    <t>Line Total</t>
  </si>
  <si>
    <t>$100,00</t>
  </si>
  <si>
    <t>0,03</t>
  </si>
  <si>
    <t>$150,00</t>
  </si>
  <si>
    <t>Job</t>
  </si>
  <si>
    <t>0,05</t>
  </si>
  <si>
    <t>$250,00</t>
  </si>
  <si>
    <t>Supply Order</t>
  </si>
  <si>
    <t>$30,00</t>
  </si>
  <si>
    <t>0,04</t>
  </si>
  <si>
    <t>$40,00</t>
  </si>
  <si>
    <t>Payment</t>
  </si>
  <si>
    <t>Due upon receipt</t>
  </si>
  <si>
    <t>Subtotal</t>
  </si>
  <si>
    <t>Due Date</t>
  </si>
  <si>
    <t>Sales Tax</t>
  </si>
  <si>
    <t>Total</t>
  </si>
  <si>
    <t>31.07.2024</t>
  </si>
  <si>
    <t>$570,00</t>
  </si>
  <si>
    <t>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</si>
</sst>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_([$€-2]\ * #,##0.00_);_([$€-2]\ * \(#,##0.00\);_([$€-2]\ * &quot;-&quot;??_);_(@_)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Times New Roman"/>
      <family val="1"/>
      <charset val="186"/>
    </font>
    <font>
      <b/>
      <sz val="11"/>
      <color theme="1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sz val="11"/>
      <color rgb="FF252525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color rgb="FF000000"/>
      <name val="Times New Roman"/>
      <family val="1"/>
      <charset val="186"/>
    </font>
    <font>
      <sz val="12"/>
      <color rgb="FF39474F"/>
      <name val="Calibri"/>
      <family val="2"/>
      <charset val="186"/>
    </font>
    <font>
      <sz val="11"/>
      <name val="Calibri"/>
      <family val="2"/>
      <scheme val="minor"/>
    </font>
    <font>
      <sz val="11"/>
      <name val="Calibri"/>
      <family val="2"/>
      <charset val="186"/>
      <scheme val="minor"/>
    </font>
    <font>
      <sz val="11"/>
      <color rgb="FF000000"/>
      <name val="Calibri"/>
      <family val="2"/>
      <charset val="186"/>
    </font>
    <font>
      <sz val="11"/>
      <color rgb="FF1A1A1A"/>
      <name val="HelveticaNow"/>
      <charset val="1"/>
    </font>
    <font>
      <sz val="9"/>
      <name val="Tahoma"/>
      <family val="2"/>
      <charset val="186"/>
    </font>
    <font>
      <sz val="10"/>
      <color rgb="FF000000"/>
      <name val="Tahoma"/>
      <family val="2"/>
      <charset val="1"/>
    </font>
    <font>
      <sz val="11"/>
      <name val="Calibri"/>
      <scheme val="minor"/>
    </font>
    <font>
      <sz val="11"/>
      <color rgb="FF000000"/>
      <name val="Avenir Next LT Pro"/>
    </font>
    <font>
      <b/>
      <sz val="36"/>
      <color rgb="FFFFFFFF"/>
      <name val="Avenir Next LT Pro"/>
    </font>
    <font>
      <b/>
      <sz val="72"/>
      <color rgb="FFFFFFFF"/>
      <name val="Avenir Next LT Pro"/>
    </font>
    <font>
      <b/>
      <sz val="36"/>
      <color rgb="FF000000"/>
      <name val="Avenir Next LT Pro"/>
    </font>
    <font>
      <sz val="12"/>
      <color rgb="FF000000"/>
      <name val="Avenir Next LT Pro"/>
    </font>
    <font>
      <b/>
      <sz val="12"/>
      <color rgb="FF000000"/>
      <name val="Avenir Next LT Pro"/>
    </font>
    <font>
      <b/>
      <sz val="11"/>
      <color rgb="FF000000"/>
      <name val="Avenir Next LT Pro"/>
    </font>
    <font>
      <sz val="10"/>
      <color rgb="FF000000"/>
      <name val="Avenir Next LT Pro"/>
    </font>
    <font>
      <sz val="8"/>
      <color rgb="FFFFFFFF"/>
      <name val="Avenir Next LT Pro"/>
    </font>
    <font>
      <sz val="11"/>
      <color rgb="FFFFFFFF"/>
      <name val="Avenir Next LT Pro"/>
    </font>
    <font>
      <sz val="8"/>
      <name val="Avenir Next LT Pro"/>
    </font>
    <font>
      <sz val="10"/>
      <color rgb="FFFFFFFF"/>
      <name val="Avenir Next LT Pro"/>
    </font>
    <font>
      <b/>
      <sz val="12"/>
      <name val="Avenir Next LT Pro"/>
    </font>
    <font>
      <b/>
      <sz val="12"/>
      <color rgb="FFFFFFFF"/>
      <name val="Avenir Next LT Pro"/>
    </font>
    <font>
      <sz val="10"/>
      <name val="Avenir Next LT Pro"/>
    </font>
    <font>
      <sz val="12"/>
      <color rgb="FFFFFFFF"/>
      <name val="Avenir Next LT Pro"/>
    </font>
    <font>
      <sz val="11"/>
      <name val="Avenir Next LT Pro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0404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404040"/>
        <bgColor rgb="FF404040"/>
      </patternFill>
    </fill>
    <fill>
      <patternFill patternType="solid">
        <fgColor rgb="FFFABF8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165" fontId="0" fillId="0" borderId="0" xfId="0" applyNumberForma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right"/>
    </xf>
    <xf numFmtId="14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/>
    <xf numFmtId="164" fontId="1" fillId="0" borderId="0" xfId="0" applyNumberFormat="1" applyFont="1"/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1" fillId="0" borderId="0" xfId="0" applyFont="1" applyAlignment="1">
      <alignment horizontal="left" vertical="top"/>
    </xf>
    <xf numFmtId="164" fontId="0" fillId="0" borderId="0" xfId="0" applyNumberFormat="1" applyAlignment="1">
      <alignment horizontal="right"/>
    </xf>
    <xf numFmtId="0" fontId="10" fillId="0" borderId="0" xfId="0" applyFont="1" applyAlignment="1">
      <alignment horizontal="left" vertical="center" wrapText="1"/>
    </xf>
    <xf numFmtId="0" fontId="14" fillId="0" borderId="0" xfId="0" applyFont="1" applyAlignment="1">
      <alignment wrapText="1"/>
    </xf>
    <xf numFmtId="0" fontId="10" fillId="0" borderId="0" xfId="0" applyFont="1" applyAlignment="1">
      <alignment horizontal="left"/>
    </xf>
    <xf numFmtId="14" fontId="15" fillId="0" borderId="0" xfId="0" applyNumberFormat="1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top" wrapText="1"/>
    </xf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right" wrapText="1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16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center"/>
    </xf>
    <xf numFmtId="0" fontId="10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0" fontId="6" fillId="3" borderId="0" xfId="0" applyFont="1" applyFill="1"/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7" fillId="4" borderId="0" xfId="0" applyFont="1" applyFill="1"/>
    <xf numFmtId="0" fontId="17" fillId="0" borderId="0" xfId="0" applyFont="1"/>
    <xf numFmtId="0" fontId="19" fillId="0" borderId="0" xfId="0" applyFont="1"/>
    <xf numFmtId="0" fontId="21" fillId="0" borderId="0" xfId="0" applyFont="1" applyAlignment="1">
      <alignment readingOrder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5" borderId="0" xfId="0" applyFont="1" applyFill="1" applyAlignment="1">
      <alignment wrapText="1"/>
    </xf>
    <xf numFmtId="0" fontId="25" fillId="4" borderId="0" xfId="0" applyFont="1" applyFill="1" applyAlignment="1">
      <alignment wrapText="1"/>
    </xf>
    <xf numFmtId="0" fontId="26" fillId="4" borderId="0" xfId="0" applyFont="1" applyFill="1"/>
    <xf numFmtId="0" fontId="27" fillId="5" borderId="0" xfId="0" applyFont="1" applyFill="1"/>
    <xf numFmtId="0" fontId="17" fillId="5" borderId="0" xfId="0" applyFont="1" applyFill="1"/>
    <xf numFmtId="0" fontId="28" fillId="5" borderId="0" xfId="0" applyFont="1" applyFill="1" applyAlignment="1">
      <alignment wrapText="1"/>
    </xf>
    <xf numFmtId="0" fontId="29" fillId="5" borderId="0" xfId="0" applyFont="1" applyFill="1"/>
    <xf numFmtId="0" fontId="29" fillId="4" borderId="0" xfId="0" applyFont="1" applyFill="1"/>
    <xf numFmtId="0" fontId="30" fillId="6" borderId="0" xfId="0" applyFont="1" applyFill="1"/>
    <xf numFmtId="0" fontId="22" fillId="5" borderId="0" xfId="0" applyFont="1" applyFill="1"/>
    <xf numFmtId="0" fontId="31" fillId="5" borderId="0" xfId="0" applyFont="1" applyFill="1" applyAlignment="1">
      <alignment wrapText="1"/>
    </xf>
    <xf numFmtId="0" fontId="31" fillId="4" borderId="0" xfId="0" applyFont="1" applyFill="1" applyAlignment="1">
      <alignment wrapText="1"/>
    </xf>
    <xf numFmtId="0" fontId="28" fillId="6" borderId="1" xfId="0" applyFont="1" applyFill="1" applyBorder="1"/>
    <xf numFmtId="0" fontId="24" fillId="5" borderId="2" xfId="0" applyFont="1" applyFill="1" applyBorder="1"/>
    <xf numFmtId="0" fontId="29" fillId="5" borderId="0" xfId="0" applyFont="1" applyFill="1" applyAlignment="1">
      <alignment wrapText="1"/>
    </xf>
    <xf numFmtId="0" fontId="29" fillId="4" borderId="0" xfId="0" applyFont="1" applyFill="1" applyAlignment="1">
      <alignment wrapText="1"/>
    </xf>
    <xf numFmtId="0" fontId="28" fillId="6" borderId="3" xfId="0" applyFont="1" applyFill="1" applyBorder="1"/>
    <xf numFmtId="0" fontId="24" fillId="5" borderId="4" xfId="0" applyFont="1" applyFill="1" applyBorder="1"/>
    <xf numFmtId="0" fontId="31" fillId="7" borderId="0" xfId="0" applyFont="1" applyFill="1" applyAlignment="1">
      <alignment wrapText="1"/>
    </xf>
    <xf numFmtId="0" fontId="26" fillId="7" borderId="0" xfId="0" applyFont="1" applyFill="1"/>
    <xf numFmtId="0" fontId="22" fillId="7" borderId="0" xfId="0" applyFont="1" applyFill="1"/>
    <xf numFmtId="0" fontId="23" fillId="7" borderId="0" xfId="0" applyFont="1" applyFill="1"/>
    <xf numFmtId="0" fontId="17" fillId="7" borderId="0" xfId="0" applyFont="1" applyFill="1"/>
    <xf numFmtId="0" fontId="29" fillId="7" borderId="0" xfId="0" applyFont="1" applyFill="1" applyAlignment="1">
      <alignment wrapText="1"/>
    </xf>
    <xf numFmtId="0" fontId="32" fillId="7" borderId="0" xfId="0" applyFont="1" applyFill="1"/>
    <xf numFmtId="0" fontId="24" fillId="7" borderId="0" xfId="0" applyFont="1" applyFill="1"/>
    <xf numFmtId="0" fontId="28" fillId="7" borderId="0" xfId="0" applyFont="1" applyFill="1" applyAlignment="1">
      <alignment wrapText="1"/>
    </xf>
    <xf numFmtId="0" fontId="33" fillId="7" borderId="0" xfId="0" applyFont="1" applyFill="1"/>
    <xf numFmtId="49" fontId="3" fillId="0" borderId="0" xfId="0" applyNumberFormat="1" applyFont="1" applyAlignment="1">
      <alignment horizontal="left"/>
    </xf>
    <xf numFmtId="49" fontId="0" fillId="0" borderId="0" xfId="0" applyNumberFormat="1"/>
    <xf numFmtId="0" fontId="34" fillId="0" borderId="0" xfId="0" applyFont="1" applyAlignment="1">
      <alignment horizontal="right"/>
    </xf>
    <xf numFmtId="0" fontId="35" fillId="0" borderId="0" xfId="1"/>
    <xf numFmtId="0" fontId="36" fillId="0" borderId="0" xfId="0" applyFont="1"/>
    <xf numFmtId="0" fontId="37" fillId="0" borderId="0" xfId="0" applyFont="1"/>
    <xf numFmtId="0" fontId="20" fillId="0" borderId="0" xfId="0" applyFont="1" applyAlignment="1">
      <alignment readingOrder="1"/>
    </xf>
    <xf numFmtId="0" fontId="18" fillId="4" borderId="0" xfId="0" applyFont="1" applyFill="1" applyAlignment="1"/>
    <xf numFmtId="0" fontId="22" fillId="7" borderId="0" xfId="0" applyFont="1" applyFill="1" applyAlignment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tūrs Liepa" id="{A16F4BD4-4A67-435D-8C4A-C843629E8E31}" userId="S::arturs.liepa@seb.lv::4195a987-5937-4478-b915-dbb818d03ac4" providerId="AD"/>
  <person displayName="Natalja Korabljova" id="{1C900B8B-7C3D-4659-9E59-581E1ECB338E}" userId="S::natalja.korabljova@seb.ee::644523e4-4481-4c1c-a282-68871a173e21" providerId="AD"/>
  <person displayName="Anhelina Honcharenko" id="{F48A5579-E05D-4692-B00B-3C035D83ADB6}" userId="S::anhelina.honcharenko@seb.ee::c613f57b-325e-43c4-b0e9-d7b6288eed7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7-04T12:30:14.80" personId="{F48A5579-E05D-4692-B00B-3C035D83ADB6}" id="{0B03BAEB-8FB1-43CA-88F9-88E485F13FD5}">
    <text>change names to estonian language as well??</text>
  </threadedComment>
  <threadedComment ref="N1" dT="2024-07-05T05:24:56.76" personId="{1C900B8B-7C3D-4659-9E59-581E1ECB338E}" id="{9A435A57-B8A1-4210-9C8D-E3E619FFAC10}">
    <text>we need last years (2023-2024)</text>
  </threadedComment>
  <threadedComment ref="O1" dT="2024-07-05T05:24:56.76" personId="{1C900B8B-7C3D-4659-9E59-581E1ECB338E}" id="{70F10763-16E4-4909-8C6B-8FA20F8DC467}">
    <text>we need last years (2023-2024)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3" dT="2024-07-08T13:29:49.33" personId="{A16F4BD4-4A67-435D-8C4A-C843629E8E31}" id="{A3C09ED3-C127-47B4-BE96-B25F6D91DA82}">
    <text>Typo: *Ekoloģiskais</text>
  </threadedComment>
  <threadedComment ref="F27" dT="2024-07-08T13:29:24.58" personId="{A16F4BD4-4A67-435D-8C4A-C843629E8E31}" id="{5594D82B-BEDA-4E9F-A278-8E95F933BD72}">
    <text>Typo: *ieejas</text>
  </threadedComment>
  <threadedComment ref="F40" dT="2024-07-08T13:32:34.81" personId="{A16F4BD4-4A67-435D-8C4A-C843629E8E31}" id="{65297DAC-7701-486D-A652-C9067C644B0F}">
    <text>typo: *premia</text>
  </threadedComment>
  <threadedComment ref="F71" dT="2024-07-08T13:30:20.83" personId="{A16F4BD4-4A67-435D-8C4A-C843629E8E31}" id="{B339A266-1033-4616-8547-EAEDC0E06694}">
    <text>typo:*Ekselence</text>
  </threadedComment>
  <threadedComment ref="F89" dT="2024-07-08T13:30:47.09" personId="{A16F4BD4-4A67-435D-8C4A-C843629E8E31}" id="{7E4D92FC-3E56-4761-9BF0-405CEC2EFA1D}">
    <text>typo:*Black</text>
  </threadedComment>
  <threadedComment ref="F96" dT="2024-07-08T13:31:57.06" personId="{A16F4BD4-4A67-435D-8C4A-C843629E8E31}" id="{4169DB1F-D764-46AD-81E8-5A88401FF94E}">
    <text>typo:*miniatūrais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7-04T12:30:14.80" personId="{F48A5579-E05D-4692-B00B-3C035D83ADB6}" id="{CCFD8EAC-D733-420A-A076-5DFA4D1A47D2}">
    <text>change names to estonian language as well??</text>
  </threadedComment>
  <threadedComment ref="M1" dT="2024-07-05T05:24:56.76" personId="{1C900B8B-7C3D-4659-9E59-581E1ECB338E}" id="{65A107F7-7E41-42CB-841A-D6470A2F29FB}">
    <text>we need last years (2023-2024)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destra.e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T201"/>
  <sheetViews>
    <sheetView zoomScale="88" zoomScaleNormal="90" workbookViewId="0">
      <selection activeCell="U8" sqref="U8"/>
    </sheetView>
  </sheetViews>
  <sheetFormatPr defaultRowHeight="15" customHeight="1"/>
  <cols>
    <col min="1" max="1" width="25.28515625" bestFit="1" customWidth="1"/>
    <col min="2" max="2" width="12.140625" customWidth="1"/>
    <col min="3" max="3" width="21.28515625" customWidth="1"/>
    <col min="4" max="4" width="43.5703125" customWidth="1"/>
    <col min="5" max="5" width="11.5703125" customWidth="1"/>
    <col min="7" max="7" width="14.7109375" bestFit="1" customWidth="1"/>
    <col min="8" max="8" width="26.28515625" customWidth="1"/>
    <col min="9" max="9" width="56.140625" customWidth="1"/>
    <col min="10" max="10" width="9.7109375" customWidth="1"/>
    <col min="11" max="11" width="18.42578125" style="6" customWidth="1"/>
    <col min="12" max="12" width="17.140625" style="4" customWidth="1"/>
    <col min="13" max="13" width="20.5703125" style="4" bestFit="1" customWidth="1"/>
    <col min="14" max="14" width="13.85546875" style="4" customWidth="1"/>
    <col min="15" max="15" width="12.5703125" customWidth="1"/>
    <col min="16" max="16" width="15.85546875" customWidth="1"/>
    <col min="17" max="17" width="17.140625" style="96" customWidth="1"/>
    <col min="18" max="18" width="19.5703125" customWidth="1"/>
    <col min="20" max="20" width="15" customWidth="1"/>
  </cols>
  <sheetData>
    <row r="1" spans="1:20" ht="14.45">
      <c r="A1" s="7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97" t="s">
        <v>5</v>
      </c>
      <c r="G1" s="5" t="s">
        <v>6</v>
      </c>
      <c r="H1" s="5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8" t="s">
        <v>14</v>
      </c>
      <c r="P1" s="9" t="s">
        <v>15</v>
      </c>
      <c r="Q1" s="95" t="s">
        <v>16</v>
      </c>
      <c r="R1" s="9" t="s">
        <v>17</v>
      </c>
      <c r="S1" s="9" t="s">
        <v>18</v>
      </c>
      <c r="T1" s="9" t="s">
        <v>19</v>
      </c>
    </row>
    <row r="2" spans="1:20" ht="14.45">
      <c r="A2" s="13" t="s">
        <v>20</v>
      </c>
      <c r="B2">
        <v>12234567</v>
      </c>
      <c r="C2" t="s">
        <v>21</v>
      </c>
      <c r="D2" t="s">
        <v>22</v>
      </c>
      <c r="E2" s="32">
        <v>77059</v>
      </c>
      <c r="F2" s="41" t="s">
        <v>23</v>
      </c>
      <c r="G2" s="32">
        <v>837384</v>
      </c>
      <c r="H2" s="48">
        <v>8618831</v>
      </c>
      <c r="I2" s="49" t="s">
        <v>24</v>
      </c>
      <c r="J2" s="32">
        <v>1</v>
      </c>
      <c r="K2" s="32" t="s">
        <v>25</v>
      </c>
      <c r="L2" s="50">
        <v>49.99</v>
      </c>
      <c r="M2" s="50">
        <f>L2*0.2</f>
        <v>9.9980000000000011</v>
      </c>
      <c r="N2" s="4">
        <f>(L2+M2)*J2</f>
        <v>59.988</v>
      </c>
      <c r="O2" s="3">
        <v>44931</v>
      </c>
      <c r="P2" t="s">
        <v>26</v>
      </c>
      <c r="Q2" s="96" t="s">
        <v>27</v>
      </c>
      <c r="R2" t="s">
        <v>28</v>
      </c>
      <c r="S2" t="s">
        <v>29</v>
      </c>
      <c r="T2" t="s">
        <v>30</v>
      </c>
    </row>
    <row r="3" spans="1:20" ht="14.45">
      <c r="A3" s="13" t="s">
        <v>31</v>
      </c>
      <c r="B3">
        <v>23456789</v>
      </c>
      <c r="C3" t="s">
        <v>32</v>
      </c>
      <c r="D3" t="s">
        <v>33</v>
      </c>
      <c r="E3" s="32">
        <v>66760</v>
      </c>
      <c r="F3" s="41" t="s">
        <v>23</v>
      </c>
      <c r="G3" s="32">
        <v>476088</v>
      </c>
      <c r="H3" s="32" t="s">
        <v>34</v>
      </c>
      <c r="I3" s="37" t="s">
        <v>35</v>
      </c>
      <c r="J3">
        <v>2</v>
      </c>
      <c r="K3" s="32" t="s">
        <v>36</v>
      </c>
      <c r="L3" s="50">
        <v>449.99</v>
      </c>
      <c r="M3" s="50">
        <f t="shared" ref="M3:M66" si="0">L3*0.2</f>
        <v>89.998000000000005</v>
      </c>
      <c r="N3" s="4">
        <f t="shared" ref="N3:N15" si="1">(L3+M3)*J3</f>
        <v>1079.9760000000001</v>
      </c>
      <c r="O3" s="3">
        <v>45004</v>
      </c>
      <c r="P3" t="s">
        <v>37</v>
      </c>
      <c r="Q3" s="96" t="s">
        <v>38</v>
      </c>
      <c r="R3" t="s">
        <v>39</v>
      </c>
      <c r="S3" t="s">
        <v>40</v>
      </c>
      <c r="T3" t="s">
        <v>41</v>
      </c>
    </row>
    <row r="4" spans="1:20" ht="14.45">
      <c r="A4" s="13" t="s">
        <v>42</v>
      </c>
      <c r="B4">
        <v>34567890</v>
      </c>
      <c r="C4" t="s">
        <v>43</v>
      </c>
      <c r="D4" t="s">
        <v>44</v>
      </c>
      <c r="E4" s="32">
        <v>28200</v>
      </c>
      <c r="F4" s="41" t="s">
        <v>23</v>
      </c>
      <c r="G4" s="32">
        <v>157082</v>
      </c>
      <c r="H4" s="48">
        <v>2700749000009</v>
      </c>
      <c r="I4" s="37" t="s">
        <v>45</v>
      </c>
      <c r="J4" s="32">
        <v>15</v>
      </c>
      <c r="K4" s="32" t="s">
        <v>46</v>
      </c>
      <c r="L4" s="50">
        <v>4.49</v>
      </c>
      <c r="M4" s="50">
        <f t="shared" si="0"/>
        <v>0.89800000000000013</v>
      </c>
      <c r="N4" s="4">
        <f t="shared" si="1"/>
        <v>80.819999999999993</v>
      </c>
      <c r="O4" s="3">
        <v>45118</v>
      </c>
      <c r="P4" t="s">
        <v>47</v>
      </c>
      <c r="Q4" s="96" t="s">
        <v>48</v>
      </c>
      <c r="R4" t="s">
        <v>49</v>
      </c>
      <c r="S4" t="s">
        <v>50</v>
      </c>
      <c r="T4" t="s">
        <v>51</v>
      </c>
    </row>
    <row r="5" spans="1:20" ht="14.45">
      <c r="A5" s="13" t="s">
        <v>52</v>
      </c>
      <c r="B5">
        <v>45678901</v>
      </c>
      <c r="C5" t="s">
        <v>53</v>
      </c>
      <c r="D5" t="s">
        <v>54</v>
      </c>
      <c r="E5" s="51">
        <v>65929</v>
      </c>
      <c r="F5" s="41" t="s">
        <v>23</v>
      </c>
      <c r="G5" s="32">
        <v>428811</v>
      </c>
      <c r="H5" s="52">
        <v>540193</v>
      </c>
      <c r="I5" s="37" t="s">
        <v>55</v>
      </c>
      <c r="J5" s="32">
        <v>1</v>
      </c>
      <c r="K5" s="32" t="s">
        <v>56</v>
      </c>
      <c r="L5" s="50">
        <v>12.2</v>
      </c>
      <c r="M5" s="50">
        <f t="shared" si="0"/>
        <v>2.44</v>
      </c>
      <c r="N5" s="4">
        <f t="shared" si="1"/>
        <v>14.639999999999999</v>
      </c>
      <c r="O5" s="3">
        <v>45197</v>
      </c>
      <c r="P5" t="s">
        <v>57</v>
      </c>
      <c r="Q5" s="96" t="s">
        <v>58</v>
      </c>
      <c r="R5" t="s">
        <v>59</v>
      </c>
      <c r="S5" t="s">
        <v>60</v>
      </c>
      <c r="T5" t="s">
        <v>61</v>
      </c>
    </row>
    <row r="6" spans="1:20" ht="14.45">
      <c r="A6" s="13" t="s">
        <v>62</v>
      </c>
      <c r="B6">
        <v>56789012</v>
      </c>
      <c r="C6" t="s">
        <v>63</v>
      </c>
      <c r="D6" t="s">
        <v>64</v>
      </c>
      <c r="E6" s="32">
        <v>11535</v>
      </c>
      <c r="F6" s="41" t="s">
        <v>23</v>
      </c>
      <c r="G6" s="32">
        <v>995461</v>
      </c>
      <c r="H6" s="32" t="s">
        <v>65</v>
      </c>
      <c r="I6" s="37" t="s">
        <v>66</v>
      </c>
      <c r="J6" s="32">
        <v>3</v>
      </c>
      <c r="K6" s="32" t="s">
        <v>67</v>
      </c>
      <c r="L6" s="50">
        <v>459</v>
      </c>
      <c r="M6" s="50">
        <f t="shared" si="0"/>
        <v>91.800000000000011</v>
      </c>
      <c r="N6" s="4">
        <f t="shared" si="1"/>
        <v>1652.3999999999999</v>
      </c>
      <c r="O6" s="3">
        <v>45274</v>
      </c>
      <c r="P6" t="s">
        <v>68</v>
      </c>
      <c r="Q6" s="96" t="s">
        <v>69</v>
      </c>
      <c r="R6" t="s">
        <v>70</v>
      </c>
      <c r="S6" t="s">
        <v>71</v>
      </c>
      <c r="T6" t="s">
        <v>72</v>
      </c>
    </row>
    <row r="7" spans="1:20" ht="14.45">
      <c r="A7" s="13" t="s">
        <v>73</v>
      </c>
      <c r="B7">
        <v>67890123</v>
      </c>
      <c r="C7" t="s">
        <v>74</v>
      </c>
      <c r="D7" t="s">
        <v>75</v>
      </c>
      <c r="E7" s="32">
        <v>61637</v>
      </c>
      <c r="F7" s="41" t="s">
        <v>23</v>
      </c>
      <c r="G7" s="32">
        <v>949921</v>
      </c>
      <c r="H7" s="32" t="s">
        <v>76</v>
      </c>
      <c r="I7" s="37" t="s">
        <v>77</v>
      </c>
      <c r="J7" s="32">
        <v>28</v>
      </c>
      <c r="K7" s="32" t="s">
        <v>78</v>
      </c>
      <c r="L7" s="50">
        <v>85</v>
      </c>
      <c r="M7" s="50">
        <f t="shared" si="0"/>
        <v>17</v>
      </c>
      <c r="N7" s="4">
        <f t="shared" si="1"/>
        <v>2856</v>
      </c>
      <c r="O7" s="3">
        <v>44959</v>
      </c>
      <c r="P7" t="s">
        <v>79</v>
      </c>
      <c r="Q7" s="96" t="s">
        <v>80</v>
      </c>
      <c r="R7" t="s">
        <v>81</v>
      </c>
      <c r="S7" t="s">
        <v>82</v>
      </c>
      <c r="T7" t="s">
        <v>83</v>
      </c>
    </row>
    <row r="8" spans="1:20" ht="14.45">
      <c r="A8" s="13" t="s">
        <v>84</v>
      </c>
      <c r="B8">
        <v>78901234</v>
      </c>
      <c r="C8" t="s">
        <v>85</v>
      </c>
      <c r="D8" t="s">
        <v>86</v>
      </c>
      <c r="E8" s="32">
        <v>71377</v>
      </c>
      <c r="F8" s="41" t="s">
        <v>23</v>
      </c>
      <c r="G8" s="32">
        <v>754748</v>
      </c>
      <c r="H8" s="48" t="s">
        <v>87</v>
      </c>
      <c r="I8" s="37" t="s">
        <v>88</v>
      </c>
      <c r="J8" s="32">
        <v>34</v>
      </c>
      <c r="K8" s="32" t="s">
        <v>89</v>
      </c>
      <c r="L8" s="50">
        <v>799.9</v>
      </c>
      <c r="M8" s="50">
        <f t="shared" si="0"/>
        <v>159.98000000000002</v>
      </c>
      <c r="N8" s="4">
        <f t="shared" si="1"/>
        <v>32635.919999999998</v>
      </c>
      <c r="O8" s="3">
        <v>45066</v>
      </c>
      <c r="P8" t="s">
        <v>90</v>
      </c>
      <c r="Q8" s="96" t="s">
        <v>91</v>
      </c>
      <c r="R8" t="s">
        <v>92</v>
      </c>
      <c r="S8" t="s">
        <v>93</v>
      </c>
      <c r="T8" t="s">
        <v>94</v>
      </c>
    </row>
    <row r="9" spans="1:20" ht="14.45">
      <c r="A9" s="13" t="s">
        <v>95</v>
      </c>
      <c r="B9">
        <v>89012345</v>
      </c>
      <c r="C9" t="s">
        <v>96</v>
      </c>
      <c r="D9" t="s">
        <v>33</v>
      </c>
      <c r="E9" s="32">
        <v>39897</v>
      </c>
      <c r="F9" s="41" t="s">
        <v>23</v>
      </c>
      <c r="G9" s="32">
        <v>287867</v>
      </c>
      <c r="H9" s="48" t="s">
        <v>97</v>
      </c>
      <c r="I9" s="37" t="s">
        <v>98</v>
      </c>
      <c r="J9" s="32">
        <v>3</v>
      </c>
      <c r="K9" s="56" t="s">
        <v>99</v>
      </c>
      <c r="L9" s="50">
        <v>132.69999999999999</v>
      </c>
      <c r="M9" s="50">
        <f t="shared" si="0"/>
        <v>26.54</v>
      </c>
      <c r="N9" s="4">
        <f t="shared" si="1"/>
        <v>477.71999999999991</v>
      </c>
      <c r="O9" s="3">
        <v>45147</v>
      </c>
      <c r="P9" t="s">
        <v>100</v>
      </c>
      <c r="Q9" s="96" t="s">
        <v>101</v>
      </c>
      <c r="R9" t="s">
        <v>102</v>
      </c>
      <c r="S9" t="s">
        <v>103</v>
      </c>
      <c r="T9" t="s">
        <v>104</v>
      </c>
    </row>
    <row r="10" spans="1:20" ht="14.45">
      <c r="A10" s="13" t="s">
        <v>105</v>
      </c>
      <c r="B10">
        <v>90123456</v>
      </c>
      <c r="C10" t="s">
        <v>106</v>
      </c>
      <c r="D10" t="s">
        <v>64</v>
      </c>
      <c r="E10" s="32">
        <v>75670</v>
      </c>
      <c r="F10" s="41" t="s">
        <v>23</v>
      </c>
      <c r="G10" s="32">
        <v>444889</v>
      </c>
      <c r="H10" s="48">
        <v>40719</v>
      </c>
      <c r="I10" s="37" t="s">
        <v>107</v>
      </c>
      <c r="J10" s="32">
        <v>1</v>
      </c>
      <c r="K10" s="32" t="s">
        <v>108</v>
      </c>
      <c r="L10" s="50">
        <v>81.99</v>
      </c>
      <c r="M10" s="50">
        <f t="shared" si="0"/>
        <v>16.398</v>
      </c>
      <c r="N10" s="4">
        <f t="shared" si="1"/>
        <v>98.387999999999991</v>
      </c>
      <c r="O10" s="3">
        <v>45224</v>
      </c>
      <c r="P10" t="s">
        <v>109</v>
      </c>
      <c r="Q10" s="96" t="s">
        <v>110</v>
      </c>
      <c r="R10" t="s">
        <v>111</v>
      </c>
      <c r="S10" t="s">
        <v>112</v>
      </c>
      <c r="T10" t="s">
        <v>113</v>
      </c>
    </row>
    <row r="11" spans="1:20" ht="14.45">
      <c r="A11" s="13" t="s">
        <v>114</v>
      </c>
      <c r="B11">
        <v>12345678</v>
      </c>
      <c r="C11" t="s">
        <v>115</v>
      </c>
      <c r="D11" t="s">
        <v>116</v>
      </c>
      <c r="E11" s="32">
        <v>51486</v>
      </c>
      <c r="F11" s="41" t="s">
        <v>23</v>
      </c>
      <c r="G11" s="32">
        <v>290382</v>
      </c>
      <c r="H11" s="48">
        <v>8880</v>
      </c>
      <c r="I11" s="37" t="s">
        <v>117</v>
      </c>
      <c r="J11" s="32">
        <v>1</v>
      </c>
      <c r="K11" s="32" t="s">
        <v>118</v>
      </c>
      <c r="L11" s="50">
        <v>4.99</v>
      </c>
      <c r="M11" s="50">
        <f t="shared" si="0"/>
        <v>0.99800000000000011</v>
      </c>
      <c r="N11" s="4">
        <f t="shared" si="1"/>
        <v>5.9880000000000004</v>
      </c>
      <c r="O11" s="3">
        <v>44933</v>
      </c>
      <c r="P11" t="s">
        <v>119</v>
      </c>
      <c r="Q11" s="96" t="s">
        <v>120</v>
      </c>
      <c r="R11" t="s">
        <v>121</v>
      </c>
      <c r="S11" t="s">
        <v>122</v>
      </c>
      <c r="T11" t="s">
        <v>123</v>
      </c>
    </row>
    <row r="12" spans="1:20" ht="14.45">
      <c r="A12" s="13" t="s">
        <v>124</v>
      </c>
      <c r="B12">
        <v>13456789</v>
      </c>
      <c r="C12" t="s">
        <v>125</v>
      </c>
      <c r="D12" t="s">
        <v>126</v>
      </c>
      <c r="E12" s="32">
        <v>36460</v>
      </c>
      <c r="F12" s="41" t="s">
        <v>23</v>
      </c>
      <c r="G12" s="32">
        <v>374213</v>
      </c>
      <c r="H12" s="48">
        <v>6789230</v>
      </c>
      <c r="I12" s="37" t="s">
        <v>127</v>
      </c>
      <c r="J12" s="32">
        <v>2</v>
      </c>
      <c r="K12" s="32" t="s">
        <v>128</v>
      </c>
      <c r="L12" s="50">
        <v>3.15</v>
      </c>
      <c r="M12" s="50">
        <f t="shared" si="0"/>
        <v>0.63</v>
      </c>
      <c r="N12" s="4">
        <f t="shared" si="1"/>
        <v>7.56</v>
      </c>
      <c r="O12" s="3">
        <v>45008</v>
      </c>
      <c r="P12" t="s">
        <v>129</v>
      </c>
      <c r="Q12" s="96" t="s">
        <v>130</v>
      </c>
      <c r="R12" t="s">
        <v>28</v>
      </c>
      <c r="S12" t="s">
        <v>131</v>
      </c>
      <c r="T12" t="s">
        <v>132</v>
      </c>
    </row>
    <row r="13" spans="1:20" ht="14.45">
      <c r="A13" s="13" t="s">
        <v>133</v>
      </c>
      <c r="B13">
        <v>14567890</v>
      </c>
      <c r="C13" t="s">
        <v>134</v>
      </c>
      <c r="D13" t="s">
        <v>135</v>
      </c>
      <c r="E13" s="32">
        <v>76777</v>
      </c>
      <c r="F13" s="41" t="s">
        <v>23</v>
      </c>
      <c r="G13" s="32">
        <v>288462</v>
      </c>
      <c r="H13" s="48">
        <v>101113479</v>
      </c>
      <c r="I13" s="37" t="s">
        <v>136</v>
      </c>
      <c r="J13" s="32">
        <v>8</v>
      </c>
      <c r="K13" s="32" t="s">
        <v>137</v>
      </c>
      <c r="L13" s="50">
        <v>120</v>
      </c>
      <c r="M13" s="50">
        <f t="shared" si="0"/>
        <v>24</v>
      </c>
      <c r="N13" s="4">
        <f t="shared" si="1"/>
        <v>1152</v>
      </c>
      <c r="O13" s="3">
        <v>45122</v>
      </c>
      <c r="P13" t="s">
        <v>138</v>
      </c>
      <c r="Q13" s="96" t="s">
        <v>139</v>
      </c>
      <c r="R13" t="s">
        <v>39</v>
      </c>
      <c r="S13" t="s">
        <v>140</v>
      </c>
      <c r="T13" t="s">
        <v>141</v>
      </c>
    </row>
    <row r="14" spans="1:20" ht="14.45">
      <c r="A14" s="13" t="s">
        <v>142</v>
      </c>
      <c r="B14">
        <v>15678901</v>
      </c>
      <c r="C14" t="s">
        <v>143</v>
      </c>
      <c r="D14" t="s">
        <v>144</v>
      </c>
      <c r="E14" s="32">
        <v>16328</v>
      </c>
      <c r="F14" s="41" t="s">
        <v>23</v>
      </c>
      <c r="G14" s="32">
        <v>395164</v>
      </c>
      <c r="H14" s="48">
        <v>7100</v>
      </c>
      <c r="I14" s="37" t="s">
        <v>145</v>
      </c>
      <c r="J14" s="32">
        <v>1</v>
      </c>
      <c r="K14" s="32" t="s">
        <v>146</v>
      </c>
      <c r="L14" s="50">
        <v>129</v>
      </c>
      <c r="M14" s="50">
        <f t="shared" si="0"/>
        <v>25.8</v>
      </c>
      <c r="N14" s="4">
        <f t="shared" si="1"/>
        <v>154.80000000000001</v>
      </c>
      <c r="O14" s="3">
        <v>45198</v>
      </c>
      <c r="P14" t="s">
        <v>147</v>
      </c>
      <c r="Q14" s="96" t="s">
        <v>148</v>
      </c>
      <c r="R14" t="s">
        <v>49</v>
      </c>
      <c r="S14" t="s">
        <v>149</v>
      </c>
      <c r="T14" t="s">
        <v>150</v>
      </c>
    </row>
    <row r="15" spans="1:20" ht="14.45">
      <c r="A15" s="13" t="s">
        <v>151</v>
      </c>
      <c r="B15">
        <v>16789012</v>
      </c>
      <c r="C15" t="s">
        <v>152</v>
      </c>
      <c r="D15" t="s">
        <v>153</v>
      </c>
      <c r="E15" s="32">
        <v>34835</v>
      </c>
      <c r="F15" s="41" t="s">
        <v>23</v>
      </c>
      <c r="G15" s="32">
        <v>743895</v>
      </c>
      <c r="H15" s="48">
        <v>4740073001066</v>
      </c>
      <c r="I15" s="37" t="s">
        <v>154</v>
      </c>
      <c r="J15" s="32">
        <v>1</v>
      </c>
      <c r="K15" s="32" t="s">
        <v>155</v>
      </c>
      <c r="L15" s="50">
        <v>3.96</v>
      </c>
      <c r="M15" s="50">
        <f t="shared" si="0"/>
        <v>0.79200000000000004</v>
      </c>
      <c r="N15" s="4">
        <f t="shared" si="1"/>
        <v>4.7519999999999998</v>
      </c>
      <c r="O15" s="3">
        <v>45272</v>
      </c>
      <c r="P15" t="s">
        <v>156</v>
      </c>
      <c r="Q15" s="96" t="s">
        <v>157</v>
      </c>
      <c r="R15" t="s">
        <v>59</v>
      </c>
      <c r="S15" t="s">
        <v>158</v>
      </c>
      <c r="T15" t="s">
        <v>159</v>
      </c>
    </row>
    <row r="16" spans="1:20" ht="14.45">
      <c r="A16" s="13" t="s">
        <v>160</v>
      </c>
      <c r="B16">
        <v>17890123</v>
      </c>
      <c r="C16" t="s">
        <v>161</v>
      </c>
      <c r="D16" t="s">
        <v>162</v>
      </c>
      <c r="E16" s="32">
        <v>46655</v>
      </c>
      <c r="F16" s="41" t="s">
        <v>23</v>
      </c>
      <c r="G16" s="32">
        <v>945619</v>
      </c>
      <c r="H16" s="48">
        <v>4800</v>
      </c>
      <c r="I16" s="37" t="s">
        <v>163</v>
      </c>
      <c r="J16" s="32">
        <v>9</v>
      </c>
      <c r="K16" s="32" t="s">
        <v>164</v>
      </c>
      <c r="L16" s="50">
        <v>10.99</v>
      </c>
      <c r="M16" s="50">
        <f t="shared" si="0"/>
        <v>2.198</v>
      </c>
      <c r="N16" s="4">
        <f t="shared" ref="N16:N73" si="2">(L16+M16)*J16</f>
        <v>118.69200000000001</v>
      </c>
      <c r="O16" s="3">
        <v>44961</v>
      </c>
      <c r="P16" t="s">
        <v>165</v>
      </c>
      <c r="Q16" s="96" t="s">
        <v>166</v>
      </c>
      <c r="R16" t="s">
        <v>70</v>
      </c>
      <c r="S16" t="s">
        <v>167</v>
      </c>
      <c r="T16" t="s">
        <v>168</v>
      </c>
    </row>
    <row r="17" spans="1:20" ht="14.45">
      <c r="A17" s="13" t="s">
        <v>169</v>
      </c>
      <c r="B17">
        <v>18901234</v>
      </c>
      <c r="C17" t="s">
        <v>170</v>
      </c>
      <c r="D17" t="s">
        <v>171</v>
      </c>
      <c r="E17" s="32">
        <v>68644</v>
      </c>
      <c r="F17" s="41" t="s">
        <v>23</v>
      </c>
      <c r="G17" s="32">
        <v>906882</v>
      </c>
      <c r="H17" s="48">
        <v>4740098016014</v>
      </c>
      <c r="I17" s="37" t="s">
        <v>172</v>
      </c>
      <c r="J17" s="32">
        <v>3</v>
      </c>
      <c r="K17" s="32" t="s">
        <v>173</v>
      </c>
      <c r="L17" s="50">
        <v>1.39</v>
      </c>
      <c r="M17" s="50">
        <f t="shared" si="0"/>
        <v>0.27799999999999997</v>
      </c>
      <c r="N17" s="4">
        <f t="shared" si="2"/>
        <v>5.0039999999999996</v>
      </c>
      <c r="O17" s="3">
        <v>45064</v>
      </c>
      <c r="P17" t="s">
        <v>174</v>
      </c>
      <c r="Q17" s="96" t="s">
        <v>175</v>
      </c>
      <c r="R17" t="s">
        <v>81</v>
      </c>
      <c r="S17" t="s">
        <v>176</v>
      </c>
      <c r="T17" t="s">
        <v>177</v>
      </c>
    </row>
    <row r="18" spans="1:20" ht="14.45">
      <c r="A18" s="13" t="s">
        <v>178</v>
      </c>
      <c r="B18">
        <v>19012345</v>
      </c>
      <c r="C18" t="s">
        <v>179</v>
      </c>
      <c r="D18" t="s">
        <v>180</v>
      </c>
      <c r="E18" s="32">
        <v>47171</v>
      </c>
      <c r="F18" s="41" t="s">
        <v>23</v>
      </c>
      <c r="G18" s="32">
        <v>167462</v>
      </c>
      <c r="H18" s="48">
        <v>4743303160007</v>
      </c>
      <c r="I18" s="37" t="s">
        <v>181</v>
      </c>
      <c r="J18" s="32">
        <v>2</v>
      </c>
      <c r="K18" s="32" t="s">
        <v>182</v>
      </c>
      <c r="L18" s="50">
        <v>1.65</v>
      </c>
      <c r="M18" s="50">
        <f t="shared" si="0"/>
        <v>0.33</v>
      </c>
      <c r="N18" s="4">
        <f t="shared" si="2"/>
        <v>3.96</v>
      </c>
      <c r="O18" s="3">
        <v>45146</v>
      </c>
      <c r="P18" t="s">
        <v>183</v>
      </c>
      <c r="Q18" s="96" t="s">
        <v>184</v>
      </c>
      <c r="R18" t="s">
        <v>92</v>
      </c>
      <c r="S18" t="s">
        <v>185</v>
      </c>
      <c r="T18" t="s">
        <v>186</v>
      </c>
    </row>
    <row r="19" spans="1:20" ht="14.45">
      <c r="A19" s="13" t="s">
        <v>187</v>
      </c>
      <c r="B19">
        <v>20123456</v>
      </c>
      <c r="C19" t="s">
        <v>188</v>
      </c>
      <c r="D19" t="s">
        <v>189</v>
      </c>
      <c r="E19" s="32">
        <v>96969</v>
      </c>
      <c r="F19" s="41" t="s">
        <v>23</v>
      </c>
      <c r="G19" s="32">
        <v>112394</v>
      </c>
      <c r="H19" s="48" t="s">
        <v>190</v>
      </c>
      <c r="I19" s="37" t="s">
        <v>191</v>
      </c>
      <c r="J19" s="32">
        <v>5</v>
      </c>
      <c r="K19" s="32" t="s">
        <v>192</v>
      </c>
      <c r="L19" s="50">
        <v>239.99</v>
      </c>
      <c r="M19" s="50">
        <f t="shared" si="0"/>
        <v>47.998000000000005</v>
      </c>
      <c r="N19" s="4">
        <f t="shared" si="2"/>
        <v>1439.94</v>
      </c>
      <c r="O19" s="3">
        <v>45223</v>
      </c>
      <c r="P19" t="s">
        <v>193</v>
      </c>
      <c r="Q19" s="96" t="s">
        <v>194</v>
      </c>
      <c r="R19" t="s">
        <v>102</v>
      </c>
      <c r="S19" t="s">
        <v>195</v>
      </c>
      <c r="T19" t="s">
        <v>196</v>
      </c>
    </row>
    <row r="20" spans="1:20" ht="14.45">
      <c r="A20" s="13" t="s">
        <v>197</v>
      </c>
      <c r="B20">
        <v>21234567</v>
      </c>
      <c r="C20" t="s">
        <v>198</v>
      </c>
      <c r="D20" t="s">
        <v>199</v>
      </c>
      <c r="E20" s="32">
        <v>17661</v>
      </c>
      <c r="F20" s="41" t="s">
        <v>23</v>
      </c>
      <c r="G20" s="32">
        <v>996354</v>
      </c>
      <c r="H20" s="48">
        <v>120586</v>
      </c>
      <c r="I20" s="37" t="s">
        <v>200</v>
      </c>
      <c r="J20" s="32">
        <v>7</v>
      </c>
      <c r="K20" s="32" t="s">
        <v>201</v>
      </c>
      <c r="L20" s="50">
        <v>5.77</v>
      </c>
      <c r="M20" s="50">
        <f t="shared" si="0"/>
        <v>1.1539999999999999</v>
      </c>
      <c r="N20" s="4">
        <f t="shared" si="2"/>
        <v>48.467999999999996</v>
      </c>
      <c r="O20" s="3">
        <v>44932</v>
      </c>
      <c r="P20" t="s">
        <v>202</v>
      </c>
      <c r="Q20" s="96" t="s">
        <v>203</v>
      </c>
      <c r="R20" t="s">
        <v>111</v>
      </c>
      <c r="S20" t="s">
        <v>204</v>
      </c>
      <c r="T20" t="s">
        <v>205</v>
      </c>
    </row>
    <row r="21" spans="1:20" ht="14.45">
      <c r="A21" s="13" t="s">
        <v>206</v>
      </c>
      <c r="B21">
        <v>22345678</v>
      </c>
      <c r="C21" t="s">
        <v>207</v>
      </c>
      <c r="D21" t="s">
        <v>208</v>
      </c>
      <c r="E21" s="32">
        <v>39831</v>
      </c>
      <c r="F21" s="41" t="s">
        <v>23</v>
      </c>
      <c r="G21" s="32">
        <v>521163</v>
      </c>
      <c r="H21" s="48">
        <v>78926738920382</v>
      </c>
      <c r="I21" s="28" t="s">
        <v>209</v>
      </c>
      <c r="J21" s="32">
        <v>2</v>
      </c>
      <c r="K21" s="32" t="s">
        <v>210</v>
      </c>
      <c r="L21" s="50">
        <v>66.5</v>
      </c>
      <c r="M21" s="50">
        <f t="shared" si="0"/>
        <v>13.3</v>
      </c>
      <c r="N21" s="4">
        <f t="shared" si="2"/>
        <v>159.6</v>
      </c>
      <c r="O21" s="3">
        <v>45005</v>
      </c>
      <c r="P21" t="s">
        <v>211</v>
      </c>
      <c r="Q21" s="96" t="s">
        <v>212</v>
      </c>
      <c r="R21" t="s">
        <v>121</v>
      </c>
      <c r="S21" t="s">
        <v>213</v>
      </c>
      <c r="T21" t="s">
        <v>214</v>
      </c>
    </row>
    <row r="22" spans="1:20" ht="14.45">
      <c r="A22" s="13" t="s">
        <v>215</v>
      </c>
      <c r="B22">
        <v>23456780</v>
      </c>
      <c r="C22" t="s">
        <v>216</v>
      </c>
      <c r="D22" t="s">
        <v>189</v>
      </c>
      <c r="E22" s="32">
        <v>90889</v>
      </c>
      <c r="F22" s="41" t="s">
        <v>23</v>
      </c>
      <c r="G22" s="32">
        <v>871045</v>
      </c>
      <c r="H22" s="48">
        <v>4740019003734</v>
      </c>
      <c r="I22" s="37" t="s">
        <v>217</v>
      </c>
      <c r="J22" s="32">
        <v>20</v>
      </c>
      <c r="K22" s="32" t="s">
        <v>218</v>
      </c>
      <c r="L22" s="50">
        <v>1.23</v>
      </c>
      <c r="M22" s="50">
        <f t="shared" si="0"/>
        <v>0.246</v>
      </c>
      <c r="N22" s="4">
        <f t="shared" si="2"/>
        <v>29.52</v>
      </c>
      <c r="O22" s="3">
        <v>45119</v>
      </c>
      <c r="P22" t="s">
        <v>219</v>
      </c>
      <c r="Q22" s="96" t="s">
        <v>220</v>
      </c>
      <c r="R22" t="s">
        <v>28</v>
      </c>
      <c r="S22" t="s">
        <v>221</v>
      </c>
      <c r="T22" t="s">
        <v>222</v>
      </c>
    </row>
    <row r="23" spans="1:20" ht="14.45">
      <c r="A23" s="13" t="s">
        <v>223</v>
      </c>
      <c r="B23">
        <v>24567891</v>
      </c>
      <c r="C23" t="s">
        <v>224</v>
      </c>
      <c r="D23" t="s">
        <v>225</v>
      </c>
      <c r="E23" s="32">
        <v>59828</v>
      </c>
      <c r="F23" s="41" t="s">
        <v>23</v>
      </c>
      <c r="G23" s="32">
        <v>514985</v>
      </c>
      <c r="H23" s="48" t="s">
        <v>226</v>
      </c>
      <c r="I23" s="37" t="s">
        <v>227</v>
      </c>
      <c r="J23" s="32">
        <v>8</v>
      </c>
      <c r="K23" s="32" t="s">
        <v>228</v>
      </c>
      <c r="L23" s="50">
        <v>35.99</v>
      </c>
      <c r="M23" s="50">
        <f t="shared" si="0"/>
        <v>7.1980000000000004</v>
      </c>
      <c r="N23" s="4">
        <f t="shared" si="2"/>
        <v>345.50400000000002</v>
      </c>
      <c r="O23" s="3">
        <v>45196</v>
      </c>
      <c r="P23" t="s">
        <v>229</v>
      </c>
      <c r="Q23" s="96" t="s">
        <v>230</v>
      </c>
      <c r="R23" t="s">
        <v>39</v>
      </c>
      <c r="S23" t="s">
        <v>231</v>
      </c>
      <c r="T23" t="s">
        <v>232</v>
      </c>
    </row>
    <row r="24" spans="1:20" ht="14.45">
      <c r="A24" s="13" t="s">
        <v>233</v>
      </c>
      <c r="B24">
        <v>25678902</v>
      </c>
      <c r="C24" t="s">
        <v>234</v>
      </c>
      <c r="D24" t="s">
        <v>235</v>
      </c>
      <c r="E24" s="32">
        <v>44573</v>
      </c>
      <c r="F24" s="41" t="s">
        <v>23</v>
      </c>
      <c r="G24" s="32">
        <v>310333</v>
      </c>
      <c r="H24" s="48">
        <v>3436804110428</v>
      </c>
      <c r="I24" s="37" t="s">
        <v>236</v>
      </c>
      <c r="J24" s="32">
        <v>5</v>
      </c>
      <c r="K24" s="32" t="s">
        <v>237</v>
      </c>
      <c r="L24" s="50">
        <v>12.06</v>
      </c>
      <c r="M24" s="50">
        <f t="shared" si="0"/>
        <v>2.4120000000000004</v>
      </c>
      <c r="N24" s="4">
        <f t="shared" si="2"/>
        <v>72.360000000000014</v>
      </c>
      <c r="O24" s="3">
        <v>45273</v>
      </c>
      <c r="P24" t="s">
        <v>238</v>
      </c>
      <c r="Q24" s="96" t="s">
        <v>239</v>
      </c>
      <c r="R24" t="s">
        <v>49</v>
      </c>
      <c r="S24" t="s">
        <v>240</v>
      </c>
      <c r="T24" t="s">
        <v>241</v>
      </c>
    </row>
    <row r="25" spans="1:20" ht="14.45">
      <c r="A25" s="13" t="s">
        <v>242</v>
      </c>
      <c r="B25">
        <v>26789013</v>
      </c>
      <c r="C25" s="98" t="s">
        <v>243</v>
      </c>
      <c r="D25" t="s">
        <v>244</v>
      </c>
      <c r="E25" s="32">
        <v>61921</v>
      </c>
      <c r="F25" s="41" t="s">
        <v>23</v>
      </c>
      <c r="G25" s="32">
        <v>312493</v>
      </c>
      <c r="H25" s="48">
        <v>6800</v>
      </c>
      <c r="I25" s="37" t="s">
        <v>245</v>
      </c>
      <c r="J25" s="32">
        <v>45</v>
      </c>
      <c r="K25" s="32" t="s">
        <v>246</v>
      </c>
      <c r="L25" s="50">
        <v>7.99</v>
      </c>
      <c r="M25" s="50">
        <f t="shared" si="0"/>
        <v>1.5980000000000001</v>
      </c>
      <c r="N25" s="4">
        <f t="shared" si="2"/>
        <v>431.46000000000004</v>
      </c>
      <c r="O25" s="3">
        <v>44958</v>
      </c>
      <c r="P25" t="s">
        <v>247</v>
      </c>
      <c r="Q25" s="96" t="s">
        <v>248</v>
      </c>
      <c r="R25" t="s">
        <v>59</v>
      </c>
      <c r="S25" t="s">
        <v>249</v>
      </c>
      <c r="T25" t="s">
        <v>250</v>
      </c>
    </row>
    <row r="26" spans="1:20" ht="14.45">
      <c r="A26" s="13" t="s">
        <v>251</v>
      </c>
      <c r="B26">
        <v>27890124</v>
      </c>
      <c r="C26" t="s">
        <v>252</v>
      </c>
      <c r="D26" t="s">
        <v>253</v>
      </c>
      <c r="E26" s="32">
        <v>26221</v>
      </c>
      <c r="F26" s="41" t="s">
        <v>23</v>
      </c>
      <c r="G26" s="32">
        <v>176607</v>
      </c>
      <c r="H26" s="48" t="s">
        <v>254</v>
      </c>
      <c r="I26" s="37" t="s">
        <v>255</v>
      </c>
      <c r="J26" s="32">
        <v>6</v>
      </c>
      <c r="K26" s="32" t="s">
        <v>256</v>
      </c>
      <c r="L26" s="50">
        <v>4.5999999999999996</v>
      </c>
      <c r="M26" s="50">
        <f t="shared" si="0"/>
        <v>0.91999999999999993</v>
      </c>
      <c r="N26" s="4">
        <f t="shared" si="2"/>
        <v>33.119999999999997</v>
      </c>
      <c r="O26" s="3">
        <v>45065</v>
      </c>
      <c r="P26" t="s">
        <v>257</v>
      </c>
      <c r="Q26" s="96" t="s">
        <v>258</v>
      </c>
      <c r="R26" t="s">
        <v>70</v>
      </c>
      <c r="S26" t="s">
        <v>259</v>
      </c>
      <c r="T26" t="s">
        <v>260</v>
      </c>
    </row>
    <row r="27" spans="1:20" ht="14.45">
      <c r="A27" s="13" t="s">
        <v>261</v>
      </c>
      <c r="B27">
        <v>28901235</v>
      </c>
      <c r="C27" t="s">
        <v>262</v>
      </c>
      <c r="D27" t="s">
        <v>263</v>
      </c>
      <c r="E27" s="32">
        <v>46921</v>
      </c>
      <c r="F27" s="41" t="s">
        <v>23</v>
      </c>
      <c r="G27" s="32">
        <v>724491</v>
      </c>
      <c r="H27" s="48">
        <v>561988</v>
      </c>
      <c r="I27" s="37" t="s">
        <v>264</v>
      </c>
      <c r="J27" s="32">
        <v>2</v>
      </c>
      <c r="K27" s="32" t="s">
        <v>265</v>
      </c>
      <c r="L27" s="50">
        <v>769</v>
      </c>
      <c r="M27" s="50">
        <f t="shared" si="0"/>
        <v>153.80000000000001</v>
      </c>
      <c r="N27" s="4">
        <f t="shared" si="2"/>
        <v>1845.6</v>
      </c>
      <c r="O27" s="3">
        <v>45148</v>
      </c>
      <c r="P27" t="s">
        <v>266</v>
      </c>
      <c r="Q27" s="96" t="s">
        <v>267</v>
      </c>
      <c r="R27" t="s">
        <v>81</v>
      </c>
      <c r="S27" t="s">
        <v>268</v>
      </c>
      <c r="T27" t="s">
        <v>269</v>
      </c>
    </row>
    <row r="28" spans="1:20" ht="14.45">
      <c r="A28" s="99" t="s">
        <v>178</v>
      </c>
      <c r="B28">
        <v>29012346</v>
      </c>
      <c r="C28" t="s">
        <v>179</v>
      </c>
      <c r="D28" t="s">
        <v>270</v>
      </c>
      <c r="E28" s="32">
        <v>94841</v>
      </c>
      <c r="F28" s="41" t="s">
        <v>23</v>
      </c>
      <c r="G28" s="32">
        <v>959218</v>
      </c>
      <c r="H28" s="48">
        <v>7893920</v>
      </c>
      <c r="I28" s="37" t="s">
        <v>271</v>
      </c>
      <c r="J28" s="32">
        <v>48</v>
      </c>
      <c r="K28" s="32" t="s">
        <v>46</v>
      </c>
      <c r="L28" s="50">
        <v>0.89</v>
      </c>
      <c r="M28" s="50">
        <f t="shared" si="0"/>
        <v>0.17800000000000002</v>
      </c>
      <c r="N28" s="4">
        <f t="shared" si="2"/>
        <v>51.264000000000003</v>
      </c>
      <c r="O28" s="3">
        <v>45225</v>
      </c>
      <c r="P28" t="s">
        <v>272</v>
      </c>
      <c r="Q28" s="96" t="s">
        <v>273</v>
      </c>
      <c r="R28" t="s">
        <v>92</v>
      </c>
      <c r="S28" t="s">
        <v>274</v>
      </c>
      <c r="T28" t="s">
        <v>275</v>
      </c>
    </row>
    <row r="29" spans="1:20" ht="14.45">
      <c r="A29" s="13" t="s">
        <v>276</v>
      </c>
      <c r="B29">
        <v>30123457</v>
      </c>
      <c r="C29" t="s">
        <v>277</v>
      </c>
      <c r="D29" t="s">
        <v>278</v>
      </c>
      <c r="E29" s="32">
        <v>49765</v>
      </c>
      <c r="F29" s="41" t="s">
        <v>23</v>
      </c>
      <c r="G29" s="32">
        <v>577605</v>
      </c>
      <c r="H29" s="48">
        <v>4740153010001</v>
      </c>
      <c r="I29" s="37" t="s">
        <v>279</v>
      </c>
      <c r="J29" s="32">
        <v>3</v>
      </c>
      <c r="K29" s="32" t="s">
        <v>280</v>
      </c>
      <c r="L29" s="50">
        <v>2.95</v>
      </c>
      <c r="M29" s="50">
        <f t="shared" si="0"/>
        <v>0.59000000000000008</v>
      </c>
      <c r="N29" s="4">
        <f t="shared" si="2"/>
        <v>10.620000000000001</v>
      </c>
      <c r="O29" s="3">
        <v>44934</v>
      </c>
      <c r="P29" t="s">
        <v>281</v>
      </c>
      <c r="Q29" s="96" t="s">
        <v>282</v>
      </c>
      <c r="R29" t="s">
        <v>102</v>
      </c>
      <c r="S29" t="s">
        <v>283</v>
      </c>
      <c r="T29" t="s">
        <v>284</v>
      </c>
    </row>
    <row r="30" spans="1:20" ht="14.45">
      <c r="A30" s="13" t="s">
        <v>285</v>
      </c>
      <c r="B30">
        <v>31234568</v>
      </c>
      <c r="C30" t="s">
        <v>286</v>
      </c>
      <c r="D30" t="s">
        <v>287</v>
      </c>
      <c r="E30" s="32">
        <v>68326</v>
      </c>
      <c r="F30" s="41" t="s">
        <v>23</v>
      </c>
      <c r="G30" s="32">
        <v>680971</v>
      </c>
      <c r="H30" s="48" t="s">
        <v>288</v>
      </c>
      <c r="I30" s="37" t="s">
        <v>289</v>
      </c>
      <c r="J30" s="32">
        <v>7</v>
      </c>
      <c r="K30" s="32" t="s">
        <v>290</v>
      </c>
      <c r="L30" s="50">
        <v>11.9</v>
      </c>
      <c r="M30" s="50">
        <f t="shared" si="0"/>
        <v>2.3800000000000003</v>
      </c>
      <c r="N30" s="4">
        <f t="shared" si="2"/>
        <v>99.960000000000008</v>
      </c>
      <c r="O30" s="3">
        <v>45007</v>
      </c>
      <c r="P30" t="s">
        <v>291</v>
      </c>
      <c r="Q30" s="96" t="s">
        <v>292</v>
      </c>
      <c r="R30" t="s">
        <v>111</v>
      </c>
      <c r="S30" t="s">
        <v>293</v>
      </c>
      <c r="T30" t="s">
        <v>294</v>
      </c>
    </row>
    <row r="31" spans="1:20" ht="14.45">
      <c r="A31" s="13" t="s">
        <v>295</v>
      </c>
      <c r="B31">
        <v>32345679</v>
      </c>
      <c r="C31" t="s">
        <v>296</v>
      </c>
      <c r="D31" t="s">
        <v>144</v>
      </c>
      <c r="E31" s="32">
        <v>91185</v>
      </c>
      <c r="F31" s="41" t="s">
        <v>23</v>
      </c>
      <c r="G31" s="32">
        <v>482610</v>
      </c>
      <c r="H31" s="48">
        <v>4740086007185</v>
      </c>
      <c r="I31" s="37" t="s">
        <v>297</v>
      </c>
      <c r="J31" s="32">
        <v>1</v>
      </c>
      <c r="K31" s="32" t="s">
        <v>298</v>
      </c>
      <c r="L31" s="50">
        <v>6.99</v>
      </c>
      <c r="M31" s="50">
        <f t="shared" si="0"/>
        <v>1.3980000000000001</v>
      </c>
      <c r="N31" s="4">
        <f t="shared" si="2"/>
        <v>8.3879999999999999</v>
      </c>
      <c r="O31" s="3">
        <v>45121</v>
      </c>
      <c r="P31" t="s">
        <v>299</v>
      </c>
      <c r="Q31" s="96" t="s">
        <v>300</v>
      </c>
      <c r="R31" t="s">
        <v>121</v>
      </c>
      <c r="S31" t="s">
        <v>301</v>
      </c>
      <c r="T31" t="s">
        <v>302</v>
      </c>
    </row>
    <row r="32" spans="1:20" ht="14.45">
      <c r="A32" s="13" t="s">
        <v>303</v>
      </c>
      <c r="B32">
        <v>33456780</v>
      </c>
      <c r="C32" t="s">
        <v>304</v>
      </c>
      <c r="D32" t="s">
        <v>305</v>
      </c>
      <c r="E32" s="32">
        <v>27384</v>
      </c>
      <c r="F32" s="41" t="s">
        <v>23</v>
      </c>
      <c r="G32" s="32">
        <v>372729</v>
      </c>
      <c r="H32" s="48">
        <v>4740086013575</v>
      </c>
      <c r="I32" s="37" t="s">
        <v>306</v>
      </c>
      <c r="J32" s="32">
        <v>7</v>
      </c>
      <c r="K32" s="32" t="s">
        <v>307</v>
      </c>
      <c r="L32" s="50">
        <v>6.75</v>
      </c>
      <c r="M32" s="50">
        <f t="shared" si="0"/>
        <v>1.35</v>
      </c>
      <c r="N32" s="4">
        <f t="shared" si="2"/>
        <v>56.699999999999996</v>
      </c>
      <c r="O32" s="3">
        <v>45199</v>
      </c>
      <c r="P32" t="s">
        <v>308</v>
      </c>
      <c r="Q32" s="96" t="s">
        <v>309</v>
      </c>
      <c r="R32" t="s">
        <v>28</v>
      </c>
      <c r="S32" t="s">
        <v>310</v>
      </c>
      <c r="T32" t="s">
        <v>311</v>
      </c>
    </row>
    <row r="33" spans="1:20" ht="14.45">
      <c r="A33" s="13" t="s">
        <v>312</v>
      </c>
      <c r="B33">
        <v>34567891</v>
      </c>
      <c r="C33" t="s">
        <v>313</v>
      </c>
      <c r="D33" t="s">
        <v>314</v>
      </c>
      <c r="E33" s="32">
        <v>89369</v>
      </c>
      <c r="F33" s="41" t="s">
        <v>23</v>
      </c>
      <c r="G33" s="32">
        <v>103747</v>
      </c>
      <c r="H33" s="48">
        <v>4740663420284</v>
      </c>
      <c r="I33" s="37" t="s">
        <v>315</v>
      </c>
      <c r="J33" s="32">
        <v>10</v>
      </c>
      <c r="K33" s="32" t="s">
        <v>316</v>
      </c>
      <c r="L33" s="50">
        <v>3.42</v>
      </c>
      <c r="M33" s="50">
        <f t="shared" si="0"/>
        <v>0.68400000000000005</v>
      </c>
      <c r="N33" s="4">
        <f t="shared" si="2"/>
        <v>41.04</v>
      </c>
      <c r="O33" s="3">
        <v>45273</v>
      </c>
      <c r="P33" t="s">
        <v>317</v>
      </c>
      <c r="Q33" s="96" t="s">
        <v>318</v>
      </c>
      <c r="R33" t="s">
        <v>39</v>
      </c>
      <c r="S33" t="s">
        <v>319</v>
      </c>
      <c r="T33" t="s">
        <v>320</v>
      </c>
    </row>
    <row r="34" spans="1:20" ht="14.45">
      <c r="A34" s="13" t="s">
        <v>321</v>
      </c>
      <c r="B34">
        <v>35678902</v>
      </c>
      <c r="C34" t="s">
        <v>322</v>
      </c>
      <c r="D34" t="s">
        <v>323</v>
      </c>
      <c r="E34" s="32">
        <v>57274</v>
      </c>
      <c r="F34" s="41" t="s">
        <v>23</v>
      </c>
      <c r="G34" s="32">
        <v>246171</v>
      </c>
      <c r="H34" s="48" t="s">
        <v>324</v>
      </c>
      <c r="I34" s="37" t="s">
        <v>325</v>
      </c>
      <c r="J34" s="32">
        <v>4</v>
      </c>
      <c r="K34" s="32" t="s">
        <v>326</v>
      </c>
      <c r="L34" s="50">
        <v>16.899999999999999</v>
      </c>
      <c r="M34" s="50">
        <f t="shared" si="0"/>
        <v>3.38</v>
      </c>
      <c r="N34" s="4">
        <f t="shared" si="2"/>
        <v>81.11999999999999</v>
      </c>
      <c r="O34" s="3">
        <v>44960</v>
      </c>
      <c r="P34" t="s">
        <v>327</v>
      </c>
      <c r="Q34" s="96" t="s">
        <v>328</v>
      </c>
      <c r="R34" t="s">
        <v>49</v>
      </c>
      <c r="S34" t="s">
        <v>329</v>
      </c>
      <c r="T34" t="s">
        <v>330</v>
      </c>
    </row>
    <row r="35" spans="1:20" ht="14.45">
      <c r="A35" s="13" t="s">
        <v>331</v>
      </c>
      <c r="B35">
        <v>36789013</v>
      </c>
      <c r="C35" t="s">
        <v>332</v>
      </c>
      <c r="D35" t="s">
        <v>333</v>
      </c>
      <c r="E35" s="32">
        <v>96745</v>
      </c>
      <c r="F35" s="41" t="s">
        <v>23</v>
      </c>
      <c r="G35" s="32">
        <v>231298</v>
      </c>
      <c r="H35" s="48" t="s">
        <v>334</v>
      </c>
      <c r="I35" s="37" t="s">
        <v>335</v>
      </c>
      <c r="J35">
        <v>1</v>
      </c>
      <c r="K35" s="32" t="s">
        <v>336</v>
      </c>
      <c r="L35" s="50">
        <v>2299</v>
      </c>
      <c r="M35" s="50">
        <f t="shared" si="0"/>
        <v>459.8</v>
      </c>
      <c r="N35" s="4">
        <f t="shared" si="2"/>
        <v>2758.8</v>
      </c>
      <c r="O35" s="3">
        <v>45067</v>
      </c>
      <c r="P35" t="s">
        <v>337</v>
      </c>
      <c r="Q35" s="96" t="s">
        <v>338</v>
      </c>
      <c r="R35" t="s">
        <v>59</v>
      </c>
      <c r="S35" t="s">
        <v>339</v>
      </c>
      <c r="T35" t="s">
        <v>340</v>
      </c>
    </row>
    <row r="36" spans="1:20" ht="14.45">
      <c r="A36" s="13" t="s">
        <v>341</v>
      </c>
      <c r="B36">
        <v>37890124</v>
      </c>
      <c r="C36" t="s">
        <v>342</v>
      </c>
      <c r="D36" t="s">
        <v>278</v>
      </c>
      <c r="E36" s="32">
        <v>74908</v>
      </c>
      <c r="F36" s="41" t="s">
        <v>23</v>
      </c>
      <c r="G36" s="32">
        <v>462660</v>
      </c>
      <c r="H36" s="48" t="s">
        <v>343</v>
      </c>
      <c r="I36" s="28" t="s">
        <v>344</v>
      </c>
      <c r="J36">
        <v>1</v>
      </c>
      <c r="K36" s="32" t="s">
        <v>345</v>
      </c>
      <c r="L36" s="50">
        <v>15651</v>
      </c>
      <c r="M36" s="50">
        <f t="shared" si="0"/>
        <v>3130.2000000000003</v>
      </c>
      <c r="N36" s="4">
        <f t="shared" si="2"/>
        <v>18781.2</v>
      </c>
      <c r="O36" s="3">
        <v>45149</v>
      </c>
      <c r="P36" t="s">
        <v>346</v>
      </c>
      <c r="Q36" s="96" t="s">
        <v>347</v>
      </c>
      <c r="R36" t="s">
        <v>70</v>
      </c>
      <c r="S36" t="s">
        <v>348</v>
      </c>
      <c r="T36" t="s">
        <v>349</v>
      </c>
    </row>
    <row r="37" spans="1:20" ht="14.45">
      <c r="A37" s="13" t="s">
        <v>350</v>
      </c>
      <c r="B37">
        <v>38901235</v>
      </c>
      <c r="C37" t="s">
        <v>351</v>
      </c>
      <c r="D37" t="s">
        <v>244</v>
      </c>
      <c r="E37" s="32">
        <v>84357</v>
      </c>
      <c r="F37" s="41" t="s">
        <v>23</v>
      </c>
      <c r="G37" s="32">
        <v>457827</v>
      </c>
      <c r="H37" s="48" t="s">
        <v>352</v>
      </c>
      <c r="I37" s="58" t="s">
        <v>353</v>
      </c>
      <c r="J37">
        <v>18</v>
      </c>
      <c r="K37" s="32" t="s">
        <v>354</v>
      </c>
      <c r="L37" s="50">
        <v>5.49</v>
      </c>
      <c r="M37" s="50">
        <f t="shared" si="0"/>
        <v>1.0980000000000001</v>
      </c>
      <c r="N37" s="4">
        <f t="shared" si="2"/>
        <v>118.584</v>
      </c>
      <c r="O37" s="3">
        <v>45226</v>
      </c>
      <c r="P37" t="s">
        <v>355</v>
      </c>
      <c r="Q37" s="96" t="s">
        <v>356</v>
      </c>
      <c r="R37" t="s">
        <v>81</v>
      </c>
      <c r="S37" t="s">
        <v>357</v>
      </c>
      <c r="T37" t="s">
        <v>358</v>
      </c>
    </row>
    <row r="38" spans="1:20" ht="14.45">
      <c r="A38" s="13" t="s">
        <v>169</v>
      </c>
      <c r="B38">
        <v>39012346</v>
      </c>
      <c r="C38" t="s">
        <v>170</v>
      </c>
      <c r="D38" t="s">
        <v>64</v>
      </c>
      <c r="E38" s="32">
        <v>60874</v>
      </c>
      <c r="F38" s="41" t="s">
        <v>23</v>
      </c>
      <c r="G38" s="32">
        <v>229645</v>
      </c>
      <c r="H38" s="32">
        <v>4740098017134</v>
      </c>
      <c r="I38" s="59" t="s">
        <v>359</v>
      </c>
      <c r="J38">
        <v>42</v>
      </c>
      <c r="K38" s="32" t="s">
        <v>360</v>
      </c>
      <c r="L38" s="50">
        <v>1.69</v>
      </c>
      <c r="M38" s="50">
        <f t="shared" si="0"/>
        <v>0.33800000000000002</v>
      </c>
      <c r="N38" s="4">
        <f t="shared" si="2"/>
        <v>85.176000000000002</v>
      </c>
      <c r="O38" s="3">
        <v>44935</v>
      </c>
      <c r="P38" t="s">
        <v>361</v>
      </c>
      <c r="Q38" s="96" t="s">
        <v>362</v>
      </c>
      <c r="R38" t="s">
        <v>92</v>
      </c>
      <c r="S38" t="s">
        <v>363</v>
      </c>
      <c r="T38" t="s">
        <v>364</v>
      </c>
    </row>
    <row r="39" spans="1:20" ht="14.45">
      <c r="A39" s="13" t="s">
        <v>365</v>
      </c>
      <c r="B39">
        <v>40123457</v>
      </c>
      <c r="C39" t="s">
        <v>366</v>
      </c>
      <c r="D39" t="s">
        <v>162</v>
      </c>
      <c r="E39" s="32">
        <v>61119</v>
      </c>
      <c r="F39" s="41" t="s">
        <v>23</v>
      </c>
      <c r="G39" s="32">
        <v>704717</v>
      </c>
      <c r="H39" s="32" t="s">
        <v>367</v>
      </c>
      <c r="I39" s="59" t="s">
        <v>368</v>
      </c>
      <c r="J39">
        <v>7</v>
      </c>
      <c r="K39" s="32" t="s">
        <v>369</v>
      </c>
      <c r="L39" s="50">
        <v>44.99</v>
      </c>
      <c r="M39" s="50">
        <f t="shared" si="0"/>
        <v>8.9980000000000011</v>
      </c>
      <c r="N39" s="4">
        <f t="shared" si="2"/>
        <v>377.916</v>
      </c>
      <c r="O39" s="3">
        <v>45009</v>
      </c>
      <c r="P39" t="s">
        <v>370</v>
      </c>
      <c r="Q39" s="96" t="s">
        <v>371</v>
      </c>
      <c r="R39" t="s">
        <v>102</v>
      </c>
      <c r="S39" t="s">
        <v>372</v>
      </c>
      <c r="T39" t="s">
        <v>373</v>
      </c>
    </row>
    <row r="40" spans="1:20" ht="14.45">
      <c r="A40" s="13" t="s">
        <v>374</v>
      </c>
      <c r="B40">
        <v>41234568</v>
      </c>
      <c r="C40" t="s">
        <v>375</v>
      </c>
      <c r="D40" t="s">
        <v>253</v>
      </c>
      <c r="E40" s="32">
        <v>97933</v>
      </c>
      <c r="F40" s="41" t="s">
        <v>23</v>
      </c>
      <c r="G40" s="32">
        <v>570149</v>
      </c>
      <c r="H40" s="32">
        <v>12005</v>
      </c>
      <c r="I40" s="59" t="s">
        <v>376</v>
      </c>
      <c r="J40">
        <v>29</v>
      </c>
      <c r="K40" s="32" t="s">
        <v>173</v>
      </c>
      <c r="L40" s="50">
        <v>1.44</v>
      </c>
      <c r="M40" s="50">
        <f t="shared" si="0"/>
        <v>0.28799999999999998</v>
      </c>
      <c r="N40" s="4">
        <f t="shared" si="2"/>
        <v>50.112000000000002</v>
      </c>
      <c r="O40" s="3">
        <v>45123</v>
      </c>
      <c r="P40" t="s">
        <v>377</v>
      </c>
      <c r="Q40" s="96" t="s">
        <v>378</v>
      </c>
      <c r="R40" t="s">
        <v>111</v>
      </c>
      <c r="S40" t="s">
        <v>379</v>
      </c>
      <c r="T40" t="s">
        <v>380</v>
      </c>
    </row>
    <row r="41" spans="1:20" ht="14.45">
      <c r="A41" s="13" t="s">
        <v>381</v>
      </c>
      <c r="B41">
        <v>42345679</v>
      </c>
      <c r="C41" t="s">
        <v>382</v>
      </c>
      <c r="D41" t="s">
        <v>263</v>
      </c>
      <c r="E41" s="32">
        <v>48105</v>
      </c>
      <c r="F41" s="41" t="s">
        <v>23</v>
      </c>
      <c r="G41" s="32">
        <v>542774</v>
      </c>
      <c r="H41" s="32">
        <v>32424954</v>
      </c>
      <c r="I41" s="53" t="s">
        <v>383</v>
      </c>
      <c r="J41">
        <v>15</v>
      </c>
      <c r="K41" s="32" t="s">
        <v>384</v>
      </c>
      <c r="L41" s="50">
        <v>20.95</v>
      </c>
      <c r="M41" s="50">
        <f t="shared" si="0"/>
        <v>4.1900000000000004</v>
      </c>
      <c r="N41" s="4">
        <f t="shared" si="2"/>
        <v>377.1</v>
      </c>
      <c r="O41" s="3">
        <v>45200</v>
      </c>
      <c r="P41" t="s">
        <v>385</v>
      </c>
      <c r="Q41" s="96" t="s">
        <v>386</v>
      </c>
      <c r="R41" t="s">
        <v>121</v>
      </c>
      <c r="S41" t="s">
        <v>387</v>
      </c>
      <c r="T41" t="s">
        <v>388</v>
      </c>
    </row>
    <row r="42" spans="1:20" ht="14.45">
      <c r="A42" s="13" t="s">
        <v>389</v>
      </c>
      <c r="B42">
        <v>43456780</v>
      </c>
      <c r="C42" t="s">
        <v>390</v>
      </c>
      <c r="D42" t="s">
        <v>278</v>
      </c>
      <c r="E42" s="32">
        <v>98743</v>
      </c>
      <c r="F42" s="41" t="s">
        <v>23</v>
      </c>
      <c r="G42" s="32">
        <v>991859</v>
      </c>
      <c r="H42" s="32">
        <v>2100</v>
      </c>
      <c r="I42" s="53" t="s">
        <v>391</v>
      </c>
      <c r="J42">
        <v>8</v>
      </c>
      <c r="K42" s="32" t="s">
        <v>392</v>
      </c>
      <c r="L42" s="50">
        <v>17.93</v>
      </c>
      <c r="M42" s="50">
        <f t="shared" si="0"/>
        <v>3.5860000000000003</v>
      </c>
      <c r="N42" s="4">
        <f t="shared" si="2"/>
        <v>172.12799999999999</v>
      </c>
      <c r="O42" s="3">
        <v>45275</v>
      </c>
      <c r="P42" t="s">
        <v>393</v>
      </c>
      <c r="Q42" s="96" t="s">
        <v>394</v>
      </c>
      <c r="R42" t="s">
        <v>28</v>
      </c>
      <c r="S42" t="s">
        <v>395</v>
      </c>
      <c r="T42" t="s">
        <v>396</v>
      </c>
    </row>
    <row r="43" spans="1:20" ht="14.45">
      <c r="A43" s="13" t="s">
        <v>397</v>
      </c>
      <c r="B43">
        <v>44567891</v>
      </c>
      <c r="C43" t="s">
        <v>398</v>
      </c>
      <c r="D43" t="s">
        <v>278</v>
      </c>
      <c r="E43" s="32">
        <v>35344</v>
      </c>
      <c r="F43" s="41" t="s">
        <v>23</v>
      </c>
      <c r="G43" s="32">
        <v>134795</v>
      </c>
      <c r="H43" s="32" t="s">
        <v>399</v>
      </c>
      <c r="I43" s="53" t="s">
        <v>400</v>
      </c>
      <c r="J43">
        <v>49</v>
      </c>
      <c r="K43" s="32" t="s">
        <v>401</v>
      </c>
      <c r="L43" s="50">
        <v>889</v>
      </c>
      <c r="M43" s="50">
        <f t="shared" si="0"/>
        <v>177.8</v>
      </c>
      <c r="N43" s="4">
        <f t="shared" si="2"/>
        <v>52273.2</v>
      </c>
      <c r="O43" s="3">
        <v>44962</v>
      </c>
      <c r="P43" t="s">
        <v>402</v>
      </c>
      <c r="Q43" s="96" t="s">
        <v>403</v>
      </c>
      <c r="R43" t="s">
        <v>39</v>
      </c>
      <c r="S43" t="s">
        <v>404</v>
      </c>
      <c r="T43" t="s">
        <v>405</v>
      </c>
    </row>
    <row r="44" spans="1:20" ht="14.45">
      <c r="A44" s="13" t="s">
        <v>406</v>
      </c>
      <c r="B44">
        <v>45678902</v>
      </c>
      <c r="C44" t="s">
        <v>407</v>
      </c>
      <c r="D44" t="s">
        <v>314</v>
      </c>
      <c r="E44" s="33">
        <v>23002</v>
      </c>
      <c r="F44" s="18" t="s">
        <v>23</v>
      </c>
      <c r="G44" s="32">
        <v>139364</v>
      </c>
      <c r="H44" s="32">
        <v>567839</v>
      </c>
      <c r="I44" s="53" t="s">
        <v>408</v>
      </c>
      <c r="J44">
        <v>11</v>
      </c>
      <c r="K44" s="32" t="s">
        <v>409</v>
      </c>
      <c r="L44" s="27">
        <v>1.89</v>
      </c>
      <c r="M44" s="50">
        <f t="shared" si="0"/>
        <v>0.378</v>
      </c>
      <c r="N44" s="4">
        <f t="shared" si="2"/>
        <v>24.947999999999997</v>
      </c>
      <c r="O44" s="3">
        <v>45068</v>
      </c>
      <c r="P44" t="s">
        <v>410</v>
      </c>
      <c r="Q44" s="96" t="s">
        <v>411</v>
      </c>
      <c r="R44" t="s">
        <v>49</v>
      </c>
      <c r="S44" t="s">
        <v>412</v>
      </c>
      <c r="T44" t="s">
        <v>413</v>
      </c>
    </row>
    <row r="45" spans="1:20" ht="14.45">
      <c r="A45" s="13" t="s">
        <v>414</v>
      </c>
      <c r="B45">
        <v>46789013</v>
      </c>
      <c r="C45" t="s">
        <v>415</v>
      </c>
      <c r="D45" t="s">
        <v>416</v>
      </c>
      <c r="E45" s="33">
        <v>69357</v>
      </c>
      <c r="F45" s="18" t="s">
        <v>23</v>
      </c>
      <c r="G45" s="32">
        <v>564730</v>
      </c>
      <c r="H45" s="32">
        <v>575695</v>
      </c>
      <c r="I45" s="59" t="s">
        <v>417</v>
      </c>
      <c r="J45">
        <v>3</v>
      </c>
      <c r="K45" s="32" t="s">
        <v>418</v>
      </c>
      <c r="L45" s="27">
        <v>4.99</v>
      </c>
      <c r="M45" s="50">
        <f t="shared" si="0"/>
        <v>0.99800000000000011</v>
      </c>
      <c r="N45" s="4">
        <f t="shared" si="2"/>
        <v>17.964000000000002</v>
      </c>
      <c r="O45" s="3">
        <v>45150</v>
      </c>
      <c r="P45" t="s">
        <v>419</v>
      </c>
      <c r="Q45" s="96" t="s">
        <v>420</v>
      </c>
      <c r="R45" t="s">
        <v>59</v>
      </c>
      <c r="S45" t="s">
        <v>421</v>
      </c>
      <c r="T45" t="s">
        <v>422</v>
      </c>
    </row>
    <row r="46" spans="1:20" ht="14.45">
      <c r="A46" s="13" t="s">
        <v>423</v>
      </c>
      <c r="B46">
        <v>47890124</v>
      </c>
      <c r="C46" t="s">
        <v>296</v>
      </c>
      <c r="D46" t="s">
        <v>278</v>
      </c>
      <c r="E46" s="33">
        <v>30687</v>
      </c>
      <c r="F46" s="18" t="s">
        <v>23</v>
      </c>
      <c r="G46" s="32">
        <v>594189</v>
      </c>
      <c r="H46" s="32">
        <v>4740086007185</v>
      </c>
      <c r="I46" s="53" t="s">
        <v>297</v>
      </c>
      <c r="J46">
        <v>26</v>
      </c>
      <c r="K46" s="32" t="s">
        <v>46</v>
      </c>
      <c r="L46" s="27">
        <v>6.99</v>
      </c>
      <c r="M46" s="50">
        <f t="shared" si="0"/>
        <v>1.3980000000000001</v>
      </c>
      <c r="N46" s="4">
        <f t="shared" si="2"/>
        <v>218.08799999999999</v>
      </c>
      <c r="O46" s="3">
        <v>45227</v>
      </c>
      <c r="P46" t="s">
        <v>424</v>
      </c>
      <c r="Q46" s="96" t="s">
        <v>425</v>
      </c>
      <c r="R46" t="s">
        <v>70</v>
      </c>
      <c r="S46" t="s">
        <v>426</v>
      </c>
      <c r="T46" t="s">
        <v>427</v>
      </c>
    </row>
    <row r="47" spans="1:20" ht="14.45">
      <c r="A47" s="13" t="s">
        <v>428</v>
      </c>
      <c r="B47">
        <v>48901235</v>
      </c>
      <c r="C47" t="s">
        <v>429</v>
      </c>
      <c r="D47" t="s">
        <v>278</v>
      </c>
      <c r="E47" s="33">
        <v>62165</v>
      </c>
      <c r="F47" s="18" t="s">
        <v>23</v>
      </c>
      <c r="G47" s="32">
        <v>509371</v>
      </c>
      <c r="H47" s="32">
        <v>1400</v>
      </c>
      <c r="I47" s="33" t="s">
        <v>430</v>
      </c>
      <c r="J47" s="6" t="s">
        <v>210</v>
      </c>
      <c r="K47" s="32" t="s">
        <v>210</v>
      </c>
      <c r="L47" s="27">
        <v>26.99</v>
      </c>
      <c r="M47" s="50">
        <f t="shared" si="0"/>
        <v>5.3979999999999997</v>
      </c>
      <c r="N47" s="4" t="e">
        <f t="shared" si="2"/>
        <v>#VALUE!</v>
      </c>
      <c r="O47" s="3">
        <v>44936</v>
      </c>
      <c r="P47" t="s">
        <v>431</v>
      </c>
      <c r="Q47" s="96" t="s">
        <v>432</v>
      </c>
      <c r="R47" t="s">
        <v>81</v>
      </c>
      <c r="S47" t="s">
        <v>433</v>
      </c>
      <c r="T47" t="s">
        <v>434</v>
      </c>
    </row>
    <row r="48" spans="1:20" ht="14.45">
      <c r="A48" s="13" t="s">
        <v>435</v>
      </c>
      <c r="B48">
        <v>49012346</v>
      </c>
      <c r="C48" t="s">
        <v>436</v>
      </c>
      <c r="D48" t="s">
        <v>33</v>
      </c>
      <c r="E48" s="33">
        <v>59647</v>
      </c>
      <c r="F48" s="18" t="s">
        <v>23</v>
      </c>
      <c r="G48" s="32">
        <v>653244</v>
      </c>
      <c r="H48" s="32">
        <v>4740012030898</v>
      </c>
      <c r="I48" s="33" t="s">
        <v>437</v>
      </c>
      <c r="J48">
        <v>39</v>
      </c>
      <c r="K48" s="32" t="s">
        <v>438</v>
      </c>
      <c r="L48" s="27">
        <v>1.95</v>
      </c>
      <c r="M48" s="50">
        <f t="shared" si="0"/>
        <v>0.39</v>
      </c>
      <c r="N48" s="4">
        <f t="shared" si="2"/>
        <v>91.259999999999991</v>
      </c>
      <c r="O48" s="3">
        <v>45010</v>
      </c>
      <c r="P48" t="s">
        <v>439</v>
      </c>
      <c r="Q48" s="96" t="s">
        <v>440</v>
      </c>
      <c r="R48" t="s">
        <v>92</v>
      </c>
      <c r="S48" t="s">
        <v>441</v>
      </c>
      <c r="T48" t="s">
        <v>442</v>
      </c>
    </row>
    <row r="49" spans="1:20" ht="14.45">
      <c r="A49" s="13" t="s">
        <v>443</v>
      </c>
      <c r="B49">
        <v>50123457</v>
      </c>
      <c r="C49" t="s">
        <v>444</v>
      </c>
      <c r="D49" t="s">
        <v>278</v>
      </c>
      <c r="E49" s="33">
        <v>79596</v>
      </c>
      <c r="F49" s="18" t="s">
        <v>23</v>
      </c>
      <c r="G49" s="32">
        <v>536328</v>
      </c>
      <c r="H49" s="32">
        <v>3400</v>
      </c>
      <c r="I49" s="53" t="s">
        <v>445</v>
      </c>
      <c r="J49">
        <v>23</v>
      </c>
      <c r="K49" s="32" t="s">
        <v>446</v>
      </c>
      <c r="L49" s="27">
        <v>16.95</v>
      </c>
      <c r="M49" s="50">
        <f t="shared" si="0"/>
        <v>3.39</v>
      </c>
      <c r="N49" s="4">
        <f t="shared" si="2"/>
        <v>467.82</v>
      </c>
      <c r="O49" s="3">
        <v>45124</v>
      </c>
      <c r="P49" t="s">
        <v>211</v>
      </c>
      <c r="Q49" s="96" t="s">
        <v>447</v>
      </c>
      <c r="R49" t="s">
        <v>102</v>
      </c>
      <c r="S49" t="s">
        <v>448</v>
      </c>
      <c r="T49" t="s">
        <v>449</v>
      </c>
    </row>
    <row r="50" spans="1:20" ht="14.45">
      <c r="A50" s="13" t="s">
        <v>450</v>
      </c>
      <c r="B50">
        <v>51234568</v>
      </c>
      <c r="C50" t="s">
        <v>451</v>
      </c>
      <c r="D50" t="s">
        <v>314</v>
      </c>
      <c r="E50" s="33">
        <v>84930</v>
      </c>
      <c r="F50" s="18" t="s">
        <v>23</v>
      </c>
      <c r="G50" s="32">
        <v>313321</v>
      </c>
      <c r="H50" s="32">
        <v>61494956</v>
      </c>
      <c r="I50" s="33" t="s">
        <v>452</v>
      </c>
      <c r="J50">
        <v>10</v>
      </c>
      <c r="K50" s="32" t="s">
        <v>453</v>
      </c>
      <c r="L50" s="27">
        <v>299</v>
      </c>
      <c r="M50" s="50">
        <f t="shared" si="0"/>
        <v>59.800000000000004</v>
      </c>
      <c r="N50" s="4">
        <f t="shared" si="2"/>
        <v>3588</v>
      </c>
      <c r="O50" s="3">
        <v>45201</v>
      </c>
      <c r="P50" t="s">
        <v>454</v>
      </c>
      <c r="Q50" s="96" t="s">
        <v>455</v>
      </c>
      <c r="R50" t="s">
        <v>111</v>
      </c>
      <c r="S50" t="s">
        <v>456</v>
      </c>
      <c r="T50" t="s">
        <v>457</v>
      </c>
    </row>
    <row r="51" spans="1:20" ht="14.45">
      <c r="A51" s="13" t="s">
        <v>458</v>
      </c>
      <c r="B51">
        <v>52345679</v>
      </c>
      <c r="C51" t="s">
        <v>459</v>
      </c>
      <c r="D51" t="s">
        <v>416</v>
      </c>
      <c r="E51" s="33">
        <v>93328</v>
      </c>
      <c r="F51" s="18" t="s">
        <v>23</v>
      </c>
      <c r="G51" s="32">
        <v>661157</v>
      </c>
      <c r="H51" s="32">
        <v>502546740</v>
      </c>
      <c r="I51" s="33" t="s">
        <v>460</v>
      </c>
      <c r="J51">
        <v>44</v>
      </c>
      <c r="K51" s="32"/>
      <c r="L51" s="27">
        <v>0.85</v>
      </c>
      <c r="M51" s="50">
        <f t="shared" si="0"/>
        <v>0.17</v>
      </c>
      <c r="N51" s="4">
        <f t="shared" si="2"/>
        <v>44.88</v>
      </c>
      <c r="O51" s="3">
        <v>45276</v>
      </c>
      <c r="P51" t="s">
        <v>461</v>
      </c>
      <c r="Q51" s="96" t="s">
        <v>462</v>
      </c>
      <c r="R51" t="s">
        <v>121</v>
      </c>
      <c r="S51" t="s">
        <v>463</v>
      </c>
      <c r="T51" t="s">
        <v>464</v>
      </c>
    </row>
    <row r="52" spans="1:20" ht="14.45">
      <c r="A52" s="13" t="s">
        <v>465</v>
      </c>
      <c r="B52">
        <v>53456780</v>
      </c>
      <c r="C52" t="s">
        <v>466</v>
      </c>
      <c r="D52" t="s">
        <v>467</v>
      </c>
      <c r="E52" s="33">
        <v>20945</v>
      </c>
      <c r="F52" s="18" t="s">
        <v>23</v>
      </c>
      <c r="G52" s="32">
        <v>497291</v>
      </c>
      <c r="H52" s="32">
        <v>2500678290</v>
      </c>
      <c r="I52" t="s">
        <v>468</v>
      </c>
      <c r="J52">
        <v>6</v>
      </c>
      <c r="K52" s="32" t="s">
        <v>469</v>
      </c>
      <c r="L52" s="27">
        <v>6.5</v>
      </c>
      <c r="M52" s="50">
        <f t="shared" si="0"/>
        <v>1.3</v>
      </c>
      <c r="N52" s="4">
        <f t="shared" si="2"/>
        <v>46.8</v>
      </c>
      <c r="O52" s="3">
        <v>44963</v>
      </c>
      <c r="P52" t="s">
        <v>470</v>
      </c>
      <c r="Q52" s="96" t="s">
        <v>471</v>
      </c>
      <c r="R52" t="s">
        <v>28</v>
      </c>
      <c r="S52" t="s">
        <v>472</v>
      </c>
      <c r="T52" t="s">
        <v>473</v>
      </c>
    </row>
    <row r="53" spans="1:20" ht="14.45">
      <c r="A53" s="13" t="s">
        <v>474</v>
      </c>
      <c r="B53">
        <v>54567891</v>
      </c>
      <c r="C53" t="s">
        <v>475</v>
      </c>
      <c r="D53" t="s">
        <v>476</v>
      </c>
      <c r="E53" s="33">
        <v>63374</v>
      </c>
      <c r="F53" s="18" t="s">
        <v>23</v>
      </c>
      <c r="G53" s="32">
        <v>617330</v>
      </c>
      <c r="H53" s="6">
        <v>98268</v>
      </c>
      <c r="I53" t="s">
        <v>477</v>
      </c>
      <c r="J53">
        <v>21</v>
      </c>
      <c r="K53" s="32" t="s">
        <v>478</v>
      </c>
      <c r="L53" s="27">
        <v>25.47</v>
      </c>
      <c r="M53" s="50">
        <f t="shared" si="0"/>
        <v>5.0940000000000003</v>
      </c>
      <c r="N53" s="4">
        <f t="shared" si="2"/>
        <v>641.84400000000005</v>
      </c>
      <c r="O53" s="3">
        <v>45069</v>
      </c>
      <c r="P53" t="s">
        <v>479</v>
      </c>
      <c r="Q53" s="96" t="s">
        <v>480</v>
      </c>
      <c r="R53" t="s">
        <v>39</v>
      </c>
      <c r="S53" t="s">
        <v>481</v>
      </c>
      <c r="T53" t="s">
        <v>482</v>
      </c>
    </row>
    <row r="54" spans="1:20" ht="14.45">
      <c r="A54" s="13" t="s">
        <v>483</v>
      </c>
      <c r="B54">
        <v>55678902</v>
      </c>
      <c r="C54" t="s">
        <v>484</v>
      </c>
      <c r="D54" t="s">
        <v>278</v>
      </c>
      <c r="E54">
        <v>77857</v>
      </c>
      <c r="F54" s="18" t="s">
        <v>23</v>
      </c>
      <c r="G54" s="6">
        <v>778579</v>
      </c>
      <c r="H54" s="6">
        <v>90629</v>
      </c>
      <c r="I54" t="s">
        <v>485</v>
      </c>
      <c r="J54">
        <v>30</v>
      </c>
      <c r="K54" s="6" t="s">
        <v>486</v>
      </c>
      <c r="L54" s="4">
        <v>5.95</v>
      </c>
      <c r="M54" s="50">
        <f t="shared" si="0"/>
        <v>1.1900000000000002</v>
      </c>
      <c r="N54" s="4">
        <f t="shared" si="2"/>
        <v>214.20000000000002</v>
      </c>
      <c r="O54" s="3">
        <v>45151</v>
      </c>
      <c r="P54" t="s">
        <v>487</v>
      </c>
      <c r="Q54" s="96" t="s">
        <v>488</v>
      </c>
      <c r="R54" t="s">
        <v>49</v>
      </c>
      <c r="S54" t="s">
        <v>489</v>
      </c>
      <c r="T54" t="s">
        <v>490</v>
      </c>
    </row>
    <row r="55" spans="1:20" ht="14.45">
      <c r="A55" s="13" t="s">
        <v>491</v>
      </c>
      <c r="B55">
        <v>56789013</v>
      </c>
      <c r="C55" t="s">
        <v>492</v>
      </c>
      <c r="D55" t="s">
        <v>278</v>
      </c>
      <c r="E55">
        <v>94632</v>
      </c>
      <c r="F55" s="18" t="s">
        <v>23</v>
      </c>
      <c r="G55">
        <v>946327</v>
      </c>
      <c r="H55">
        <v>730039143334</v>
      </c>
      <c r="I55" t="s">
        <v>493</v>
      </c>
      <c r="J55" s="6" t="s">
        <v>210</v>
      </c>
      <c r="K55" s="6" t="s">
        <v>210</v>
      </c>
      <c r="L55" s="4">
        <v>55.36</v>
      </c>
      <c r="M55" s="50">
        <f t="shared" si="0"/>
        <v>11.072000000000001</v>
      </c>
      <c r="N55" s="4" t="e">
        <f t="shared" si="2"/>
        <v>#VALUE!</v>
      </c>
      <c r="O55" s="3">
        <v>45228</v>
      </c>
      <c r="P55" t="s">
        <v>494</v>
      </c>
      <c r="Q55" s="96" t="s">
        <v>495</v>
      </c>
      <c r="R55" t="s">
        <v>59</v>
      </c>
      <c r="S55" t="s">
        <v>496</v>
      </c>
      <c r="T55" t="s">
        <v>497</v>
      </c>
    </row>
    <row r="56" spans="1:20" ht="14.45">
      <c r="A56" s="13" t="s">
        <v>498</v>
      </c>
      <c r="B56">
        <v>57890124</v>
      </c>
      <c r="C56" t="s">
        <v>499</v>
      </c>
      <c r="D56" t="s">
        <v>22</v>
      </c>
      <c r="E56">
        <v>10547</v>
      </c>
      <c r="F56" s="18" t="s">
        <v>23</v>
      </c>
      <c r="G56">
        <v>105478</v>
      </c>
      <c r="H56">
        <v>1066186</v>
      </c>
      <c r="I56" t="s">
        <v>500</v>
      </c>
      <c r="J56">
        <v>1</v>
      </c>
      <c r="K56" s="6" t="s">
        <v>501</v>
      </c>
      <c r="L56" s="4">
        <v>59.95</v>
      </c>
      <c r="M56" s="50">
        <f t="shared" si="0"/>
        <v>11.990000000000002</v>
      </c>
      <c r="N56" s="4">
        <f t="shared" si="2"/>
        <v>71.94</v>
      </c>
      <c r="O56" s="3">
        <v>44937</v>
      </c>
      <c r="P56" t="s">
        <v>502</v>
      </c>
      <c r="Q56" s="96" t="s">
        <v>503</v>
      </c>
      <c r="R56" t="s">
        <v>70</v>
      </c>
      <c r="S56" t="s">
        <v>504</v>
      </c>
      <c r="T56" t="s">
        <v>505</v>
      </c>
    </row>
    <row r="57" spans="1:20" ht="15" customHeight="1">
      <c r="A57" s="13" t="s">
        <v>506</v>
      </c>
      <c r="B57">
        <v>58901235</v>
      </c>
      <c r="C57" t="s">
        <v>507</v>
      </c>
      <c r="D57" t="s">
        <v>278</v>
      </c>
      <c r="E57">
        <v>31592</v>
      </c>
      <c r="F57" s="18" t="s">
        <v>23</v>
      </c>
      <c r="G57">
        <v>315927</v>
      </c>
      <c r="H57">
        <v>893023829</v>
      </c>
      <c r="I57" t="s">
        <v>508</v>
      </c>
      <c r="J57">
        <v>19</v>
      </c>
      <c r="K57" s="6" t="s">
        <v>46</v>
      </c>
      <c r="L57" s="4">
        <v>26.9</v>
      </c>
      <c r="M57" s="50">
        <f t="shared" si="0"/>
        <v>5.38</v>
      </c>
      <c r="N57" s="4">
        <f t="shared" si="2"/>
        <v>613.32000000000005</v>
      </c>
      <c r="O57" s="3">
        <v>45011</v>
      </c>
      <c r="P57" t="s">
        <v>509</v>
      </c>
      <c r="Q57" s="96" t="s">
        <v>510</v>
      </c>
      <c r="R57" t="s">
        <v>81</v>
      </c>
      <c r="S57" t="s">
        <v>511</v>
      </c>
      <c r="T57" t="s">
        <v>512</v>
      </c>
    </row>
    <row r="58" spans="1:20" ht="15" customHeight="1">
      <c r="A58" s="13" t="s">
        <v>513</v>
      </c>
      <c r="B58">
        <v>59012346</v>
      </c>
      <c r="C58" t="s">
        <v>514</v>
      </c>
      <c r="D58" t="s">
        <v>515</v>
      </c>
      <c r="E58">
        <v>87466</v>
      </c>
      <c r="F58" s="18" t="s">
        <v>23</v>
      </c>
      <c r="G58">
        <v>874662</v>
      </c>
      <c r="H58">
        <v>90112378332</v>
      </c>
      <c r="I58" t="s">
        <v>516</v>
      </c>
      <c r="J58">
        <v>1</v>
      </c>
      <c r="K58" s="6" t="s">
        <v>517</v>
      </c>
      <c r="L58" s="4">
        <v>18.05</v>
      </c>
      <c r="M58" s="50">
        <f t="shared" si="0"/>
        <v>3.6100000000000003</v>
      </c>
      <c r="N58" s="4">
        <f t="shared" si="2"/>
        <v>21.66</v>
      </c>
      <c r="O58" s="3">
        <v>45125</v>
      </c>
      <c r="P58" t="s">
        <v>518</v>
      </c>
      <c r="Q58" s="96" t="s">
        <v>519</v>
      </c>
      <c r="R58" t="s">
        <v>92</v>
      </c>
      <c r="S58" t="s">
        <v>520</v>
      </c>
      <c r="T58" t="s">
        <v>521</v>
      </c>
    </row>
    <row r="59" spans="1:20" ht="15" customHeight="1">
      <c r="A59" s="13" t="s">
        <v>522</v>
      </c>
      <c r="B59">
        <v>60123457</v>
      </c>
      <c r="C59" t="s">
        <v>523</v>
      </c>
      <c r="D59" t="s">
        <v>153</v>
      </c>
      <c r="E59">
        <v>21984</v>
      </c>
      <c r="F59" s="18" t="s">
        <v>23</v>
      </c>
      <c r="G59">
        <v>219841</v>
      </c>
      <c r="H59" s="6" t="s">
        <v>524</v>
      </c>
      <c r="I59" t="s">
        <v>525</v>
      </c>
      <c r="J59">
        <v>37</v>
      </c>
      <c r="K59" s="6" t="s">
        <v>526</v>
      </c>
      <c r="L59" s="4">
        <v>1.49</v>
      </c>
      <c r="M59" s="50">
        <f t="shared" si="0"/>
        <v>0.29799999999999999</v>
      </c>
      <c r="N59" s="4">
        <f t="shared" si="2"/>
        <v>66.156000000000006</v>
      </c>
      <c r="O59" s="3">
        <v>45202</v>
      </c>
      <c r="P59" t="s">
        <v>527</v>
      </c>
      <c r="Q59" s="96" t="s">
        <v>528</v>
      </c>
      <c r="R59" t="s">
        <v>102</v>
      </c>
      <c r="S59" t="s">
        <v>529</v>
      </c>
      <c r="T59" t="s">
        <v>530</v>
      </c>
    </row>
    <row r="60" spans="1:20" ht="15" customHeight="1">
      <c r="A60" s="13" t="s">
        <v>531</v>
      </c>
      <c r="B60">
        <v>61234568</v>
      </c>
      <c r="C60" t="s">
        <v>532</v>
      </c>
      <c r="D60" t="s">
        <v>314</v>
      </c>
      <c r="E60">
        <v>46351</v>
      </c>
      <c r="F60" s="18" t="s">
        <v>23</v>
      </c>
      <c r="G60">
        <v>463518</v>
      </c>
      <c r="H60" s="6" t="s">
        <v>533</v>
      </c>
      <c r="I60" t="s">
        <v>534</v>
      </c>
      <c r="J60">
        <v>9</v>
      </c>
      <c r="K60" s="6" t="s">
        <v>535</v>
      </c>
      <c r="L60" s="4">
        <v>6.5</v>
      </c>
      <c r="M60" s="50">
        <f t="shared" si="0"/>
        <v>1.3</v>
      </c>
      <c r="N60" s="4">
        <f t="shared" si="2"/>
        <v>70.2</v>
      </c>
      <c r="O60" s="3">
        <v>45277</v>
      </c>
      <c r="P60" t="s">
        <v>536</v>
      </c>
      <c r="Q60" s="96" t="s">
        <v>537</v>
      </c>
      <c r="R60" t="s">
        <v>111</v>
      </c>
      <c r="S60" t="s">
        <v>538</v>
      </c>
      <c r="T60" t="s">
        <v>539</v>
      </c>
    </row>
    <row r="61" spans="1:20" ht="15" customHeight="1">
      <c r="A61" s="13" t="s">
        <v>540</v>
      </c>
      <c r="B61">
        <v>62345679</v>
      </c>
      <c r="C61" t="s">
        <v>541</v>
      </c>
      <c r="D61" t="s">
        <v>235</v>
      </c>
      <c r="E61">
        <v>86261</v>
      </c>
      <c r="F61" s="18" t="s">
        <v>23</v>
      </c>
      <c r="G61">
        <v>862614</v>
      </c>
      <c r="H61" s="6" t="s">
        <v>542</v>
      </c>
      <c r="I61" t="s">
        <v>543</v>
      </c>
      <c r="J61">
        <v>24</v>
      </c>
      <c r="K61" s="6" t="s">
        <v>544</v>
      </c>
      <c r="L61" s="4">
        <v>0.52</v>
      </c>
      <c r="M61" s="50">
        <f t="shared" si="0"/>
        <v>0.10400000000000001</v>
      </c>
      <c r="N61" s="4">
        <f t="shared" si="2"/>
        <v>14.975999999999999</v>
      </c>
      <c r="O61" s="3">
        <v>44964</v>
      </c>
      <c r="P61" t="s">
        <v>545</v>
      </c>
      <c r="Q61" s="96" t="s">
        <v>546</v>
      </c>
      <c r="R61" t="s">
        <v>121</v>
      </c>
      <c r="S61" t="s">
        <v>547</v>
      </c>
      <c r="T61" t="s">
        <v>548</v>
      </c>
    </row>
    <row r="62" spans="1:20" ht="15" customHeight="1">
      <c r="A62" s="13" t="s">
        <v>549</v>
      </c>
      <c r="B62">
        <v>63456780</v>
      </c>
      <c r="C62" t="s">
        <v>550</v>
      </c>
      <c r="D62" t="s">
        <v>263</v>
      </c>
      <c r="E62">
        <v>10799</v>
      </c>
      <c r="F62" s="18" t="s">
        <v>23</v>
      </c>
      <c r="G62">
        <v>107994</v>
      </c>
      <c r="H62" s="6" t="s">
        <v>551</v>
      </c>
      <c r="I62" t="s">
        <v>552</v>
      </c>
      <c r="J62">
        <v>4</v>
      </c>
      <c r="K62" s="6" t="s">
        <v>553</v>
      </c>
      <c r="L62" s="4">
        <v>92.15</v>
      </c>
      <c r="M62" s="50">
        <f t="shared" si="0"/>
        <v>18.430000000000003</v>
      </c>
      <c r="N62" s="4">
        <f t="shared" si="2"/>
        <v>442.32000000000005</v>
      </c>
      <c r="O62" s="3">
        <v>45070</v>
      </c>
      <c r="P62" t="s">
        <v>554</v>
      </c>
      <c r="Q62" s="96" t="s">
        <v>555</v>
      </c>
      <c r="R62" t="s">
        <v>28</v>
      </c>
      <c r="S62" t="s">
        <v>556</v>
      </c>
      <c r="T62" t="s">
        <v>557</v>
      </c>
    </row>
    <row r="63" spans="1:20" ht="15" customHeight="1">
      <c r="A63" s="13" t="s">
        <v>558</v>
      </c>
      <c r="B63">
        <v>64567891</v>
      </c>
      <c r="C63" t="s">
        <v>277</v>
      </c>
      <c r="D63" t="s">
        <v>253</v>
      </c>
      <c r="E63">
        <v>80478</v>
      </c>
      <c r="F63" s="18" t="s">
        <v>23</v>
      </c>
      <c r="G63">
        <v>804786</v>
      </c>
      <c r="H63">
        <v>4741122000092</v>
      </c>
      <c r="I63" t="s">
        <v>559</v>
      </c>
      <c r="J63">
        <v>20</v>
      </c>
      <c r="K63" s="6" t="s">
        <v>173</v>
      </c>
      <c r="L63" s="4">
        <v>0.49</v>
      </c>
      <c r="M63" s="50">
        <f t="shared" si="0"/>
        <v>9.8000000000000004E-2</v>
      </c>
      <c r="N63" s="4">
        <f t="shared" si="2"/>
        <v>11.76</v>
      </c>
      <c r="O63" s="3">
        <v>45152</v>
      </c>
      <c r="P63" t="s">
        <v>560</v>
      </c>
      <c r="Q63" s="96" t="s">
        <v>561</v>
      </c>
      <c r="R63" t="s">
        <v>39</v>
      </c>
      <c r="S63" t="s">
        <v>562</v>
      </c>
      <c r="T63" t="s">
        <v>563</v>
      </c>
    </row>
    <row r="64" spans="1:20" ht="15" customHeight="1">
      <c r="A64" s="13" t="s">
        <v>564</v>
      </c>
      <c r="B64">
        <v>65678902</v>
      </c>
      <c r="C64" t="s">
        <v>565</v>
      </c>
      <c r="D64" t="s">
        <v>278</v>
      </c>
      <c r="E64">
        <v>65842</v>
      </c>
      <c r="F64" s="18" t="s">
        <v>23</v>
      </c>
      <c r="G64">
        <v>658429</v>
      </c>
      <c r="H64">
        <v>871895125</v>
      </c>
      <c r="I64" t="s">
        <v>566</v>
      </c>
      <c r="J64">
        <v>28</v>
      </c>
      <c r="K64" s="6" t="s">
        <v>567</v>
      </c>
      <c r="L64" s="4">
        <v>2.89</v>
      </c>
      <c r="M64" s="50">
        <f t="shared" si="0"/>
        <v>0.57800000000000007</v>
      </c>
      <c r="N64" s="4">
        <f t="shared" si="2"/>
        <v>97.103999999999999</v>
      </c>
      <c r="O64" s="3">
        <v>45229</v>
      </c>
      <c r="P64" t="s">
        <v>568</v>
      </c>
      <c r="Q64" s="96" t="s">
        <v>569</v>
      </c>
      <c r="R64" t="s">
        <v>49</v>
      </c>
      <c r="S64" t="s">
        <v>570</v>
      </c>
      <c r="T64" t="s">
        <v>571</v>
      </c>
    </row>
    <row r="65" spans="1:20" ht="15" customHeight="1">
      <c r="A65" s="13" t="s">
        <v>572</v>
      </c>
      <c r="B65">
        <v>66789013</v>
      </c>
      <c r="C65" t="s">
        <v>573</v>
      </c>
      <c r="D65" t="s">
        <v>278</v>
      </c>
      <c r="E65">
        <v>48117</v>
      </c>
      <c r="F65" s="18" t="s">
        <v>23</v>
      </c>
      <c r="G65">
        <v>481176</v>
      </c>
      <c r="H65">
        <v>65789120</v>
      </c>
      <c r="I65" t="s">
        <v>574</v>
      </c>
      <c r="J65">
        <v>40</v>
      </c>
      <c r="K65" s="6" t="s">
        <v>128</v>
      </c>
      <c r="L65" s="4">
        <v>1.7</v>
      </c>
      <c r="M65" s="50">
        <f t="shared" si="0"/>
        <v>0.34</v>
      </c>
      <c r="N65" s="4">
        <f t="shared" si="2"/>
        <v>81.599999999999994</v>
      </c>
      <c r="O65" s="3">
        <v>44938</v>
      </c>
      <c r="P65" t="s">
        <v>575</v>
      </c>
      <c r="Q65" s="96" t="s">
        <v>576</v>
      </c>
      <c r="R65" t="s">
        <v>59</v>
      </c>
      <c r="S65" t="s">
        <v>577</v>
      </c>
      <c r="T65" t="s">
        <v>578</v>
      </c>
    </row>
    <row r="66" spans="1:20" ht="15" customHeight="1">
      <c r="A66" s="13" t="s">
        <v>579</v>
      </c>
      <c r="B66">
        <v>67890124</v>
      </c>
      <c r="C66" t="s">
        <v>580</v>
      </c>
      <c r="D66" t="s">
        <v>278</v>
      </c>
      <c r="E66">
        <v>66384</v>
      </c>
      <c r="F66" s="18" t="s">
        <v>23</v>
      </c>
      <c r="G66">
        <v>663844</v>
      </c>
      <c r="H66">
        <v>52559384</v>
      </c>
      <c r="I66" t="s">
        <v>581</v>
      </c>
      <c r="J66">
        <v>14</v>
      </c>
      <c r="K66" s="6" t="s">
        <v>354</v>
      </c>
      <c r="L66" s="4">
        <v>7.19</v>
      </c>
      <c r="M66" s="50">
        <f t="shared" si="0"/>
        <v>1.4380000000000002</v>
      </c>
      <c r="N66" s="4">
        <f t="shared" si="2"/>
        <v>120.792</v>
      </c>
      <c r="O66" s="3">
        <v>45012</v>
      </c>
      <c r="P66" t="s">
        <v>582</v>
      </c>
      <c r="Q66" s="96" t="s">
        <v>583</v>
      </c>
      <c r="R66" t="s">
        <v>70</v>
      </c>
      <c r="S66" t="s">
        <v>584</v>
      </c>
      <c r="T66" t="s">
        <v>585</v>
      </c>
    </row>
    <row r="67" spans="1:20" ht="15" customHeight="1">
      <c r="A67" s="13" t="s">
        <v>586</v>
      </c>
      <c r="B67">
        <v>68901235</v>
      </c>
      <c r="C67" t="s">
        <v>587</v>
      </c>
      <c r="D67" t="s">
        <v>162</v>
      </c>
      <c r="E67">
        <v>52154</v>
      </c>
      <c r="F67" s="18" t="s">
        <v>23</v>
      </c>
      <c r="G67">
        <v>521540</v>
      </c>
      <c r="H67">
        <v>67890234</v>
      </c>
      <c r="I67" t="s">
        <v>588</v>
      </c>
      <c r="J67">
        <v>2</v>
      </c>
      <c r="K67" s="6" t="s">
        <v>589</v>
      </c>
      <c r="L67" s="4">
        <v>19.989999999999998</v>
      </c>
      <c r="M67" s="50">
        <f t="shared" ref="M67:M130" si="3">L67*0.2</f>
        <v>3.9979999999999998</v>
      </c>
      <c r="N67" s="4">
        <f t="shared" si="2"/>
        <v>47.975999999999999</v>
      </c>
      <c r="O67" s="3">
        <v>45126</v>
      </c>
      <c r="P67" t="s">
        <v>590</v>
      </c>
      <c r="Q67" s="96" t="s">
        <v>591</v>
      </c>
      <c r="R67" t="s">
        <v>81</v>
      </c>
      <c r="S67" t="s">
        <v>592</v>
      </c>
      <c r="T67" t="s">
        <v>593</v>
      </c>
    </row>
    <row r="68" spans="1:20" ht="15" customHeight="1">
      <c r="A68" s="13" t="s">
        <v>594</v>
      </c>
      <c r="B68">
        <v>69012346</v>
      </c>
      <c r="C68" t="s">
        <v>595</v>
      </c>
      <c r="D68" t="s">
        <v>162</v>
      </c>
      <c r="E68">
        <v>13071</v>
      </c>
      <c r="F68" s="18" t="s">
        <v>23</v>
      </c>
      <c r="G68">
        <v>130719</v>
      </c>
      <c r="H68">
        <v>7893000802</v>
      </c>
      <c r="I68" t="s">
        <v>596</v>
      </c>
      <c r="J68">
        <v>1</v>
      </c>
      <c r="K68" s="6" t="s">
        <v>597</v>
      </c>
      <c r="L68" s="4">
        <v>99.95</v>
      </c>
      <c r="M68" s="50">
        <f t="shared" si="3"/>
        <v>19.990000000000002</v>
      </c>
      <c r="N68" s="4">
        <f t="shared" si="2"/>
        <v>119.94</v>
      </c>
      <c r="O68" s="3">
        <v>45203</v>
      </c>
      <c r="P68" t="s">
        <v>598</v>
      </c>
      <c r="Q68" s="96" t="s">
        <v>599</v>
      </c>
      <c r="R68" t="s">
        <v>92</v>
      </c>
      <c r="S68" t="s">
        <v>600</v>
      </c>
      <c r="T68" t="s">
        <v>601</v>
      </c>
    </row>
    <row r="69" spans="1:20" ht="15" customHeight="1">
      <c r="A69" s="13" t="s">
        <v>602</v>
      </c>
      <c r="B69">
        <v>70123457</v>
      </c>
      <c r="C69" t="s">
        <v>603</v>
      </c>
      <c r="D69" t="s">
        <v>604</v>
      </c>
      <c r="E69">
        <v>14144</v>
      </c>
      <c r="F69" s="18" t="s">
        <v>23</v>
      </c>
      <c r="G69">
        <v>141449</v>
      </c>
      <c r="H69">
        <v>768920930</v>
      </c>
      <c r="I69" t="s">
        <v>605</v>
      </c>
      <c r="J69">
        <v>45</v>
      </c>
      <c r="K69" s="6" t="s">
        <v>606</v>
      </c>
      <c r="L69" s="4">
        <v>6.25</v>
      </c>
      <c r="M69" s="50">
        <f t="shared" si="3"/>
        <v>1.25</v>
      </c>
      <c r="N69" s="4">
        <f t="shared" si="2"/>
        <v>337.5</v>
      </c>
      <c r="O69" s="3">
        <v>45278</v>
      </c>
      <c r="P69" t="s">
        <v>607</v>
      </c>
      <c r="Q69" s="96" t="s">
        <v>608</v>
      </c>
      <c r="R69" t="s">
        <v>102</v>
      </c>
      <c r="S69" t="s">
        <v>609</v>
      </c>
      <c r="T69" t="s">
        <v>610</v>
      </c>
    </row>
    <row r="70" spans="1:20" ht="15" customHeight="1">
      <c r="A70" s="13" t="s">
        <v>611</v>
      </c>
      <c r="B70">
        <v>71234568</v>
      </c>
      <c r="C70" t="s">
        <v>612</v>
      </c>
      <c r="D70" t="s">
        <v>278</v>
      </c>
      <c r="E70">
        <v>93280</v>
      </c>
      <c r="F70" s="18" t="s">
        <v>23</v>
      </c>
      <c r="G70">
        <v>932801</v>
      </c>
      <c r="H70" s="6" t="s">
        <v>613</v>
      </c>
      <c r="I70" t="s">
        <v>614</v>
      </c>
      <c r="J70">
        <v>22</v>
      </c>
      <c r="K70" s="6" t="s">
        <v>615</v>
      </c>
      <c r="L70" s="4">
        <v>599</v>
      </c>
      <c r="M70" s="50">
        <f t="shared" si="3"/>
        <v>119.80000000000001</v>
      </c>
      <c r="N70" s="4">
        <f t="shared" si="2"/>
        <v>15813.599999999999</v>
      </c>
      <c r="O70" s="3">
        <v>44965</v>
      </c>
      <c r="P70" t="s">
        <v>616</v>
      </c>
      <c r="Q70" s="96" t="s">
        <v>617</v>
      </c>
      <c r="R70" t="s">
        <v>111</v>
      </c>
      <c r="S70" t="s">
        <v>618</v>
      </c>
      <c r="T70" t="s">
        <v>619</v>
      </c>
    </row>
    <row r="71" spans="1:20" ht="15" customHeight="1">
      <c r="A71" s="13" t="s">
        <v>620</v>
      </c>
      <c r="B71">
        <v>72345679</v>
      </c>
      <c r="C71" t="s">
        <v>621</v>
      </c>
      <c r="D71" t="s">
        <v>75</v>
      </c>
      <c r="E71">
        <v>14380</v>
      </c>
      <c r="F71" s="18" t="s">
        <v>23</v>
      </c>
      <c r="G71">
        <v>143805</v>
      </c>
      <c r="H71">
        <v>4744484010037</v>
      </c>
      <c r="I71" t="s">
        <v>622</v>
      </c>
      <c r="J71">
        <v>5</v>
      </c>
      <c r="K71" s="6" t="s">
        <v>623</v>
      </c>
      <c r="L71" s="4">
        <v>696.99</v>
      </c>
      <c r="M71" s="50">
        <f t="shared" si="3"/>
        <v>139.398</v>
      </c>
      <c r="N71" s="4">
        <f t="shared" si="2"/>
        <v>4181.9400000000005</v>
      </c>
      <c r="O71" s="3">
        <v>45071</v>
      </c>
      <c r="P71" t="s">
        <v>624</v>
      </c>
      <c r="Q71" s="96" t="s">
        <v>625</v>
      </c>
      <c r="R71" t="s">
        <v>121</v>
      </c>
      <c r="S71" t="s">
        <v>626</v>
      </c>
      <c r="T71" t="s">
        <v>627</v>
      </c>
    </row>
    <row r="72" spans="1:20" ht="15" customHeight="1">
      <c r="A72" s="13" t="s">
        <v>628</v>
      </c>
      <c r="B72">
        <v>73456780</v>
      </c>
      <c r="C72" t="s">
        <v>629</v>
      </c>
      <c r="D72" t="s">
        <v>199</v>
      </c>
      <c r="E72">
        <v>85237</v>
      </c>
      <c r="F72" s="18" t="s">
        <v>23</v>
      </c>
      <c r="G72">
        <v>852375</v>
      </c>
      <c r="H72">
        <v>42083621</v>
      </c>
      <c r="I72" t="s">
        <v>630</v>
      </c>
      <c r="J72">
        <v>13</v>
      </c>
      <c r="K72" s="6" t="s">
        <v>631</v>
      </c>
      <c r="L72" s="4">
        <v>2.15</v>
      </c>
      <c r="M72" s="50">
        <f t="shared" si="3"/>
        <v>0.43</v>
      </c>
      <c r="N72" s="4">
        <f t="shared" si="2"/>
        <v>33.54</v>
      </c>
      <c r="O72" s="3">
        <v>45153</v>
      </c>
      <c r="P72" t="s">
        <v>632</v>
      </c>
      <c r="Q72" s="96" t="s">
        <v>633</v>
      </c>
      <c r="R72" t="s">
        <v>28</v>
      </c>
      <c r="S72" t="s">
        <v>634</v>
      </c>
      <c r="T72" t="s">
        <v>635</v>
      </c>
    </row>
    <row r="73" spans="1:20" ht="15" customHeight="1">
      <c r="A73" s="13" t="s">
        <v>636</v>
      </c>
      <c r="B73">
        <v>74567891</v>
      </c>
      <c r="C73" t="s">
        <v>637</v>
      </c>
      <c r="D73" t="s">
        <v>278</v>
      </c>
      <c r="E73">
        <v>13598</v>
      </c>
      <c r="F73" s="18" t="s">
        <v>23</v>
      </c>
      <c r="G73">
        <v>135986</v>
      </c>
      <c r="H73">
        <v>94357805353799</v>
      </c>
      <c r="I73" t="s">
        <v>638</v>
      </c>
      <c r="J73">
        <v>2</v>
      </c>
      <c r="K73" s="6" t="s">
        <v>210</v>
      </c>
      <c r="L73" s="4">
        <v>78.989999999999995</v>
      </c>
      <c r="M73" s="50">
        <f t="shared" si="3"/>
        <v>15.798</v>
      </c>
      <c r="N73" s="4">
        <f t="shared" si="2"/>
        <v>189.57599999999999</v>
      </c>
      <c r="O73" s="3">
        <v>45230</v>
      </c>
      <c r="P73" t="s">
        <v>639</v>
      </c>
      <c r="Q73" s="96" t="s">
        <v>640</v>
      </c>
      <c r="R73" t="s">
        <v>39</v>
      </c>
      <c r="S73" t="s">
        <v>641</v>
      </c>
      <c r="T73" t="s">
        <v>642</v>
      </c>
    </row>
    <row r="74" spans="1:20" ht="15" customHeight="1">
      <c r="A74" s="13" t="s">
        <v>643</v>
      </c>
      <c r="B74">
        <v>75678902</v>
      </c>
      <c r="C74" t="s">
        <v>644</v>
      </c>
      <c r="D74" t="s">
        <v>263</v>
      </c>
      <c r="E74">
        <v>93572</v>
      </c>
      <c r="F74" s="18" t="s">
        <v>23</v>
      </c>
      <c r="G74">
        <v>935726</v>
      </c>
      <c r="H74">
        <v>73920308493203</v>
      </c>
      <c r="I74" t="s">
        <v>645</v>
      </c>
      <c r="J74">
        <v>6</v>
      </c>
      <c r="K74" s="6" t="s">
        <v>646</v>
      </c>
      <c r="L74" s="4">
        <v>6.19</v>
      </c>
      <c r="M74" s="50">
        <f t="shared" si="3"/>
        <v>1.2380000000000002</v>
      </c>
      <c r="N74" s="4">
        <f t="shared" ref="N74:N137" si="4">(L74+M74)*J74</f>
        <v>44.568000000000005</v>
      </c>
      <c r="O74" s="3">
        <v>44939</v>
      </c>
      <c r="P74" t="s">
        <v>647</v>
      </c>
      <c r="Q74" s="96" t="s">
        <v>648</v>
      </c>
      <c r="R74" t="s">
        <v>49</v>
      </c>
      <c r="S74" t="s">
        <v>649</v>
      </c>
      <c r="T74" t="s">
        <v>650</v>
      </c>
    </row>
    <row r="75" spans="1:20" ht="15" customHeight="1">
      <c r="A75" s="13" t="s">
        <v>651</v>
      </c>
      <c r="B75">
        <v>76789013</v>
      </c>
      <c r="C75" t="s">
        <v>652</v>
      </c>
      <c r="D75" t="s">
        <v>75</v>
      </c>
      <c r="E75">
        <v>68721</v>
      </c>
      <c r="F75" s="18" t="s">
        <v>23</v>
      </c>
      <c r="G75" s="20">
        <v>687213</v>
      </c>
      <c r="H75" s="20">
        <v>567829102027811</v>
      </c>
      <c r="I75" s="20" t="s">
        <v>653</v>
      </c>
      <c r="J75">
        <v>1</v>
      </c>
      <c r="K75" s="6" t="s">
        <v>210</v>
      </c>
      <c r="L75" s="4">
        <v>180</v>
      </c>
      <c r="M75" s="50">
        <f t="shared" si="3"/>
        <v>36</v>
      </c>
      <c r="N75" s="4">
        <f t="shared" si="4"/>
        <v>216</v>
      </c>
      <c r="O75" s="3">
        <v>45013</v>
      </c>
      <c r="P75" t="s">
        <v>654</v>
      </c>
      <c r="Q75" s="96" t="s">
        <v>655</v>
      </c>
      <c r="R75" t="s">
        <v>59</v>
      </c>
      <c r="S75" t="s">
        <v>656</v>
      </c>
      <c r="T75" t="s">
        <v>657</v>
      </c>
    </row>
    <row r="76" spans="1:20" ht="15" customHeight="1">
      <c r="A76" s="13" t="s">
        <v>658</v>
      </c>
      <c r="B76">
        <v>77890124</v>
      </c>
      <c r="C76" t="s">
        <v>659</v>
      </c>
      <c r="D76" t="s">
        <v>199</v>
      </c>
      <c r="E76">
        <v>36954</v>
      </c>
      <c r="F76" s="18" t="s">
        <v>23</v>
      </c>
      <c r="G76" s="20">
        <v>369544</v>
      </c>
      <c r="H76" s="20">
        <v>23311848</v>
      </c>
      <c r="I76" s="20" t="s">
        <v>660</v>
      </c>
      <c r="J76">
        <v>1</v>
      </c>
      <c r="K76" s="6" t="s">
        <v>210</v>
      </c>
      <c r="L76" s="4">
        <v>54</v>
      </c>
      <c r="M76" s="50">
        <f t="shared" si="3"/>
        <v>10.8</v>
      </c>
      <c r="N76" s="4">
        <f t="shared" si="4"/>
        <v>64.8</v>
      </c>
      <c r="O76" s="3">
        <v>45127</v>
      </c>
      <c r="P76" t="s">
        <v>661</v>
      </c>
      <c r="Q76" s="96" t="s">
        <v>662</v>
      </c>
      <c r="R76" t="s">
        <v>70</v>
      </c>
      <c r="S76" t="s">
        <v>663</v>
      </c>
      <c r="T76" t="s">
        <v>664</v>
      </c>
    </row>
    <row r="77" spans="1:20" ht="15" customHeight="1">
      <c r="A77" s="13" t="s">
        <v>665</v>
      </c>
      <c r="B77">
        <v>78901235</v>
      </c>
      <c r="C77" t="s">
        <v>666</v>
      </c>
      <c r="D77" t="s">
        <v>253</v>
      </c>
      <c r="E77">
        <v>48792</v>
      </c>
      <c r="F77" s="18" t="s">
        <v>23</v>
      </c>
      <c r="G77" s="20">
        <v>487925</v>
      </c>
      <c r="H77" s="20">
        <v>190231844082</v>
      </c>
      <c r="I77" s="21" t="s">
        <v>667</v>
      </c>
      <c r="J77">
        <v>31</v>
      </c>
      <c r="K77" s="6" t="s">
        <v>46</v>
      </c>
      <c r="L77" s="4">
        <v>135</v>
      </c>
      <c r="M77" s="50">
        <f t="shared" si="3"/>
        <v>27</v>
      </c>
      <c r="N77" s="4">
        <f t="shared" si="4"/>
        <v>5022</v>
      </c>
      <c r="O77" s="3">
        <v>45204</v>
      </c>
      <c r="P77" t="s">
        <v>668</v>
      </c>
      <c r="Q77" s="96" t="s">
        <v>669</v>
      </c>
      <c r="R77" t="s">
        <v>81</v>
      </c>
      <c r="S77" t="s">
        <v>670</v>
      </c>
      <c r="T77" t="s">
        <v>671</v>
      </c>
    </row>
    <row r="78" spans="1:20" ht="15" customHeight="1">
      <c r="A78" s="13" t="s">
        <v>672</v>
      </c>
      <c r="B78">
        <v>79012346</v>
      </c>
      <c r="C78" t="s">
        <v>673</v>
      </c>
      <c r="D78" t="s">
        <v>278</v>
      </c>
      <c r="E78">
        <v>64025</v>
      </c>
      <c r="F78" s="18" t="s">
        <v>23</v>
      </c>
      <c r="G78" s="20">
        <v>640254</v>
      </c>
      <c r="H78" s="22" t="s">
        <v>674</v>
      </c>
      <c r="I78" s="20" t="s">
        <v>675</v>
      </c>
      <c r="J78">
        <v>1</v>
      </c>
      <c r="K78" s="6" t="s">
        <v>676</v>
      </c>
      <c r="L78" s="4">
        <v>125</v>
      </c>
      <c r="M78" s="50">
        <f t="shared" si="3"/>
        <v>25</v>
      </c>
      <c r="N78" s="4">
        <f t="shared" si="4"/>
        <v>150</v>
      </c>
      <c r="O78" s="3">
        <v>45279</v>
      </c>
      <c r="P78" t="s">
        <v>677</v>
      </c>
      <c r="Q78" s="96" t="s">
        <v>678</v>
      </c>
      <c r="R78" t="s">
        <v>92</v>
      </c>
      <c r="S78" t="s">
        <v>679</v>
      </c>
      <c r="T78" t="s">
        <v>680</v>
      </c>
    </row>
    <row r="79" spans="1:20" ht="15" customHeight="1">
      <c r="A79" s="13" t="s">
        <v>681</v>
      </c>
      <c r="B79">
        <v>80123457</v>
      </c>
      <c r="C79" t="s">
        <v>682</v>
      </c>
      <c r="D79" t="s">
        <v>278</v>
      </c>
      <c r="E79">
        <v>98016</v>
      </c>
      <c r="F79" s="18" t="s">
        <v>23</v>
      </c>
      <c r="G79" s="20">
        <v>980168</v>
      </c>
      <c r="H79" s="20">
        <v>4740281006594</v>
      </c>
      <c r="I79" s="20" t="s">
        <v>683</v>
      </c>
      <c r="J79">
        <v>12</v>
      </c>
      <c r="K79" s="6" t="s">
        <v>46</v>
      </c>
      <c r="L79" s="4">
        <v>2.89</v>
      </c>
      <c r="M79" s="50">
        <f t="shared" si="3"/>
        <v>0.57800000000000007</v>
      </c>
      <c r="N79" s="4">
        <f t="shared" si="4"/>
        <v>41.616</v>
      </c>
      <c r="O79" s="3">
        <v>44966</v>
      </c>
      <c r="P79" t="s">
        <v>684</v>
      </c>
      <c r="Q79" s="96" t="s">
        <v>685</v>
      </c>
      <c r="R79" t="s">
        <v>102</v>
      </c>
      <c r="S79" t="s">
        <v>686</v>
      </c>
      <c r="T79" t="s">
        <v>687</v>
      </c>
    </row>
    <row r="80" spans="1:20" ht="15" customHeight="1">
      <c r="A80" s="13" t="s">
        <v>688</v>
      </c>
      <c r="B80">
        <v>81234568</v>
      </c>
      <c r="C80" t="s">
        <v>689</v>
      </c>
      <c r="D80" t="s">
        <v>270</v>
      </c>
      <c r="E80">
        <v>30457</v>
      </c>
      <c r="F80" s="18" t="s">
        <v>23</v>
      </c>
      <c r="G80">
        <v>304575</v>
      </c>
      <c r="H80">
        <v>8693495033770</v>
      </c>
      <c r="I80" t="s">
        <v>690</v>
      </c>
      <c r="J80">
        <v>27</v>
      </c>
      <c r="K80" s="6" t="s">
        <v>691</v>
      </c>
      <c r="L80" s="4">
        <v>0.75</v>
      </c>
      <c r="M80" s="50">
        <f t="shared" si="3"/>
        <v>0.15000000000000002</v>
      </c>
      <c r="N80" s="4">
        <f t="shared" si="4"/>
        <v>24.3</v>
      </c>
      <c r="O80" s="3">
        <v>45072</v>
      </c>
      <c r="P80" t="s">
        <v>692</v>
      </c>
      <c r="Q80" s="96" t="s">
        <v>693</v>
      </c>
      <c r="R80" t="s">
        <v>111</v>
      </c>
      <c r="S80" t="s">
        <v>694</v>
      </c>
      <c r="T80" t="s">
        <v>695</v>
      </c>
    </row>
    <row r="81" spans="1:20" ht="15" customHeight="1">
      <c r="A81" s="13" t="s">
        <v>696</v>
      </c>
      <c r="B81">
        <v>82345679</v>
      </c>
      <c r="C81" t="s">
        <v>697</v>
      </c>
      <c r="D81" t="s">
        <v>263</v>
      </c>
      <c r="E81">
        <v>60975</v>
      </c>
      <c r="F81" s="18" t="s">
        <v>23</v>
      </c>
      <c r="G81">
        <v>609753</v>
      </c>
      <c r="H81">
        <v>346289</v>
      </c>
      <c r="I81" t="s">
        <v>698</v>
      </c>
      <c r="J81">
        <v>3</v>
      </c>
      <c r="K81" s="6" t="s">
        <v>699</v>
      </c>
      <c r="L81" s="4">
        <v>3</v>
      </c>
      <c r="M81" s="50">
        <f t="shared" si="3"/>
        <v>0.60000000000000009</v>
      </c>
      <c r="N81" s="4">
        <f t="shared" si="4"/>
        <v>10.8</v>
      </c>
      <c r="O81" s="3">
        <v>45154</v>
      </c>
      <c r="P81" t="s">
        <v>700</v>
      </c>
      <c r="Q81" s="96" t="s">
        <v>701</v>
      </c>
      <c r="R81" t="s">
        <v>121</v>
      </c>
      <c r="S81" t="s">
        <v>702</v>
      </c>
      <c r="T81" t="s">
        <v>703</v>
      </c>
    </row>
    <row r="82" spans="1:20" ht="15" customHeight="1">
      <c r="A82" s="13" t="s">
        <v>704</v>
      </c>
      <c r="B82">
        <v>83456780</v>
      </c>
      <c r="C82" t="s">
        <v>705</v>
      </c>
      <c r="D82" t="s">
        <v>706</v>
      </c>
      <c r="E82">
        <v>36082</v>
      </c>
      <c r="F82" s="18" t="s">
        <v>23</v>
      </c>
      <c r="G82">
        <v>360827</v>
      </c>
      <c r="H82" s="6" t="s">
        <v>707</v>
      </c>
      <c r="I82" t="s">
        <v>708</v>
      </c>
      <c r="J82">
        <v>1</v>
      </c>
      <c r="K82" s="6" t="s">
        <v>709</v>
      </c>
      <c r="L82" s="4">
        <v>126.79</v>
      </c>
      <c r="M82" s="50">
        <f t="shared" si="3"/>
        <v>25.358000000000004</v>
      </c>
      <c r="N82" s="4">
        <f t="shared" si="4"/>
        <v>152.14800000000002</v>
      </c>
      <c r="O82" s="3">
        <v>45231</v>
      </c>
      <c r="P82" t="s">
        <v>661</v>
      </c>
      <c r="Q82" s="96" t="s">
        <v>710</v>
      </c>
      <c r="R82" t="s">
        <v>28</v>
      </c>
      <c r="S82" t="s">
        <v>711</v>
      </c>
      <c r="T82" t="s">
        <v>712</v>
      </c>
    </row>
    <row r="83" spans="1:20" ht="15" customHeight="1">
      <c r="A83" s="13" t="s">
        <v>713</v>
      </c>
      <c r="B83">
        <v>84567891</v>
      </c>
      <c r="C83" t="s">
        <v>714</v>
      </c>
      <c r="D83" t="s">
        <v>715</v>
      </c>
      <c r="E83">
        <v>13054</v>
      </c>
      <c r="F83" s="18" t="s">
        <v>23</v>
      </c>
      <c r="G83">
        <v>130549</v>
      </c>
      <c r="H83">
        <v>444425</v>
      </c>
      <c r="I83" t="s">
        <v>716</v>
      </c>
      <c r="J83">
        <v>4</v>
      </c>
      <c r="K83" s="6" t="s">
        <v>717</v>
      </c>
      <c r="L83" s="4">
        <v>61</v>
      </c>
      <c r="M83" s="50">
        <f t="shared" si="3"/>
        <v>12.200000000000001</v>
      </c>
      <c r="N83" s="4">
        <f t="shared" si="4"/>
        <v>292.8</v>
      </c>
      <c r="O83" s="3">
        <v>44940</v>
      </c>
      <c r="P83" t="s">
        <v>718</v>
      </c>
      <c r="Q83" s="96" t="s">
        <v>719</v>
      </c>
      <c r="R83" t="s">
        <v>39</v>
      </c>
      <c r="S83" t="s">
        <v>720</v>
      </c>
      <c r="T83" t="s">
        <v>721</v>
      </c>
    </row>
    <row r="84" spans="1:20" ht="15" customHeight="1">
      <c r="A84" s="13" t="s">
        <v>722</v>
      </c>
      <c r="B84">
        <v>85678902</v>
      </c>
      <c r="C84" t="s">
        <v>723</v>
      </c>
      <c r="D84" t="s">
        <v>144</v>
      </c>
      <c r="E84">
        <v>86091</v>
      </c>
      <c r="F84" s="18" t="s">
        <v>23</v>
      </c>
      <c r="G84">
        <v>860914</v>
      </c>
      <c r="H84" s="29" t="s">
        <v>724</v>
      </c>
      <c r="I84" t="s">
        <v>725</v>
      </c>
      <c r="J84">
        <v>38</v>
      </c>
      <c r="K84" s="6" t="s">
        <v>726</v>
      </c>
      <c r="L84" s="4">
        <v>13.1</v>
      </c>
      <c r="M84" s="50">
        <f t="shared" si="3"/>
        <v>2.62</v>
      </c>
      <c r="N84" s="4">
        <f t="shared" si="4"/>
        <v>597.3599999999999</v>
      </c>
      <c r="O84" s="3">
        <v>45014</v>
      </c>
      <c r="P84" t="s">
        <v>727</v>
      </c>
      <c r="Q84" s="96" t="s">
        <v>728</v>
      </c>
      <c r="R84" t="s">
        <v>49</v>
      </c>
      <c r="S84" t="s">
        <v>729</v>
      </c>
      <c r="T84" t="s">
        <v>730</v>
      </c>
    </row>
    <row r="85" spans="1:20" ht="15" customHeight="1">
      <c r="A85" s="13" t="s">
        <v>731</v>
      </c>
      <c r="B85">
        <v>86789013</v>
      </c>
      <c r="C85" t="s">
        <v>732</v>
      </c>
      <c r="D85" t="s">
        <v>416</v>
      </c>
      <c r="E85">
        <v>12594</v>
      </c>
      <c r="F85" s="18" t="s">
        <v>23</v>
      </c>
      <c r="G85">
        <v>125942</v>
      </c>
      <c r="H85" s="20">
        <v>3505673682</v>
      </c>
      <c r="I85" s="20" t="s">
        <v>733</v>
      </c>
      <c r="J85" s="20">
        <v>2</v>
      </c>
      <c r="K85" s="6" t="s">
        <v>210</v>
      </c>
      <c r="L85" s="4">
        <v>8.1</v>
      </c>
      <c r="M85" s="50">
        <f t="shared" si="3"/>
        <v>1.62</v>
      </c>
      <c r="N85" s="4">
        <f t="shared" si="4"/>
        <v>19.439999999999998</v>
      </c>
      <c r="O85" s="3">
        <v>45128</v>
      </c>
      <c r="P85" t="s">
        <v>734</v>
      </c>
      <c r="Q85" s="96" t="s">
        <v>735</v>
      </c>
      <c r="R85" t="s">
        <v>59</v>
      </c>
      <c r="S85" t="s">
        <v>736</v>
      </c>
      <c r="T85" t="s">
        <v>737</v>
      </c>
    </row>
    <row r="86" spans="1:20" ht="15" customHeight="1">
      <c r="A86" s="13" t="s">
        <v>738</v>
      </c>
      <c r="B86">
        <v>87890124</v>
      </c>
      <c r="C86" t="s">
        <v>739</v>
      </c>
      <c r="D86" t="s">
        <v>715</v>
      </c>
      <c r="E86">
        <v>79085</v>
      </c>
      <c r="F86" s="18" t="s">
        <v>23</v>
      </c>
      <c r="G86">
        <v>790855</v>
      </c>
      <c r="H86" s="20">
        <v>3038354251103</v>
      </c>
      <c r="I86" s="21" t="s">
        <v>740</v>
      </c>
      <c r="J86" s="20">
        <v>29</v>
      </c>
      <c r="K86" s="6" t="s">
        <v>182</v>
      </c>
      <c r="L86" s="4">
        <v>4.59</v>
      </c>
      <c r="M86" s="50">
        <f t="shared" si="3"/>
        <v>0.91800000000000004</v>
      </c>
      <c r="N86" s="4">
        <f t="shared" si="4"/>
        <v>159.732</v>
      </c>
      <c r="O86" s="3">
        <v>45205</v>
      </c>
      <c r="P86" t="s">
        <v>741</v>
      </c>
      <c r="Q86" s="96" t="s">
        <v>742</v>
      </c>
      <c r="R86" t="s">
        <v>70</v>
      </c>
      <c r="S86" t="s">
        <v>743</v>
      </c>
      <c r="T86" t="s">
        <v>744</v>
      </c>
    </row>
    <row r="87" spans="1:20" ht="15" customHeight="1">
      <c r="A87" s="13" t="s">
        <v>745</v>
      </c>
      <c r="B87">
        <v>88901235</v>
      </c>
      <c r="C87" t="s">
        <v>746</v>
      </c>
      <c r="D87" t="s">
        <v>278</v>
      </c>
      <c r="E87">
        <v>43802</v>
      </c>
      <c r="F87" s="18" t="s">
        <v>23</v>
      </c>
      <c r="G87">
        <v>438024</v>
      </c>
      <c r="H87" s="18">
        <v>240617106449</v>
      </c>
      <c r="I87" s="18" t="s">
        <v>747</v>
      </c>
      <c r="J87" s="18">
        <v>7</v>
      </c>
      <c r="K87" s="19" t="s">
        <v>210</v>
      </c>
      <c r="L87" s="4">
        <v>14.4</v>
      </c>
      <c r="M87" s="50">
        <f t="shared" si="3"/>
        <v>2.8800000000000003</v>
      </c>
      <c r="N87" s="4">
        <f t="shared" si="4"/>
        <v>120.96000000000001</v>
      </c>
      <c r="O87" s="3">
        <v>45280</v>
      </c>
      <c r="P87" t="s">
        <v>748</v>
      </c>
      <c r="Q87" s="96" t="s">
        <v>749</v>
      </c>
      <c r="R87" t="s">
        <v>81</v>
      </c>
      <c r="S87" t="s">
        <v>750</v>
      </c>
      <c r="T87" t="s">
        <v>751</v>
      </c>
    </row>
    <row r="88" spans="1:20" ht="15" customHeight="1">
      <c r="A88" s="13" t="s">
        <v>752</v>
      </c>
      <c r="B88">
        <v>89012346</v>
      </c>
      <c r="C88" t="s">
        <v>753</v>
      </c>
      <c r="D88" t="s">
        <v>44</v>
      </c>
      <c r="E88">
        <v>54261</v>
      </c>
      <c r="F88" s="18" t="s">
        <v>23</v>
      </c>
      <c r="G88">
        <v>542616</v>
      </c>
      <c r="H88" s="18">
        <v>9000101028539</v>
      </c>
      <c r="I88" s="30" t="s">
        <v>754</v>
      </c>
      <c r="J88" s="18">
        <v>22</v>
      </c>
      <c r="K88" s="19" t="s">
        <v>755</v>
      </c>
      <c r="L88" s="4">
        <v>4.95</v>
      </c>
      <c r="M88" s="50">
        <f t="shared" si="3"/>
        <v>0.9900000000000001</v>
      </c>
      <c r="N88" s="4">
        <f t="shared" si="4"/>
        <v>130.68</v>
      </c>
      <c r="O88" s="3">
        <v>44967</v>
      </c>
      <c r="P88" t="s">
        <v>756</v>
      </c>
      <c r="Q88" s="96" t="s">
        <v>757</v>
      </c>
      <c r="R88" t="s">
        <v>92</v>
      </c>
      <c r="S88" t="s">
        <v>758</v>
      </c>
      <c r="T88" t="s">
        <v>759</v>
      </c>
    </row>
    <row r="89" spans="1:20" ht="15" customHeight="1">
      <c r="A89" s="13" t="s">
        <v>760</v>
      </c>
      <c r="B89">
        <v>90123457</v>
      </c>
      <c r="C89" t="s">
        <v>761</v>
      </c>
      <c r="D89" t="s">
        <v>278</v>
      </c>
      <c r="E89">
        <v>85739</v>
      </c>
      <c r="F89" s="18" t="s">
        <v>23</v>
      </c>
      <c r="G89">
        <v>857394</v>
      </c>
      <c r="H89" s="18">
        <v>60434</v>
      </c>
      <c r="I89" s="18" t="s">
        <v>762</v>
      </c>
      <c r="J89" s="19" t="s">
        <v>210</v>
      </c>
      <c r="K89" s="19" t="s">
        <v>210</v>
      </c>
      <c r="L89" s="4">
        <v>159</v>
      </c>
      <c r="M89" s="50">
        <f t="shared" si="3"/>
        <v>31.8</v>
      </c>
      <c r="N89" s="4" t="e">
        <f t="shared" si="4"/>
        <v>#VALUE!</v>
      </c>
      <c r="O89" s="3">
        <v>45073</v>
      </c>
      <c r="P89" t="s">
        <v>763</v>
      </c>
      <c r="Q89" s="96" t="s">
        <v>764</v>
      </c>
      <c r="R89" t="s">
        <v>102</v>
      </c>
      <c r="S89" t="s">
        <v>765</v>
      </c>
      <c r="T89" t="s">
        <v>766</v>
      </c>
    </row>
    <row r="90" spans="1:20" ht="15" customHeight="1">
      <c r="A90" s="13" t="s">
        <v>767</v>
      </c>
      <c r="B90">
        <v>91234568</v>
      </c>
      <c r="C90" t="s">
        <v>768</v>
      </c>
      <c r="D90" t="s">
        <v>263</v>
      </c>
      <c r="E90">
        <v>86429</v>
      </c>
      <c r="F90" s="18" t="s">
        <v>23</v>
      </c>
      <c r="G90">
        <v>864296</v>
      </c>
      <c r="H90" s="19" t="s">
        <v>769</v>
      </c>
      <c r="I90" s="18" t="s">
        <v>770</v>
      </c>
      <c r="J90" s="18">
        <v>6</v>
      </c>
      <c r="K90" s="19" t="s">
        <v>771</v>
      </c>
      <c r="L90" s="27">
        <v>67.489999999999995</v>
      </c>
      <c r="M90" s="50">
        <f t="shared" si="3"/>
        <v>13.497999999999999</v>
      </c>
      <c r="N90" s="4">
        <f t="shared" si="4"/>
        <v>485.928</v>
      </c>
      <c r="O90" s="3">
        <v>45155</v>
      </c>
      <c r="P90" t="s">
        <v>772</v>
      </c>
      <c r="Q90" s="96" t="s">
        <v>773</v>
      </c>
      <c r="R90" t="s">
        <v>111</v>
      </c>
      <c r="S90" t="s">
        <v>774</v>
      </c>
      <c r="T90" t="s">
        <v>775</v>
      </c>
    </row>
    <row r="91" spans="1:20" ht="15" customHeight="1">
      <c r="A91" s="13" t="s">
        <v>776</v>
      </c>
      <c r="B91">
        <v>92345679</v>
      </c>
      <c r="C91" t="s">
        <v>777</v>
      </c>
      <c r="D91" t="s">
        <v>263</v>
      </c>
      <c r="E91">
        <v>37162</v>
      </c>
      <c r="F91" s="18" t="s">
        <v>23</v>
      </c>
      <c r="G91">
        <v>371625</v>
      </c>
      <c r="H91" s="19" t="s">
        <v>778</v>
      </c>
      <c r="I91" s="30" t="s">
        <v>779</v>
      </c>
      <c r="J91" s="18">
        <v>20</v>
      </c>
      <c r="K91" s="54" t="s">
        <v>780</v>
      </c>
      <c r="L91" s="27">
        <v>49.5</v>
      </c>
      <c r="M91" s="50">
        <f t="shared" si="3"/>
        <v>9.9</v>
      </c>
      <c r="N91" s="4">
        <f t="shared" si="4"/>
        <v>1188</v>
      </c>
      <c r="O91" s="3">
        <v>45232</v>
      </c>
      <c r="P91" t="s">
        <v>781</v>
      </c>
      <c r="Q91" s="96" t="s">
        <v>782</v>
      </c>
      <c r="R91" t="s">
        <v>121</v>
      </c>
      <c r="S91" t="s">
        <v>783</v>
      </c>
      <c r="T91" t="s">
        <v>784</v>
      </c>
    </row>
    <row r="92" spans="1:20" ht="15" customHeight="1">
      <c r="A92" s="13" t="s">
        <v>785</v>
      </c>
      <c r="B92">
        <v>93456780</v>
      </c>
      <c r="C92" t="s">
        <v>786</v>
      </c>
      <c r="D92" t="s">
        <v>270</v>
      </c>
      <c r="E92">
        <v>50198</v>
      </c>
      <c r="F92" s="18" t="s">
        <v>23</v>
      </c>
      <c r="G92">
        <v>501987</v>
      </c>
      <c r="H92" s="18">
        <v>2035</v>
      </c>
      <c r="I92" s="30" t="s">
        <v>787</v>
      </c>
      <c r="J92" s="18">
        <v>39</v>
      </c>
      <c r="K92" s="19" t="s">
        <v>788</v>
      </c>
      <c r="L92" s="27">
        <v>58.2</v>
      </c>
      <c r="M92" s="50">
        <f t="shared" si="3"/>
        <v>11.64</v>
      </c>
      <c r="N92" s="4">
        <f t="shared" si="4"/>
        <v>2723.76</v>
      </c>
      <c r="O92" s="3">
        <v>44941</v>
      </c>
      <c r="P92" t="s">
        <v>789</v>
      </c>
      <c r="Q92" s="96" t="s">
        <v>790</v>
      </c>
      <c r="R92" t="s">
        <v>28</v>
      </c>
      <c r="S92" t="s">
        <v>791</v>
      </c>
      <c r="T92" t="s">
        <v>792</v>
      </c>
    </row>
    <row r="93" spans="1:20" ht="15" customHeight="1">
      <c r="A93" s="13" t="s">
        <v>793</v>
      </c>
      <c r="B93">
        <v>94567891</v>
      </c>
      <c r="C93" t="s">
        <v>794</v>
      </c>
      <c r="D93" t="s">
        <v>144</v>
      </c>
      <c r="E93">
        <v>76953</v>
      </c>
      <c r="F93" s="18" t="s">
        <v>23</v>
      </c>
      <c r="G93">
        <v>769532</v>
      </c>
      <c r="H93" s="19" t="s">
        <v>795</v>
      </c>
      <c r="I93" s="18" t="s">
        <v>796</v>
      </c>
      <c r="J93" s="18">
        <v>5</v>
      </c>
      <c r="K93" s="19" t="s">
        <v>210</v>
      </c>
      <c r="L93" s="27">
        <v>27</v>
      </c>
      <c r="M93" s="50">
        <f t="shared" si="3"/>
        <v>5.4</v>
      </c>
      <c r="N93" s="4">
        <f t="shared" si="4"/>
        <v>162</v>
      </c>
      <c r="O93" s="3">
        <v>45015</v>
      </c>
      <c r="P93" t="s">
        <v>797</v>
      </c>
      <c r="Q93" s="96" t="s">
        <v>798</v>
      </c>
      <c r="R93" t="s">
        <v>39</v>
      </c>
      <c r="S93" t="s">
        <v>799</v>
      </c>
      <c r="T93" t="s">
        <v>800</v>
      </c>
    </row>
    <row r="94" spans="1:20" ht="15" customHeight="1">
      <c r="A94" s="13" t="s">
        <v>801</v>
      </c>
      <c r="B94">
        <v>95678902</v>
      </c>
      <c r="C94" t="s">
        <v>802</v>
      </c>
      <c r="D94" t="s">
        <v>416</v>
      </c>
      <c r="E94">
        <v>14780</v>
      </c>
      <c r="F94" s="18" t="s">
        <v>23</v>
      </c>
      <c r="G94">
        <v>147809</v>
      </c>
      <c r="H94" s="19" t="s">
        <v>803</v>
      </c>
      <c r="I94" s="30" t="s">
        <v>804</v>
      </c>
      <c r="J94" s="18">
        <v>3</v>
      </c>
      <c r="K94" s="19" t="s">
        <v>182</v>
      </c>
      <c r="L94" s="27">
        <v>19.309999999999999</v>
      </c>
      <c r="M94" s="50">
        <f t="shared" si="3"/>
        <v>3.8620000000000001</v>
      </c>
      <c r="N94" s="4">
        <f t="shared" si="4"/>
        <v>69.515999999999991</v>
      </c>
      <c r="O94" s="3">
        <v>45129</v>
      </c>
      <c r="P94" t="s">
        <v>805</v>
      </c>
      <c r="Q94" s="96" t="s">
        <v>806</v>
      </c>
      <c r="R94" t="s">
        <v>49</v>
      </c>
      <c r="S94" t="s">
        <v>807</v>
      </c>
      <c r="T94" t="s">
        <v>808</v>
      </c>
    </row>
    <row r="95" spans="1:20" ht="15" customHeight="1">
      <c r="A95" s="13" t="s">
        <v>809</v>
      </c>
      <c r="B95">
        <v>96789013</v>
      </c>
      <c r="C95" t="s">
        <v>810</v>
      </c>
      <c r="D95" t="s">
        <v>75</v>
      </c>
      <c r="E95">
        <v>96508</v>
      </c>
      <c r="F95" s="18" t="s">
        <v>23</v>
      </c>
      <c r="G95">
        <v>965084</v>
      </c>
      <c r="H95" s="18">
        <v>987654578</v>
      </c>
      <c r="I95" s="18" t="s">
        <v>811</v>
      </c>
      <c r="J95" s="18">
        <v>1</v>
      </c>
      <c r="K95" s="19" t="s">
        <v>210</v>
      </c>
      <c r="L95" s="27">
        <v>25</v>
      </c>
      <c r="M95" s="50">
        <f t="shared" si="3"/>
        <v>5</v>
      </c>
      <c r="N95" s="4">
        <f t="shared" si="4"/>
        <v>30</v>
      </c>
      <c r="O95" s="3">
        <v>45206</v>
      </c>
      <c r="P95" t="s">
        <v>812</v>
      </c>
      <c r="Q95" s="96" t="s">
        <v>813</v>
      </c>
      <c r="R95" t="s">
        <v>59</v>
      </c>
      <c r="S95" t="s">
        <v>814</v>
      </c>
      <c r="T95" t="s">
        <v>815</v>
      </c>
    </row>
    <row r="96" spans="1:20" ht="15" customHeight="1">
      <c r="A96" s="13" t="s">
        <v>450</v>
      </c>
      <c r="B96">
        <v>97890124</v>
      </c>
      <c r="C96" t="s">
        <v>451</v>
      </c>
      <c r="D96" t="s">
        <v>199</v>
      </c>
      <c r="E96">
        <v>60749</v>
      </c>
      <c r="F96" s="18" t="s">
        <v>23</v>
      </c>
      <c r="G96">
        <v>607493</v>
      </c>
      <c r="H96" s="31" t="s">
        <v>816</v>
      </c>
      <c r="I96" s="30" t="s">
        <v>817</v>
      </c>
      <c r="J96" s="18">
        <v>37</v>
      </c>
      <c r="K96" s="19" t="s">
        <v>818</v>
      </c>
      <c r="L96" s="27">
        <v>169</v>
      </c>
      <c r="M96" s="50">
        <f t="shared" si="3"/>
        <v>33.800000000000004</v>
      </c>
      <c r="N96" s="4">
        <f t="shared" si="4"/>
        <v>7503.6</v>
      </c>
      <c r="O96" s="3">
        <v>45281</v>
      </c>
      <c r="P96" t="s">
        <v>819</v>
      </c>
      <c r="Q96" s="96" t="s">
        <v>820</v>
      </c>
      <c r="R96" t="s">
        <v>70</v>
      </c>
      <c r="S96" t="s">
        <v>821</v>
      </c>
      <c r="T96" t="s">
        <v>822</v>
      </c>
    </row>
    <row r="97" spans="1:20" ht="15" customHeight="1">
      <c r="A97" s="13" t="s">
        <v>823</v>
      </c>
      <c r="B97">
        <v>98901235</v>
      </c>
      <c r="C97" t="s">
        <v>824</v>
      </c>
      <c r="D97" t="s">
        <v>706</v>
      </c>
      <c r="E97">
        <v>21536</v>
      </c>
      <c r="F97" s="18" t="s">
        <v>23</v>
      </c>
      <c r="G97">
        <v>215368</v>
      </c>
      <c r="H97" s="19" t="s">
        <v>825</v>
      </c>
      <c r="I97" s="18" t="s">
        <v>826</v>
      </c>
      <c r="J97" s="18">
        <v>45</v>
      </c>
      <c r="K97" s="19" t="s">
        <v>827</v>
      </c>
      <c r="L97" s="27">
        <v>11.99</v>
      </c>
      <c r="M97" s="50">
        <f t="shared" si="3"/>
        <v>2.3980000000000001</v>
      </c>
      <c r="N97" s="4">
        <f t="shared" si="4"/>
        <v>647.46</v>
      </c>
      <c r="O97" s="3">
        <v>44968</v>
      </c>
      <c r="P97" t="s">
        <v>828</v>
      </c>
      <c r="Q97" s="96" t="s">
        <v>829</v>
      </c>
      <c r="R97" t="s">
        <v>81</v>
      </c>
      <c r="S97" t="s">
        <v>830</v>
      </c>
      <c r="T97" t="s">
        <v>831</v>
      </c>
    </row>
    <row r="98" spans="1:20" ht="15" customHeight="1">
      <c r="A98" s="13" t="s">
        <v>832</v>
      </c>
      <c r="B98">
        <v>99012346</v>
      </c>
      <c r="C98" t="s">
        <v>833</v>
      </c>
      <c r="D98" t="s">
        <v>199</v>
      </c>
      <c r="E98">
        <v>98703</v>
      </c>
      <c r="F98" s="18" t="s">
        <v>23</v>
      </c>
      <c r="G98">
        <v>987036</v>
      </c>
      <c r="H98" s="18">
        <v>5997255703273</v>
      </c>
      <c r="I98" s="30" t="s">
        <v>834</v>
      </c>
      <c r="J98" s="18">
        <v>20</v>
      </c>
      <c r="K98" s="19" t="s">
        <v>835</v>
      </c>
      <c r="L98" s="27">
        <v>2.23</v>
      </c>
      <c r="M98" s="50">
        <f t="shared" si="3"/>
        <v>0.44600000000000001</v>
      </c>
      <c r="N98" s="4">
        <f t="shared" si="4"/>
        <v>53.52</v>
      </c>
      <c r="O98" s="3">
        <v>45074</v>
      </c>
      <c r="P98" t="s">
        <v>836</v>
      </c>
      <c r="Q98" s="96" t="s">
        <v>837</v>
      </c>
      <c r="R98" t="s">
        <v>92</v>
      </c>
      <c r="S98" t="s">
        <v>838</v>
      </c>
      <c r="T98" t="s">
        <v>839</v>
      </c>
    </row>
    <row r="99" spans="1:20" ht="15" customHeight="1">
      <c r="A99" s="13" t="s">
        <v>840</v>
      </c>
      <c r="B99">
        <v>10012345</v>
      </c>
      <c r="C99" t="s">
        <v>841</v>
      </c>
      <c r="D99" t="s">
        <v>278</v>
      </c>
      <c r="E99">
        <v>24869</v>
      </c>
      <c r="F99" s="18" t="s">
        <v>23</v>
      </c>
      <c r="G99">
        <v>248691</v>
      </c>
      <c r="H99" s="19" t="s">
        <v>842</v>
      </c>
      <c r="I99" s="30" t="s">
        <v>843</v>
      </c>
      <c r="J99" s="18">
        <v>19</v>
      </c>
      <c r="K99" s="19" t="s">
        <v>844</v>
      </c>
      <c r="L99" s="27">
        <v>0.91</v>
      </c>
      <c r="M99" s="50">
        <f t="shared" si="3"/>
        <v>0.18200000000000002</v>
      </c>
      <c r="N99" s="4">
        <f t="shared" si="4"/>
        <v>20.748000000000001</v>
      </c>
      <c r="O99" s="3">
        <v>45156</v>
      </c>
      <c r="P99" t="s">
        <v>845</v>
      </c>
      <c r="Q99" s="96" t="s">
        <v>846</v>
      </c>
      <c r="R99" t="s">
        <v>102</v>
      </c>
      <c r="S99" t="s">
        <v>847</v>
      </c>
      <c r="T99" t="s">
        <v>848</v>
      </c>
    </row>
    <row r="100" spans="1:20" ht="15" customHeight="1">
      <c r="A100" s="13" t="s">
        <v>849</v>
      </c>
      <c r="B100">
        <v>11012345</v>
      </c>
      <c r="C100" t="s">
        <v>850</v>
      </c>
      <c r="D100" t="s">
        <v>44</v>
      </c>
      <c r="E100">
        <v>14793</v>
      </c>
      <c r="F100" s="18" t="s">
        <v>23</v>
      </c>
      <c r="G100">
        <v>147930</v>
      </c>
      <c r="H100" s="18">
        <v>8711117928560</v>
      </c>
      <c r="I100" s="30" t="s">
        <v>851</v>
      </c>
      <c r="J100" s="18">
        <v>8</v>
      </c>
      <c r="K100" s="19" t="s">
        <v>852</v>
      </c>
      <c r="L100" s="27">
        <v>1.71</v>
      </c>
      <c r="M100" s="50">
        <f t="shared" si="3"/>
        <v>0.34200000000000003</v>
      </c>
      <c r="N100" s="4">
        <f t="shared" si="4"/>
        <v>16.416</v>
      </c>
      <c r="O100" s="3">
        <v>45233</v>
      </c>
      <c r="P100" t="s">
        <v>853</v>
      </c>
      <c r="Q100" s="96" t="s">
        <v>854</v>
      </c>
      <c r="R100" t="s">
        <v>111</v>
      </c>
      <c r="S100" t="s">
        <v>855</v>
      </c>
      <c r="T100" t="s">
        <v>856</v>
      </c>
    </row>
    <row r="101" spans="1:20" ht="15" customHeight="1">
      <c r="A101" s="13" t="s">
        <v>187</v>
      </c>
      <c r="B101">
        <v>12012345</v>
      </c>
      <c r="C101" t="s">
        <v>188</v>
      </c>
      <c r="D101" t="s">
        <v>604</v>
      </c>
      <c r="E101">
        <v>21508</v>
      </c>
      <c r="F101" s="18" t="s">
        <v>23</v>
      </c>
      <c r="G101">
        <v>215084</v>
      </c>
      <c r="H101" s="19" t="s">
        <v>857</v>
      </c>
      <c r="I101" s="18" t="s">
        <v>858</v>
      </c>
      <c r="J101" s="18">
        <v>12</v>
      </c>
      <c r="K101" s="19" t="s">
        <v>859</v>
      </c>
      <c r="L101" s="27">
        <v>109.99</v>
      </c>
      <c r="M101" s="50">
        <f t="shared" si="3"/>
        <v>21.998000000000001</v>
      </c>
      <c r="N101" s="4">
        <f t="shared" si="4"/>
        <v>1583.856</v>
      </c>
      <c r="O101" s="3">
        <v>44942</v>
      </c>
      <c r="P101" t="s">
        <v>860</v>
      </c>
      <c r="Q101" s="96" t="s">
        <v>861</v>
      </c>
      <c r="R101" t="s">
        <v>121</v>
      </c>
      <c r="S101" t="s">
        <v>862</v>
      </c>
      <c r="T101" t="s">
        <v>863</v>
      </c>
    </row>
    <row r="102" spans="1:20" ht="15" customHeight="1">
      <c r="A102" s="13" t="s">
        <v>864</v>
      </c>
      <c r="B102">
        <v>13012345</v>
      </c>
      <c r="C102" t="s">
        <v>865</v>
      </c>
      <c r="D102" t="s">
        <v>278</v>
      </c>
      <c r="E102">
        <v>26934</v>
      </c>
      <c r="F102" s="18" t="s">
        <v>23</v>
      </c>
      <c r="G102">
        <v>269347</v>
      </c>
      <c r="H102" s="18">
        <v>5802903</v>
      </c>
      <c r="I102" s="18" t="s">
        <v>866</v>
      </c>
      <c r="J102" s="18">
        <v>1</v>
      </c>
      <c r="K102" s="19" t="s">
        <v>210</v>
      </c>
      <c r="L102" s="27">
        <v>30</v>
      </c>
      <c r="M102" s="50">
        <f t="shared" si="3"/>
        <v>6</v>
      </c>
      <c r="N102" s="4">
        <f t="shared" si="4"/>
        <v>36</v>
      </c>
      <c r="O102" s="3">
        <v>44962</v>
      </c>
      <c r="P102" t="s">
        <v>867</v>
      </c>
      <c r="Q102" s="96" t="s">
        <v>868</v>
      </c>
      <c r="R102" t="s">
        <v>28</v>
      </c>
      <c r="S102" t="s">
        <v>869</v>
      </c>
      <c r="T102" t="s">
        <v>870</v>
      </c>
    </row>
    <row r="103" spans="1:20" ht="15" customHeight="1">
      <c r="A103" s="13" t="s">
        <v>713</v>
      </c>
      <c r="B103">
        <v>14012345</v>
      </c>
      <c r="C103" t="s">
        <v>714</v>
      </c>
      <c r="D103" t="s">
        <v>44</v>
      </c>
      <c r="E103">
        <v>79068</v>
      </c>
      <c r="F103" s="18" t="s">
        <v>23</v>
      </c>
      <c r="G103">
        <v>790685</v>
      </c>
      <c r="H103" s="18">
        <v>982378947282993</v>
      </c>
      <c r="I103" s="18" t="s">
        <v>871</v>
      </c>
      <c r="J103" s="18">
        <v>42</v>
      </c>
      <c r="K103" s="19" t="s">
        <v>872</v>
      </c>
      <c r="L103" s="27">
        <v>69</v>
      </c>
      <c r="M103" s="50">
        <f t="shared" si="3"/>
        <v>13.8</v>
      </c>
      <c r="N103" s="4">
        <f t="shared" si="4"/>
        <v>3477.6</v>
      </c>
      <c r="O103" s="3">
        <v>44977</v>
      </c>
      <c r="P103" t="s">
        <v>873</v>
      </c>
      <c r="Q103" s="96" t="s">
        <v>874</v>
      </c>
      <c r="R103" t="s">
        <v>39</v>
      </c>
      <c r="S103" t="s">
        <v>875</v>
      </c>
      <c r="T103" t="s">
        <v>876</v>
      </c>
    </row>
    <row r="104" spans="1:20" ht="15" customHeight="1">
      <c r="A104" s="13" t="s">
        <v>877</v>
      </c>
      <c r="B104">
        <v>15012345</v>
      </c>
      <c r="C104" t="s">
        <v>878</v>
      </c>
      <c r="D104" t="s">
        <v>278</v>
      </c>
      <c r="E104">
        <v>74316</v>
      </c>
      <c r="F104" s="18" t="s">
        <v>23</v>
      </c>
      <c r="G104">
        <v>743168</v>
      </c>
      <c r="H104" s="19" t="s">
        <v>879</v>
      </c>
      <c r="I104" s="18" t="s">
        <v>880</v>
      </c>
      <c r="J104" s="18">
        <v>2</v>
      </c>
      <c r="K104" s="54" t="s">
        <v>881</v>
      </c>
      <c r="L104" s="27">
        <v>429</v>
      </c>
      <c r="M104" s="50">
        <f t="shared" si="3"/>
        <v>85.800000000000011</v>
      </c>
      <c r="N104" s="4">
        <f t="shared" si="4"/>
        <v>1029.5999999999999</v>
      </c>
      <c r="O104" s="3">
        <v>45000</v>
      </c>
      <c r="P104" t="s">
        <v>882</v>
      </c>
      <c r="Q104" s="96" t="s">
        <v>883</v>
      </c>
      <c r="R104" t="s">
        <v>49</v>
      </c>
      <c r="S104" t="s">
        <v>884</v>
      </c>
      <c r="T104" t="s">
        <v>885</v>
      </c>
    </row>
    <row r="105" spans="1:20" ht="15" customHeight="1">
      <c r="A105" s="13" t="s">
        <v>886</v>
      </c>
      <c r="B105">
        <v>16012345</v>
      </c>
      <c r="C105" t="s">
        <v>887</v>
      </c>
      <c r="D105" t="s">
        <v>263</v>
      </c>
      <c r="E105">
        <v>59062</v>
      </c>
      <c r="F105" s="18" t="s">
        <v>23</v>
      </c>
      <c r="G105">
        <v>590627</v>
      </c>
      <c r="H105" s="19" t="s">
        <v>888</v>
      </c>
      <c r="I105" s="18" t="s">
        <v>889</v>
      </c>
      <c r="J105" s="18">
        <v>24</v>
      </c>
      <c r="K105" s="19" t="s">
        <v>890</v>
      </c>
      <c r="L105" s="27">
        <v>212.48</v>
      </c>
      <c r="M105" s="50">
        <f t="shared" si="3"/>
        <v>42.496000000000002</v>
      </c>
      <c r="N105" s="4">
        <f t="shared" si="4"/>
        <v>6119.424</v>
      </c>
      <c r="O105" s="3">
        <v>45014</v>
      </c>
      <c r="P105" t="s">
        <v>891</v>
      </c>
      <c r="Q105" s="96" t="s">
        <v>892</v>
      </c>
      <c r="R105" t="s">
        <v>59</v>
      </c>
      <c r="S105" t="s">
        <v>893</v>
      </c>
      <c r="T105" t="s">
        <v>894</v>
      </c>
    </row>
    <row r="106" spans="1:20" ht="15" customHeight="1">
      <c r="A106" s="13" t="s">
        <v>895</v>
      </c>
      <c r="B106">
        <v>17012345</v>
      </c>
      <c r="C106" t="s">
        <v>896</v>
      </c>
      <c r="D106" t="s">
        <v>263</v>
      </c>
      <c r="E106">
        <v>41583</v>
      </c>
      <c r="F106" s="18" t="s">
        <v>23</v>
      </c>
      <c r="G106">
        <v>415834</v>
      </c>
      <c r="H106" s="18">
        <v>9789985220764</v>
      </c>
      <c r="I106" s="18" t="s">
        <v>897</v>
      </c>
      <c r="J106" s="18">
        <v>30</v>
      </c>
      <c r="K106" s="54" t="s">
        <v>898</v>
      </c>
      <c r="L106" s="27">
        <v>6.75</v>
      </c>
      <c r="M106" s="50">
        <f t="shared" si="3"/>
        <v>1.35</v>
      </c>
      <c r="N106" s="4">
        <f t="shared" si="4"/>
        <v>243</v>
      </c>
      <c r="O106" s="3">
        <v>45026</v>
      </c>
      <c r="P106" t="s">
        <v>899</v>
      </c>
      <c r="Q106" s="96" t="s">
        <v>900</v>
      </c>
      <c r="R106" t="s">
        <v>70</v>
      </c>
      <c r="S106" t="s">
        <v>901</v>
      </c>
      <c r="T106" t="s">
        <v>902</v>
      </c>
    </row>
    <row r="107" spans="1:20" ht="15" customHeight="1">
      <c r="A107" s="13" t="s">
        <v>903</v>
      </c>
      <c r="B107">
        <v>18012345</v>
      </c>
      <c r="C107" t="s">
        <v>904</v>
      </c>
      <c r="D107" t="s">
        <v>416</v>
      </c>
      <c r="E107">
        <v>21609</v>
      </c>
      <c r="F107" s="18" t="s">
        <v>23</v>
      </c>
      <c r="G107">
        <v>216093</v>
      </c>
      <c r="H107" s="19" t="s">
        <v>905</v>
      </c>
      <c r="I107" s="18" t="s">
        <v>906</v>
      </c>
      <c r="J107" s="18">
        <v>10</v>
      </c>
      <c r="K107" s="19" t="s">
        <v>907</v>
      </c>
      <c r="L107" s="4">
        <v>42.7</v>
      </c>
      <c r="M107" s="50">
        <f t="shared" si="3"/>
        <v>8.5400000000000009</v>
      </c>
      <c r="N107" s="4">
        <f t="shared" si="4"/>
        <v>512.4</v>
      </c>
      <c r="O107" s="3">
        <v>45041</v>
      </c>
      <c r="P107" t="s">
        <v>908</v>
      </c>
      <c r="Q107" s="96" t="s">
        <v>909</v>
      </c>
      <c r="R107" t="s">
        <v>81</v>
      </c>
      <c r="S107" t="s">
        <v>910</v>
      </c>
      <c r="T107" t="s">
        <v>911</v>
      </c>
    </row>
    <row r="108" spans="1:20" ht="15" customHeight="1">
      <c r="A108" s="13" t="s">
        <v>912</v>
      </c>
      <c r="B108">
        <v>19012345</v>
      </c>
      <c r="C108" t="s">
        <v>913</v>
      </c>
      <c r="D108" t="s">
        <v>22</v>
      </c>
      <c r="E108">
        <v>83264</v>
      </c>
      <c r="F108" s="18" t="s">
        <v>23</v>
      </c>
      <c r="G108">
        <v>832648</v>
      </c>
      <c r="H108" s="32" t="s">
        <v>914</v>
      </c>
      <c r="I108" s="33" t="s">
        <v>915</v>
      </c>
      <c r="J108">
        <v>15</v>
      </c>
      <c r="K108" s="6" t="s">
        <v>916</v>
      </c>
      <c r="L108" s="4">
        <v>36.9</v>
      </c>
      <c r="M108" s="50">
        <f t="shared" si="3"/>
        <v>7.38</v>
      </c>
      <c r="N108" s="4">
        <f t="shared" si="4"/>
        <v>664.2</v>
      </c>
      <c r="O108" s="3">
        <v>45056</v>
      </c>
      <c r="P108" t="s">
        <v>917</v>
      </c>
      <c r="Q108" s="96" t="s">
        <v>918</v>
      </c>
      <c r="R108" t="s">
        <v>92</v>
      </c>
      <c r="S108" t="s">
        <v>919</v>
      </c>
      <c r="T108" t="s">
        <v>920</v>
      </c>
    </row>
    <row r="109" spans="1:20" ht="15" customHeight="1">
      <c r="A109" s="13" t="s">
        <v>921</v>
      </c>
      <c r="B109">
        <v>20012345</v>
      </c>
      <c r="C109" t="s">
        <v>922</v>
      </c>
      <c r="D109" t="s">
        <v>263</v>
      </c>
      <c r="E109">
        <v>18795</v>
      </c>
      <c r="F109" s="18" t="s">
        <v>23</v>
      </c>
      <c r="G109">
        <v>187951</v>
      </c>
      <c r="H109" s="33">
        <v>87902393</v>
      </c>
      <c r="I109" s="20" t="s">
        <v>923</v>
      </c>
      <c r="J109">
        <v>3</v>
      </c>
      <c r="K109" s="6" t="s">
        <v>924</v>
      </c>
      <c r="L109" s="4">
        <v>3.5</v>
      </c>
      <c r="M109" s="50">
        <f t="shared" si="3"/>
        <v>0.70000000000000007</v>
      </c>
      <c r="N109" s="4">
        <f t="shared" si="4"/>
        <v>12.600000000000001</v>
      </c>
      <c r="O109" s="3">
        <v>45071</v>
      </c>
      <c r="P109" t="s">
        <v>925</v>
      </c>
      <c r="Q109" s="96" t="s">
        <v>926</v>
      </c>
      <c r="R109" t="s">
        <v>102</v>
      </c>
      <c r="S109" t="s">
        <v>927</v>
      </c>
      <c r="T109" t="s">
        <v>928</v>
      </c>
    </row>
    <row r="110" spans="1:20" ht="15" customHeight="1">
      <c r="A110" s="13" t="s">
        <v>929</v>
      </c>
      <c r="B110">
        <v>21012345</v>
      </c>
      <c r="C110" t="s">
        <v>930</v>
      </c>
      <c r="D110" t="s">
        <v>75</v>
      </c>
      <c r="E110">
        <v>17025</v>
      </c>
      <c r="F110" s="18" t="s">
        <v>23</v>
      </c>
      <c r="G110">
        <v>170253</v>
      </c>
      <c r="H110" s="34">
        <v>583994934950502</v>
      </c>
      <c r="I110" s="35" t="s">
        <v>931</v>
      </c>
      <c r="J110">
        <v>9</v>
      </c>
      <c r="K110" s="6" t="s">
        <v>280</v>
      </c>
      <c r="L110" s="4">
        <v>4.95</v>
      </c>
      <c r="M110" s="50">
        <f t="shared" si="3"/>
        <v>0.9900000000000001</v>
      </c>
      <c r="N110" s="4">
        <f t="shared" si="4"/>
        <v>53.46</v>
      </c>
      <c r="O110" s="3">
        <v>45086</v>
      </c>
      <c r="P110" t="s">
        <v>932</v>
      </c>
      <c r="Q110" s="96" t="s">
        <v>933</v>
      </c>
      <c r="R110" t="s">
        <v>111</v>
      </c>
      <c r="S110" t="s">
        <v>934</v>
      </c>
      <c r="T110" t="s">
        <v>935</v>
      </c>
    </row>
    <row r="111" spans="1:20" ht="15" customHeight="1">
      <c r="A111" s="13" t="s">
        <v>936</v>
      </c>
      <c r="B111">
        <v>22012345</v>
      </c>
      <c r="C111" t="s">
        <v>937</v>
      </c>
      <c r="D111" t="s">
        <v>706</v>
      </c>
      <c r="E111">
        <v>93640</v>
      </c>
      <c r="F111" s="18" t="s">
        <v>23</v>
      </c>
      <c r="G111" s="20">
        <v>936405</v>
      </c>
      <c r="H111" s="20">
        <v>4740029058229</v>
      </c>
      <c r="I111" s="21" t="s">
        <v>938</v>
      </c>
      <c r="J111" s="20">
        <v>13</v>
      </c>
      <c r="K111" s="6" t="s">
        <v>939</v>
      </c>
      <c r="L111" s="4">
        <v>1.05</v>
      </c>
      <c r="M111" s="50">
        <f t="shared" si="3"/>
        <v>0.21000000000000002</v>
      </c>
      <c r="N111" s="4">
        <f t="shared" si="4"/>
        <v>16.38</v>
      </c>
      <c r="O111" s="3">
        <v>45101</v>
      </c>
      <c r="P111" t="s">
        <v>940</v>
      </c>
      <c r="Q111" s="96" t="s">
        <v>941</v>
      </c>
      <c r="R111" t="s">
        <v>121</v>
      </c>
      <c r="S111" t="s">
        <v>942</v>
      </c>
      <c r="T111" t="s">
        <v>943</v>
      </c>
    </row>
    <row r="112" spans="1:20" ht="15" customHeight="1">
      <c r="A112" s="13" t="s">
        <v>944</v>
      </c>
      <c r="B112">
        <v>23012345</v>
      </c>
      <c r="C112" t="s">
        <v>945</v>
      </c>
      <c r="D112" t="s">
        <v>199</v>
      </c>
      <c r="E112">
        <v>16257</v>
      </c>
      <c r="F112" s="18" t="s">
        <v>23</v>
      </c>
      <c r="G112" s="20">
        <v>162574</v>
      </c>
      <c r="H112" s="22" t="s">
        <v>946</v>
      </c>
      <c r="I112" s="20" t="s">
        <v>947</v>
      </c>
      <c r="J112" s="20">
        <v>38</v>
      </c>
      <c r="K112" s="6" t="s">
        <v>948</v>
      </c>
      <c r="L112" s="4">
        <v>8.99</v>
      </c>
      <c r="M112" s="50">
        <f t="shared" si="3"/>
        <v>1.798</v>
      </c>
      <c r="N112" s="4">
        <f t="shared" si="4"/>
        <v>409.94400000000002</v>
      </c>
      <c r="O112" s="3">
        <v>45116</v>
      </c>
      <c r="P112" t="s">
        <v>949</v>
      </c>
      <c r="Q112" s="96" t="s">
        <v>950</v>
      </c>
      <c r="R112" t="s">
        <v>28</v>
      </c>
      <c r="S112" t="s">
        <v>951</v>
      </c>
      <c r="T112" t="s">
        <v>952</v>
      </c>
    </row>
    <row r="113" spans="1:20" ht="15" customHeight="1">
      <c r="A113" s="13" t="s">
        <v>953</v>
      </c>
      <c r="B113">
        <v>24012345</v>
      </c>
      <c r="C113" t="s">
        <v>954</v>
      </c>
      <c r="D113" t="s">
        <v>278</v>
      </c>
      <c r="E113">
        <v>14065</v>
      </c>
      <c r="F113" s="18" t="s">
        <v>23</v>
      </c>
      <c r="G113" s="20">
        <v>140654</v>
      </c>
      <c r="H113" s="22">
        <v>4740060005367</v>
      </c>
      <c r="I113" s="21" t="s">
        <v>955</v>
      </c>
      <c r="J113" s="20">
        <v>5</v>
      </c>
      <c r="K113" s="6" t="s">
        <v>956</v>
      </c>
      <c r="L113" s="4">
        <v>8.1199999999999992</v>
      </c>
      <c r="M113" s="50">
        <f t="shared" si="3"/>
        <v>1.6239999999999999</v>
      </c>
      <c r="N113" s="4">
        <f t="shared" si="4"/>
        <v>48.72</v>
      </c>
      <c r="O113" s="3">
        <v>45131</v>
      </c>
      <c r="P113" t="s">
        <v>957</v>
      </c>
      <c r="Q113" s="96" t="s">
        <v>958</v>
      </c>
      <c r="R113" t="s">
        <v>39</v>
      </c>
      <c r="S113" t="s">
        <v>959</v>
      </c>
      <c r="T113" t="s">
        <v>960</v>
      </c>
    </row>
    <row r="114" spans="1:20" ht="15" customHeight="1">
      <c r="A114" s="13" t="s">
        <v>961</v>
      </c>
      <c r="B114">
        <v>25012345</v>
      </c>
      <c r="C114" t="s">
        <v>962</v>
      </c>
      <c r="D114" t="s">
        <v>706</v>
      </c>
      <c r="E114">
        <v>85749</v>
      </c>
      <c r="F114" s="18" t="s">
        <v>23</v>
      </c>
      <c r="G114" s="20">
        <v>857498</v>
      </c>
      <c r="H114" s="20">
        <v>371679</v>
      </c>
      <c r="I114" s="20" t="s">
        <v>963</v>
      </c>
      <c r="J114" s="20">
        <v>1</v>
      </c>
      <c r="K114" s="6" t="s">
        <v>164</v>
      </c>
      <c r="L114" s="4">
        <v>206</v>
      </c>
      <c r="M114" s="50">
        <f t="shared" si="3"/>
        <v>41.2</v>
      </c>
      <c r="N114" s="4">
        <f t="shared" si="4"/>
        <v>247.2</v>
      </c>
      <c r="O114" s="3">
        <v>45146</v>
      </c>
      <c r="P114" t="s">
        <v>932</v>
      </c>
      <c r="Q114" s="96" t="s">
        <v>964</v>
      </c>
      <c r="R114" t="s">
        <v>49</v>
      </c>
      <c r="S114" t="s">
        <v>965</v>
      </c>
      <c r="T114" t="s">
        <v>966</v>
      </c>
    </row>
    <row r="115" spans="1:20" ht="15" customHeight="1">
      <c r="A115" s="13" t="s">
        <v>967</v>
      </c>
      <c r="B115">
        <v>26012345</v>
      </c>
      <c r="C115" t="s">
        <v>968</v>
      </c>
      <c r="D115" t="s">
        <v>706</v>
      </c>
      <c r="E115">
        <v>62958</v>
      </c>
      <c r="F115" s="18" t="s">
        <v>23</v>
      </c>
      <c r="G115" s="20">
        <v>629582</v>
      </c>
      <c r="H115" s="22" t="s">
        <v>969</v>
      </c>
      <c r="I115" s="21" t="s">
        <v>970</v>
      </c>
      <c r="J115" s="20">
        <v>43</v>
      </c>
      <c r="K115" s="6" t="s">
        <v>971</v>
      </c>
      <c r="L115" s="4">
        <v>1.72</v>
      </c>
      <c r="M115" s="50">
        <f t="shared" si="3"/>
        <v>0.34400000000000003</v>
      </c>
      <c r="N115" s="4">
        <f t="shared" si="4"/>
        <v>88.75200000000001</v>
      </c>
      <c r="O115" s="3">
        <v>45176</v>
      </c>
      <c r="P115" t="s">
        <v>972</v>
      </c>
      <c r="Q115" s="96" t="s">
        <v>973</v>
      </c>
      <c r="R115" t="s">
        <v>59</v>
      </c>
      <c r="S115" t="s">
        <v>974</v>
      </c>
      <c r="T115" t="s">
        <v>975</v>
      </c>
    </row>
    <row r="116" spans="1:20" ht="15" customHeight="1">
      <c r="A116" s="13" t="s">
        <v>976</v>
      </c>
      <c r="B116">
        <v>27012345</v>
      </c>
      <c r="C116" t="s">
        <v>977</v>
      </c>
      <c r="D116" t="s">
        <v>75</v>
      </c>
      <c r="E116">
        <v>93467</v>
      </c>
      <c r="F116" s="18" t="s">
        <v>23</v>
      </c>
      <c r="G116" s="20">
        <v>934670</v>
      </c>
      <c r="H116" s="22" t="s">
        <v>978</v>
      </c>
      <c r="I116" s="21" t="s">
        <v>979</v>
      </c>
      <c r="J116" s="20">
        <v>47</v>
      </c>
      <c r="K116" s="6" t="s">
        <v>980</v>
      </c>
      <c r="L116" s="4">
        <v>10.7</v>
      </c>
      <c r="M116" s="50">
        <f t="shared" si="3"/>
        <v>2.14</v>
      </c>
      <c r="N116" s="4">
        <f t="shared" si="4"/>
        <v>603.48</v>
      </c>
      <c r="O116" s="3">
        <v>45191</v>
      </c>
      <c r="P116" t="s">
        <v>981</v>
      </c>
      <c r="Q116" s="96" t="s">
        <v>982</v>
      </c>
      <c r="R116" t="s">
        <v>70</v>
      </c>
      <c r="S116" t="s">
        <v>983</v>
      </c>
      <c r="T116" t="s">
        <v>984</v>
      </c>
    </row>
    <row r="117" spans="1:20" ht="15" customHeight="1">
      <c r="A117" s="13" t="s">
        <v>985</v>
      </c>
      <c r="B117">
        <v>28012345</v>
      </c>
      <c r="C117" t="s">
        <v>986</v>
      </c>
      <c r="D117" t="s">
        <v>263</v>
      </c>
      <c r="E117">
        <v>48129</v>
      </c>
      <c r="F117" s="18" t="s">
        <v>23</v>
      </c>
      <c r="G117" s="20">
        <v>481294</v>
      </c>
      <c r="H117" s="22" t="s">
        <v>987</v>
      </c>
      <c r="I117" s="36" t="s">
        <v>988</v>
      </c>
      <c r="J117" s="20">
        <v>38</v>
      </c>
      <c r="K117" s="6" t="s">
        <v>989</v>
      </c>
      <c r="L117" s="4">
        <v>12.99</v>
      </c>
      <c r="M117" s="50">
        <f t="shared" si="3"/>
        <v>2.5980000000000003</v>
      </c>
      <c r="N117" s="4">
        <f t="shared" si="4"/>
        <v>592.34400000000005</v>
      </c>
      <c r="O117" s="3">
        <v>45206</v>
      </c>
      <c r="P117" t="s">
        <v>990</v>
      </c>
      <c r="Q117" s="96" t="s">
        <v>991</v>
      </c>
      <c r="R117" t="s">
        <v>81</v>
      </c>
      <c r="S117" t="s">
        <v>992</v>
      </c>
      <c r="T117" t="s">
        <v>993</v>
      </c>
    </row>
    <row r="118" spans="1:20" ht="15" customHeight="1">
      <c r="A118" s="13" t="s">
        <v>994</v>
      </c>
      <c r="B118">
        <v>29012345</v>
      </c>
      <c r="C118" t="s">
        <v>995</v>
      </c>
      <c r="D118" t="s">
        <v>416</v>
      </c>
      <c r="E118">
        <v>35792</v>
      </c>
      <c r="F118" s="18" t="s">
        <v>23</v>
      </c>
      <c r="G118" s="20">
        <v>357926</v>
      </c>
      <c r="H118" s="20">
        <v>6430018361628</v>
      </c>
      <c r="I118" s="21" t="s">
        <v>996</v>
      </c>
      <c r="J118" s="20">
        <v>21</v>
      </c>
      <c r="K118" s="6" t="s">
        <v>997</v>
      </c>
      <c r="L118" s="4">
        <v>19</v>
      </c>
      <c r="M118" s="50">
        <f t="shared" si="3"/>
        <v>3.8000000000000003</v>
      </c>
      <c r="N118" s="4">
        <f t="shared" si="4"/>
        <v>478.8</v>
      </c>
      <c r="O118" s="3">
        <v>45221</v>
      </c>
      <c r="P118" t="s">
        <v>998</v>
      </c>
      <c r="Q118" s="96" t="s">
        <v>999</v>
      </c>
      <c r="R118" t="s">
        <v>92</v>
      </c>
      <c r="S118" t="s">
        <v>1000</v>
      </c>
      <c r="T118" t="s">
        <v>1001</v>
      </c>
    </row>
    <row r="119" spans="1:20" ht="15" customHeight="1">
      <c r="A119" s="13" t="s">
        <v>1002</v>
      </c>
      <c r="B119">
        <v>30012345</v>
      </c>
      <c r="C119" t="s">
        <v>1003</v>
      </c>
      <c r="D119" t="s">
        <v>22</v>
      </c>
      <c r="E119">
        <v>41369</v>
      </c>
      <c r="F119" s="18" t="s">
        <v>23</v>
      </c>
      <c r="G119" s="20">
        <v>413690</v>
      </c>
      <c r="H119" s="22" t="s">
        <v>1004</v>
      </c>
      <c r="I119" s="21" t="s">
        <v>1005</v>
      </c>
      <c r="J119" s="20">
        <v>31</v>
      </c>
      <c r="K119" s="6" t="s">
        <v>1006</v>
      </c>
      <c r="L119" s="4">
        <v>28.2</v>
      </c>
      <c r="M119" s="50">
        <f t="shared" si="3"/>
        <v>5.6400000000000006</v>
      </c>
      <c r="N119" s="4">
        <f t="shared" si="4"/>
        <v>1049.0400000000002</v>
      </c>
      <c r="O119" s="3">
        <v>45236</v>
      </c>
      <c r="P119" t="s">
        <v>1007</v>
      </c>
      <c r="Q119" s="96" t="s">
        <v>1008</v>
      </c>
      <c r="R119" t="s">
        <v>102</v>
      </c>
      <c r="S119" t="s">
        <v>1009</v>
      </c>
      <c r="T119" t="s">
        <v>1010</v>
      </c>
    </row>
    <row r="120" spans="1:20" ht="15" customHeight="1">
      <c r="A120" s="13" t="s">
        <v>1011</v>
      </c>
      <c r="B120">
        <v>31012345</v>
      </c>
      <c r="C120" t="s">
        <v>1012</v>
      </c>
      <c r="D120" t="s">
        <v>44</v>
      </c>
      <c r="E120">
        <v>8473</v>
      </c>
      <c r="F120" s="18" t="s">
        <v>23</v>
      </c>
      <c r="G120" s="20">
        <v>84732</v>
      </c>
      <c r="H120" s="20">
        <v>600641</v>
      </c>
      <c r="I120" s="21" t="s">
        <v>1013</v>
      </c>
      <c r="J120" s="20">
        <v>40</v>
      </c>
      <c r="K120" s="6" t="s">
        <v>1014</v>
      </c>
      <c r="L120" s="4">
        <v>12.43</v>
      </c>
      <c r="M120" s="50">
        <f t="shared" si="3"/>
        <v>2.4860000000000002</v>
      </c>
      <c r="N120" s="4">
        <f t="shared" si="4"/>
        <v>596.64</v>
      </c>
      <c r="O120" s="3">
        <v>45251</v>
      </c>
      <c r="P120" t="s">
        <v>1015</v>
      </c>
      <c r="Q120" s="96" t="s">
        <v>1016</v>
      </c>
      <c r="R120" t="s">
        <v>111</v>
      </c>
      <c r="S120" t="s">
        <v>1017</v>
      </c>
      <c r="T120" t="s">
        <v>1018</v>
      </c>
    </row>
    <row r="121" spans="1:20" ht="15" customHeight="1">
      <c r="A121" s="13" t="s">
        <v>1019</v>
      </c>
      <c r="B121">
        <v>32012345</v>
      </c>
      <c r="C121" t="s">
        <v>1020</v>
      </c>
      <c r="D121" t="s">
        <v>75</v>
      </c>
      <c r="E121">
        <v>29570</v>
      </c>
      <c r="F121" s="18" t="s">
        <v>23</v>
      </c>
      <c r="G121" s="20">
        <v>295702</v>
      </c>
      <c r="H121" s="22" t="s">
        <v>1021</v>
      </c>
      <c r="I121" s="21" t="s">
        <v>1022</v>
      </c>
      <c r="J121" s="20">
        <v>17</v>
      </c>
      <c r="K121" s="6" t="s">
        <v>128</v>
      </c>
      <c r="L121" s="4">
        <v>10.89</v>
      </c>
      <c r="M121" s="50">
        <f t="shared" si="3"/>
        <v>2.1780000000000004</v>
      </c>
      <c r="N121" s="4">
        <f t="shared" si="4"/>
        <v>222.15600000000003</v>
      </c>
      <c r="O121" s="3">
        <v>45266</v>
      </c>
      <c r="P121" t="s">
        <v>1023</v>
      </c>
      <c r="Q121" s="96" t="s">
        <v>1024</v>
      </c>
      <c r="R121" t="s">
        <v>121</v>
      </c>
      <c r="S121" t="s">
        <v>1025</v>
      </c>
      <c r="T121" t="s">
        <v>1026</v>
      </c>
    </row>
    <row r="122" spans="1:20" ht="15" customHeight="1">
      <c r="A122" s="13" t="s">
        <v>1027</v>
      </c>
      <c r="B122">
        <v>33012345</v>
      </c>
      <c r="C122" t="s">
        <v>1028</v>
      </c>
      <c r="D122" t="s">
        <v>278</v>
      </c>
      <c r="E122">
        <v>26498</v>
      </c>
      <c r="F122" s="18" t="s">
        <v>23</v>
      </c>
      <c r="G122" s="20">
        <v>264983</v>
      </c>
      <c r="H122" s="22" t="s">
        <v>1029</v>
      </c>
      <c r="I122" s="21" t="s">
        <v>1030</v>
      </c>
      <c r="J122" s="20">
        <v>27</v>
      </c>
      <c r="K122" s="6" t="s">
        <v>210</v>
      </c>
      <c r="L122" s="4">
        <v>1.3</v>
      </c>
      <c r="M122" s="50">
        <f t="shared" si="3"/>
        <v>0.26</v>
      </c>
      <c r="N122" s="4">
        <f t="shared" si="4"/>
        <v>42.120000000000005</v>
      </c>
      <c r="O122" s="3">
        <v>45281</v>
      </c>
      <c r="P122" t="s">
        <v>1031</v>
      </c>
      <c r="Q122" s="96" t="s">
        <v>1032</v>
      </c>
      <c r="R122" t="s">
        <v>28</v>
      </c>
      <c r="S122" t="s">
        <v>1033</v>
      </c>
      <c r="T122" t="s">
        <v>1034</v>
      </c>
    </row>
    <row r="123" spans="1:20" ht="15" customHeight="1">
      <c r="A123" s="13" t="s">
        <v>1035</v>
      </c>
      <c r="B123">
        <v>34012345</v>
      </c>
      <c r="C123" t="s">
        <v>1036</v>
      </c>
      <c r="D123" t="s">
        <v>199</v>
      </c>
      <c r="E123">
        <v>16837</v>
      </c>
      <c r="F123" s="18" t="s">
        <v>23</v>
      </c>
      <c r="G123" s="20">
        <v>168375</v>
      </c>
      <c r="H123" s="6" t="s">
        <v>1037</v>
      </c>
      <c r="I123" t="s">
        <v>1038</v>
      </c>
      <c r="J123" s="20">
        <v>44</v>
      </c>
      <c r="K123" s="6" t="s">
        <v>1039</v>
      </c>
      <c r="L123" s="4">
        <v>0.7</v>
      </c>
      <c r="M123" s="50">
        <f t="shared" si="3"/>
        <v>0.13999999999999999</v>
      </c>
      <c r="N123" s="4">
        <f t="shared" si="4"/>
        <v>36.96</v>
      </c>
      <c r="O123" s="3">
        <v>44931</v>
      </c>
      <c r="P123" t="s">
        <v>1040</v>
      </c>
      <c r="Q123" s="96" t="s">
        <v>1041</v>
      </c>
      <c r="R123" t="s">
        <v>39</v>
      </c>
      <c r="S123" t="s">
        <v>1042</v>
      </c>
      <c r="T123" t="s">
        <v>1043</v>
      </c>
    </row>
    <row r="124" spans="1:20" ht="15" customHeight="1">
      <c r="A124" s="13" t="s">
        <v>1044</v>
      </c>
      <c r="B124">
        <v>35012345</v>
      </c>
      <c r="C124" t="s">
        <v>1045</v>
      </c>
      <c r="D124" t="s">
        <v>263</v>
      </c>
      <c r="E124">
        <v>51986</v>
      </c>
      <c r="F124" s="18" t="s">
        <v>23</v>
      </c>
      <c r="G124" s="20">
        <v>519862</v>
      </c>
      <c r="H124" s="22" t="s">
        <v>1046</v>
      </c>
      <c r="I124" s="20" t="s">
        <v>1047</v>
      </c>
      <c r="J124" s="20">
        <v>2</v>
      </c>
      <c r="K124" s="55" t="s">
        <v>1048</v>
      </c>
      <c r="L124" s="4">
        <v>69.900000000000006</v>
      </c>
      <c r="M124" s="50">
        <f t="shared" si="3"/>
        <v>13.980000000000002</v>
      </c>
      <c r="N124" s="4">
        <f t="shared" si="4"/>
        <v>167.76000000000002</v>
      </c>
      <c r="O124" s="3">
        <v>44946</v>
      </c>
      <c r="P124" t="s">
        <v>1049</v>
      </c>
      <c r="Q124" s="96" t="s">
        <v>1050</v>
      </c>
      <c r="R124" t="s">
        <v>49</v>
      </c>
      <c r="S124" t="s">
        <v>1051</v>
      </c>
      <c r="T124" t="s">
        <v>1052</v>
      </c>
    </row>
    <row r="125" spans="1:20" ht="15" customHeight="1">
      <c r="A125" s="13" t="s">
        <v>1053</v>
      </c>
      <c r="B125">
        <v>36012345</v>
      </c>
      <c r="C125" t="s">
        <v>1054</v>
      </c>
      <c r="D125" t="s">
        <v>1055</v>
      </c>
      <c r="E125">
        <v>70385</v>
      </c>
      <c r="F125" s="18" t="s">
        <v>23</v>
      </c>
      <c r="G125" s="20">
        <v>703857</v>
      </c>
      <c r="H125" s="22" t="s">
        <v>1056</v>
      </c>
      <c r="I125" s="20" t="s">
        <v>1057</v>
      </c>
      <c r="J125" s="20">
        <v>1</v>
      </c>
      <c r="K125" s="22" t="s">
        <v>1058</v>
      </c>
      <c r="L125" s="4">
        <v>199</v>
      </c>
      <c r="M125" s="50">
        <f t="shared" si="3"/>
        <v>39.800000000000004</v>
      </c>
      <c r="N125" s="4">
        <f t="shared" si="4"/>
        <v>238.8</v>
      </c>
      <c r="O125" s="3">
        <v>44961</v>
      </c>
      <c r="P125" t="s">
        <v>1059</v>
      </c>
      <c r="Q125" s="96" t="s">
        <v>1060</v>
      </c>
      <c r="R125" t="s">
        <v>59</v>
      </c>
      <c r="S125" t="s">
        <v>1061</v>
      </c>
      <c r="T125" t="s">
        <v>1062</v>
      </c>
    </row>
    <row r="126" spans="1:20" ht="15" customHeight="1">
      <c r="A126" s="13" t="s">
        <v>1063</v>
      </c>
      <c r="B126">
        <v>37012345</v>
      </c>
      <c r="C126" t="s">
        <v>1064</v>
      </c>
      <c r="D126" t="s">
        <v>162</v>
      </c>
      <c r="E126">
        <v>26154</v>
      </c>
      <c r="F126" s="18" t="s">
        <v>23</v>
      </c>
      <c r="G126" s="20">
        <v>261549</v>
      </c>
      <c r="H126" s="20">
        <v>415624</v>
      </c>
      <c r="I126" s="20" t="s">
        <v>1065</v>
      </c>
      <c r="J126" s="20">
        <v>2</v>
      </c>
      <c r="K126" s="6" t="s">
        <v>1066</v>
      </c>
      <c r="L126" s="4">
        <v>566</v>
      </c>
      <c r="M126" s="50">
        <f t="shared" si="3"/>
        <v>113.2</v>
      </c>
      <c r="N126" s="4">
        <f t="shared" si="4"/>
        <v>1358.4</v>
      </c>
      <c r="O126" s="3">
        <v>44976</v>
      </c>
      <c r="P126" t="s">
        <v>845</v>
      </c>
      <c r="Q126" s="96" t="s">
        <v>1067</v>
      </c>
      <c r="R126" t="s">
        <v>70</v>
      </c>
      <c r="S126" t="s">
        <v>1068</v>
      </c>
      <c r="T126" t="s">
        <v>1069</v>
      </c>
    </row>
    <row r="127" spans="1:20" ht="15" customHeight="1">
      <c r="A127" s="13" t="s">
        <v>1070</v>
      </c>
      <c r="B127">
        <v>38012345</v>
      </c>
      <c r="C127" t="s">
        <v>1071</v>
      </c>
      <c r="D127" t="s">
        <v>1072</v>
      </c>
      <c r="E127">
        <v>93240</v>
      </c>
      <c r="F127" s="18" t="s">
        <v>23</v>
      </c>
      <c r="G127">
        <v>932406</v>
      </c>
      <c r="H127">
        <v>131425</v>
      </c>
      <c r="I127" t="s">
        <v>1073</v>
      </c>
      <c r="J127">
        <v>1</v>
      </c>
      <c r="K127" s="55" t="s">
        <v>1074</v>
      </c>
      <c r="L127" s="4">
        <v>97.9</v>
      </c>
      <c r="M127" s="50">
        <f t="shared" si="3"/>
        <v>19.580000000000002</v>
      </c>
      <c r="N127" s="4">
        <f t="shared" si="4"/>
        <v>117.48</v>
      </c>
      <c r="O127" s="3">
        <v>44991</v>
      </c>
      <c r="P127" t="s">
        <v>1075</v>
      </c>
      <c r="Q127" s="96" t="s">
        <v>1076</v>
      </c>
      <c r="R127" t="s">
        <v>81</v>
      </c>
      <c r="S127" t="s">
        <v>1077</v>
      </c>
      <c r="T127" t="s">
        <v>1078</v>
      </c>
    </row>
    <row r="128" spans="1:20" ht="15" customHeight="1">
      <c r="A128" s="13" t="s">
        <v>1079</v>
      </c>
      <c r="B128">
        <v>39012345</v>
      </c>
      <c r="C128" t="s">
        <v>1080</v>
      </c>
      <c r="D128" t="s">
        <v>278</v>
      </c>
      <c r="E128">
        <v>76398</v>
      </c>
      <c r="F128" s="18" t="s">
        <v>23</v>
      </c>
      <c r="G128">
        <v>763982</v>
      </c>
      <c r="H128">
        <v>97287810293094</v>
      </c>
      <c r="I128" s="25" t="s">
        <v>1081</v>
      </c>
      <c r="J128">
        <v>50</v>
      </c>
      <c r="K128" s="6" t="s">
        <v>1082</v>
      </c>
      <c r="L128" s="4">
        <v>8.3800000000000008</v>
      </c>
      <c r="M128" s="50">
        <f t="shared" si="3"/>
        <v>1.6760000000000002</v>
      </c>
      <c r="N128" s="4">
        <f t="shared" si="4"/>
        <v>502.80000000000007</v>
      </c>
      <c r="O128" s="3">
        <v>45006</v>
      </c>
      <c r="P128" t="s">
        <v>1083</v>
      </c>
      <c r="Q128" s="96" t="s">
        <v>1084</v>
      </c>
      <c r="R128" t="s">
        <v>92</v>
      </c>
      <c r="S128" t="s">
        <v>1085</v>
      </c>
      <c r="T128" t="s">
        <v>1086</v>
      </c>
    </row>
    <row r="129" spans="1:20" ht="15" customHeight="1">
      <c r="A129" s="13" t="s">
        <v>1087</v>
      </c>
      <c r="B129">
        <v>40012345</v>
      </c>
      <c r="C129" t="s">
        <v>1088</v>
      </c>
      <c r="D129" t="s">
        <v>1089</v>
      </c>
      <c r="E129">
        <v>50234</v>
      </c>
      <c r="F129" s="18" t="s">
        <v>23</v>
      </c>
      <c r="G129" s="18">
        <v>502341</v>
      </c>
      <c r="H129" s="18">
        <v>5904610137611</v>
      </c>
      <c r="I129" s="41" t="s">
        <v>1090</v>
      </c>
      <c r="J129">
        <v>10</v>
      </c>
      <c r="K129" s="55" t="s">
        <v>1091</v>
      </c>
      <c r="L129" s="4">
        <v>1.5</v>
      </c>
      <c r="M129" s="50">
        <f t="shared" si="3"/>
        <v>0.30000000000000004</v>
      </c>
      <c r="N129" s="4">
        <f t="shared" si="4"/>
        <v>18</v>
      </c>
      <c r="O129" s="3">
        <v>45021</v>
      </c>
      <c r="P129" t="s">
        <v>1092</v>
      </c>
      <c r="Q129" s="96" t="s">
        <v>1093</v>
      </c>
      <c r="R129" t="s">
        <v>102</v>
      </c>
      <c r="S129" t="s">
        <v>1094</v>
      </c>
      <c r="T129" t="s">
        <v>1095</v>
      </c>
    </row>
    <row r="130" spans="1:20" ht="15" customHeight="1">
      <c r="A130" s="13" t="s">
        <v>1096</v>
      </c>
      <c r="B130">
        <v>41012345</v>
      </c>
      <c r="C130" t="s">
        <v>1097</v>
      </c>
      <c r="D130" t="s">
        <v>22</v>
      </c>
      <c r="E130">
        <v>17805</v>
      </c>
      <c r="F130" s="18" t="s">
        <v>23</v>
      </c>
      <c r="G130" s="18">
        <v>178052</v>
      </c>
      <c r="H130" s="19" t="s">
        <v>1098</v>
      </c>
      <c r="I130" s="41" t="s">
        <v>1099</v>
      </c>
      <c r="J130">
        <v>6</v>
      </c>
      <c r="K130" s="6" t="s">
        <v>924</v>
      </c>
      <c r="L130" s="4">
        <v>23.9</v>
      </c>
      <c r="M130" s="50">
        <f t="shared" si="3"/>
        <v>4.78</v>
      </c>
      <c r="N130" s="4">
        <f t="shared" si="4"/>
        <v>172.07999999999998</v>
      </c>
      <c r="O130" s="3">
        <v>45036</v>
      </c>
      <c r="P130" t="s">
        <v>1100</v>
      </c>
      <c r="Q130" s="96" t="s">
        <v>1101</v>
      </c>
      <c r="R130" t="s">
        <v>111</v>
      </c>
      <c r="S130" t="s">
        <v>1102</v>
      </c>
      <c r="T130" t="s">
        <v>1103</v>
      </c>
    </row>
    <row r="131" spans="1:20" ht="15" customHeight="1">
      <c r="A131" s="13" t="s">
        <v>1104</v>
      </c>
      <c r="B131">
        <v>42012345</v>
      </c>
      <c r="C131" t="s">
        <v>1105</v>
      </c>
      <c r="D131" t="s">
        <v>44</v>
      </c>
      <c r="E131">
        <v>27136</v>
      </c>
      <c r="F131" s="18" t="s">
        <v>23</v>
      </c>
      <c r="G131" s="18">
        <v>271360</v>
      </c>
      <c r="H131" s="19" t="s">
        <v>1106</v>
      </c>
      <c r="I131" s="41" t="s">
        <v>1107</v>
      </c>
      <c r="J131">
        <v>34</v>
      </c>
      <c r="K131" s="6" t="s">
        <v>606</v>
      </c>
      <c r="L131" s="38">
        <v>41.97</v>
      </c>
      <c r="M131" s="50">
        <f t="shared" ref="M131:M174" si="5">L131*0.2</f>
        <v>8.3940000000000001</v>
      </c>
      <c r="N131" s="4">
        <f t="shared" si="4"/>
        <v>1712.376</v>
      </c>
      <c r="O131" s="3">
        <v>45051</v>
      </c>
      <c r="P131" t="s">
        <v>1108</v>
      </c>
      <c r="Q131" s="96" t="s">
        <v>1109</v>
      </c>
      <c r="R131" t="s">
        <v>121</v>
      </c>
      <c r="S131" t="s">
        <v>1110</v>
      </c>
      <c r="T131" t="s">
        <v>1111</v>
      </c>
    </row>
    <row r="132" spans="1:20" ht="15" customHeight="1">
      <c r="A132" s="13" t="s">
        <v>261</v>
      </c>
      <c r="B132">
        <v>43012345</v>
      </c>
      <c r="C132" t="s">
        <v>262</v>
      </c>
      <c r="D132" t="s">
        <v>171</v>
      </c>
      <c r="E132">
        <v>5297</v>
      </c>
      <c r="F132" s="18" t="s">
        <v>23</v>
      </c>
      <c r="G132" s="18">
        <v>52973</v>
      </c>
      <c r="H132" s="19" t="s">
        <v>1112</v>
      </c>
      <c r="I132" s="39" t="s">
        <v>1113</v>
      </c>
      <c r="J132">
        <v>5</v>
      </c>
      <c r="K132" s="55" t="s">
        <v>1114</v>
      </c>
      <c r="L132" s="4">
        <v>129</v>
      </c>
      <c r="M132" s="50">
        <f t="shared" si="5"/>
        <v>25.8</v>
      </c>
      <c r="N132" s="4">
        <f t="shared" si="4"/>
        <v>774</v>
      </c>
      <c r="O132" s="3">
        <v>45066</v>
      </c>
      <c r="P132" t="s">
        <v>1115</v>
      </c>
      <c r="Q132" s="96" t="s">
        <v>1116</v>
      </c>
      <c r="R132" t="s">
        <v>28</v>
      </c>
      <c r="S132" t="s">
        <v>1117</v>
      </c>
      <c r="T132" t="s">
        <v>1118</v>
      </c>
    </row>
    <row r="133" spans="1:20" ht="15" customHeight="1">
      <c r="A133" s="13" t="s">
        <v>1119</v>
      </c>
      <c r="B133">
        <v>44012345</v>
      </c>
      <c r="C133" t="s">
        <v>1120</v>
      </c>
      <c r="D133" t="s">
        <v>1121</v>
      </c>
      <c r="E133">
        <v>19678</v>
      </c>
      <c r="F133" s="18" t="s">
        <v>23</v>
      </c>
      <c r="G133" s="18">
        <v>196784</v>
      </c>
      <c r="H133" s="18">
        <v>49905</v>
      </c>
      <c r="I133" s="41" t="s">
        <v>1122</v>
      </c>
      <c r="J133">
        <v>3</v>
      </c>
      <c r="K133" s="6" t="s">
        <v>1123</v>
      </c>
      <c r="L133" s="4">
        <v>70</v>
      </c>
      <c r="M133" s="50">
        <f t="shared" si="5"/>
        <v>14</v>
      </c>
      <c r="N133" s="4">
        <f t="shared" si="4"/>
        <v>252</v>
      </c>
      <c r="O133" s="3">
        <v>45081</v>
      </c>
      <c r="P133" t="s">
        <v>661</v>
      </c>
      <c r="Q133" s="96" t="s">
        <v>1124</v>
      </c>
      <c r="R133" t="s">
        <v>39</v>
      </c>
      <c r="S133" t="s">
        <v>1125</v>
      </c>
      <c r="T133" t="s">
        <v>1126</v>
      </c>
    </row>
    <row r="134" spans="1:20" ht="15" customHeight="1">
      <c r="A134" s="13" t="s">
        <v>1127</v>
      </c>
      <c r="B134">
        <v>45012345</v>
      </c>
      <c r="C134" t="s">
        <v>1128</v>
      </c>
      <c r="D134" t="s">
        <v>1129</v>
      </c>
      <c r="E134">
        <v>26439</v>
      </c>
      <c r="F134" s="18" t="s">
        <v>23</v>
      </c>
      <c r="G134" s="18">
        <v>264397</v>
      </c>
      <c r="H134" s="18">
        <v>89403</v>
      </c>
      <c r="I134" s="41" t="s">
        <v>1130</v>
      </c>
      <c r="J134">
        <v>1</v>
      </c>
      <c r="K134" s="6" t="s">
        <v>210</v>
      </c>
      <c r="L134" s="4">
        <v>375</v>
      </c>
      <c r="M134" s="50">
        <f t="shared" si="5"/>
        <v>75</v>
      </c>
      <c r="N134" s="4">
        <f t="shared" si="4"/>
        <v>450</v>
      </c>
      <c r="O134" s="3">
        <v>45096</v>
      </c>
      <c r="P134" t="s">
        <v>1131</v>
      </c>
      <c r="Q134" s="96" t="s">
        <v>1132</v>
      </c>
      <c r="R134" t="s">
        <v>49</v>
      </c>
      <c r="S134" t="s">
        <v>1133</v>
      </c>
      <c r="T134" t="s">
        <v>1134</v>
      </c>
    </row>
    <row r="135" spans="1:20" ht="15" customHeight="1">
      <c r="A135" s="13" t="s">
        <v>1135</v>
      </c>
      <c r="B135">
        <v>46012345</v>
      </c>
      <c r="C135" t="s">
        <v>1136</v>
      </c>
      <c r="D135" t="s">
        <v>323</v>
      </c>
      <c r="E135">
        <v>70382</v>
      </c>
      <c r="F135" s="18" t="s">
        <v>23</v>
      </c>
      <c r="G135" s="18">
        <v>703820</v>
      </c>
      <c r="H135" s="40">
        <v>6430069586568</v>
      </c>
      <c r="I135" s="36" t="s">
        <v>1137</v>
      </c>
      <c r="J135">
        <v>23</v>
      </c>
      <c r="K135" s="6" t="s">
        <v>1138</v>
      </c>
      <c r="L135" s="4">
        <v>2.19</v>
      </c>
      <c r="M135" s="50">
        <f t="shared" si="5"/>
        <v>0.438</v>
      </c>
      <c r="N135" s="4">
        <f t="shared" si="4"/>
        <v>60.444000000000003</v>
      </c>
      <c r="O135" s="3">
        <v>45111</v>
      </c>
      <c r="P135" t="s">
        <v>1139</v>
      </c>
      <c r="Q135" s="96" t="s">
        <v>1140</v>
      </c>
      <c r="R135" t="s">
        <v>59</v>
      </c>
      <c r="S135" t="s">
        <v>1141</v>
      </c>
      <c r="T135" t="s">
        <v>1142</v>
      </c>
    </row>
    <row r="136" spans="1:20" ht="15" customHeight="1">
      <c r="A136" s="13" t="s">
        <v>1143</v>
      </c>
      <c r="B136">
        <v>47012345</v>
      </c>
      <c r="C136" t="s">
        <v>1144</v>
      </c>
      <c r="D136" t="s">
        <v>1145</v>
      </c>
      <c r="E136">
        <v>76491</v>
      </c>
      <c r="F136" s="18" t="s">
        <v>23</v>
      </c>
      <c r="G136" s="18">
        <v>764913</v>
      </c>
      <c r="H136" s="19" t="s">
        <v>1146</v>
      </c>
      <c r="I136" s="41" t="s">
        <v>1147</v>
      </c>
      <c r="J136">
        <v>5</v>
      </c>
      <c r="K136" s="55" t="s">
        <v>1148</v>
      </c>
      <c r="L136" s="4">
        <v>550</v>
      </c>
      <c r="M136" s="50">
        <f t="shared" si="5"/>
        <v>110</v>
      </c>
      <c r="N136" s="4">
        <f t="shared" si="4"/>
        <v>3300</v>
      </c>
      <c r="O136" s="3">
        <v>45126</v>
      </c>
      <c r="P136" t="s">
        <v>1149</v>
      </c>
      <c r="Q136" s="96" t="s">
        <v>1150</v>
      </c>
      <c r="R136" t="s">
        <v>70</v>
      </c>
      <c r="S136" t="s">
        <v>1151</v>
      </c>
      <c r="T136" t="s">
        <v>1152</v>
      </c>
    </row>
    <row r="137" spans="1:20" ht="15" customHeight="1">
      <c r="A137" s="13" t="s">
        <v>1153</v>
      </c>
      <c r="B137">
        <v>48012345</v>
      </c>
      <c r="C137" t="s">
        <v>1154</v>
      </c>
      <c r="D137" t="s">
        <v>287</v>
      </c>
      <c r="E137">
        <v>35018</v>
      </c>
      <c r="F137" s="18" t="s">
        <v>23</v>
      </c>
      <c r="G137" s="18">
        <v>350186</v>
      </c>
      <c r="H137" s="22" t="s">
        <v>1155</v>
      </c>
      <c r="I137" s="43" t="s">
        <v>1156</v>
      </c>
      <c r="J137">
        <v>43</v>
      </c>
      <c r="K137" s="6" t="s">
        <v>835</v>
      </c>
      <c r="L137" s="4">
        <v>2.99</v>
      </c>
      <c r="M137" s="50">
        <f t="shared" si="5"/>
        <v>0.59800000000000009</v>
      </c>
      <c r="N137" s="4">
        <f t="shared" si="4"/>
        <v>154.28399999999999</v>
      </c>
      <c r="O137" s="3">
        <v>45141</v>
      </c>
      <c r="P137" t="s">
        <v>1157</v>
      </c>
      <c r="Q137" s="96" t="s">
        <v>1158</v>
      </c>
      <c r="R137" t="s">
        <v>81</v>
      </c>
      <c r="S137" t="s">
        <v>1159</v>
      </c>
      <c r="T137" t="s">
        <v>1160</v>
      </c>
    </row>
    <row r="138" spans="1:20" ht="15" customHeight="1">
      <c r="A138" s="13" t="s">
        <v>1161</v>
      </c>
      <c r="B138">
        <v>49012345</v>
      </c>
      <c r="C138" t="s">
        <v>1162</v>
      </c>
      <c r="D138" t="s">
        <v>75</v>
      </c>
      <c r="E138">
        <v>63791</v>
      </c>
      <c r="F138" s="18" t="s">
        <v>23</v>
      </c>
      <c r="G138" s="18">
        <v>637916</v>
      </c>
      <c r="H138" s="22">
        <v>8435593701249</v>
      </c>
      <c r="I138" s="43" t="s">
        <v>1163</v>
      </c>
      <c r="J138">
        <v>1</v>
      </c>
      <c r="K138" s="6" t="s">
        <v>1164</v>
      </c>
      <c r="L138" s="4">
        <v>99</v>
      </c>
      <c r="M138" s="50">
        <f t="shared" si="5"/>
        <v>19.8</v>
      </c>
      <c r="N138" s="4">
        <f t="shared" ref="N138:N145" si="6">(L138+M138)*J138</f>
        <v>118.8</v>
      </c>
      <c r="O138" s="3">
        <v>45156</v>
      </c>
      <c r="P138" t="s">
        <v>1165</v>
      </c>
      <c r="Q138" s="96" t="s">
        <v>1166</v>
      </c>
      <c r="R138" t="s">
        <v>92</v>
      </c>
      <c r="S138" t="s">
        <v>1167</v>
      </c>
      <c r="T138" t="s">
        <v>1168</v>
      </c>
    </row>
    <row r="139" spans="1:20" ht="15" customHeight="1">
      <c r="A139" s="13" t="s">
        <v>1169</v>
      </c>
      <c r="B139">
        <v>50012345</v>
      </c>
      <c r="C139" t="s">
        <v>1170</v>
      </c>
      <c r="D139" t="s">
        <v>189</v>
      </c>
      <c r="E139">
        <v>45903</v>
      </c>
      <c r="F139" s="18" t="s">
        <v>23</v>
      </c>
      <c r="G139" s="18">
        <v>459032</v>
      </c>
      <c r="H139" s="22">
        <v>6429810384010</v>
      </c>
      <c r="I139" s="44" t="s">
        <v>1171</v>
      </c>
      <c r="J139">
        <v>15</v>
      </c>
      <c r="K139" s="6" t="s">
        <v>210</v>
      </c>
      <c r="L139" s="4">
        <v>12.82</v>
      </c>
      <c r="M139" s="50">
        <f t="shared" si="5"/>
        <v>2.5640000000000001</v>
      </c>
      <c r="N139" s="4">
        <f t="shared" si="6"/>
        <v>230.76</v>
      </c>
      <c r="O139" s="3">
        <v>45171</v>
      </c>
      <c r="P139" t="s">
        <v>1172</v>
      </c>
      <c r="Q139" s="96" t="s">
        <v>1173</v>
      </c>
      <c r="R139" t="s">
        <v>102</v>
      </c>
      <c r="S139" t="s">
        <v>1174</v>
      </c>
      <c r="T139" t="s">
        <v>1175</v>
      </c>
    </row>
    <row r="140" spans="1:20" ht="15" customHeight="1">
      <c r="A140" s="13" t="s">
        <v>1176</v>
      </c>
      <c r="B140">
        <v>51012345</v>
      </c>
      <c r="C140" t="s">
        <v>1177</v>
      </c>
      <c r="D140" t="s">
        <v>1178</v>
      </c>
      <c r="E140">
        <v>25784</v>
      </c>
      <c r="F140" s="18" t="s">
        <v>23</v>
      </c>
      <c r="G140" s="18">
        <v>257843</v>
      </c>
      <c r="H140" s="22">
        <v>7293782</v>
      </c>
      <c r="I140" s="43" t="s">
        <v>1179</v>
      </c>
      <c r="J140">
        <v>2</v>
      </c>
      <c r="K140" s="6" t="s">
        <v>210</v>
      </c>
      <c r="L140" s="4">
        <v>20.149999999999999</v>
      </c>
      <c r="M140" s="50">
        <f t="shared" si="5"/>
        <v>4.03</v>
      </c>
      <c r="N140" s="4">
        <f t="shared" si="6"/>
        <v>48.36</v>
      </c>
      <c r="O140" s="3">
        <v>45186</v>
      </c>
      <c r="P140" t="s">
        <v>1180</v>
      </c>
      <c r="Q140" s="96" t="s">
        <v>1181</v>
      </c>
      <c r="R140" t="s">
        <v>111</v>
      </c>
      <c r="S140" t="s">
        <v>1182</v>
      </c>
      <c r="T140" t="s">
        <v>1183</v>
      </c>
    </row>
    <row r="141" spans="1:20" ht="15" customHeight="1">
      <c r="A141" s="13" t="s">
        <v>1184</v>
      </c>
      <c r="B141">
        <v>52012345</v>
      </c>
      <c r="C141" t="s">
        <v>1185</v>
      </c>
      <c r="D141" t="s">
        <v>270</v>
      </c>
      <c r="E141">
        <v>30216</v>
      </c>
      <c r="F141" s="18" t="s">
        <v>23</v>
      </c>
      <c r="G141" s="18">
        <v>302163</v>
      </c>
      <c r="H141" s="22">
        <v>9062300115229</v>
      </c>
      <c r="I141" s="36" t="s">
        <v>1186</v>
      </c>
      <c r="J141">
        <v>10</v>
      </c>
      <c r="K141" s="6" t="s">
        <v>1187</v>
      </c>
      <c r="L141" s="4">
        <v>1.99</v>
      </c>
      <c r="M141" s="50">
        <f t="shared" si="5"/>
        <v>0.39800000000000002</v>
      </c>
      <c r="N141" s="4">
        <f t="shared" si="6"/>
        <v>23.88</v>
      </c>
      <c r="O141" s="3">
        <v>45201</v>
      </c>
      <c r="P141" t="s">
        <v>1188</v>
      </c>
      <c r="Q141" s="96" t="s">
        <v>1189</v>
      </c>
      <c r="R141" t="s">
        <v>121</v>
      </c>
      <c r="S141" t="s">
        <v>1190</v>
      </c>
      <c r="T141" t="s">
        <v>1191</v>
      </c>
    </row>
    <row r="142" spans="1:20" ht="15" customHeight="1">
      <c r="A142" s="13" t="s">
        <v>1192</v>
      </c>
      <c r="B142">
        <v>53012345</v>
      </c>
      <c r="C142" t="s">
        <v>1193</v>
      </c>
      <c r="D142" t="s">
        <v>153</v>
      </c>
      <c r="E142">
        <v>39408</v>
      </c>
      <c r="F142" s="18" t="s">
        <v>23</v>
      </c>
      <c r="G142" s="18">
        <v>394086</v>
      </c>
      <c r="H142" s="22" t="s">
        <v>1194</v>
      </c>
      <c r="I142" s="43" t="s">
        <v>1195</v>
      </c>
      <c r="J142">
        <v>1</v>
      </c>
      <c r="K142" s="6" t="s">
        <v>1196</v>
      </c>
      <c r="L142" s="4">
        <v>393.75</v>
      </c>
      <c r="M142" s="50">
        <f t="shared" si="5"/>
        <v>78.75</v>
      </c>
      <c r="N142" s="4">
        <f t="shared" si="6"/>
        <v>472.5</v>
      </c>
      <c r="O142" s="3">
        <v>45216</v>
      </c>
      <c r="P142" t="s">
        <v>1197</v>
      </c>
      <c r="Q142" s="96" t="s">
        <v>1198</v>
      </c>
      <c r="R142" t="s">
        <v>28</v>
      </c>
      <c r="S142" t="s">
        <v>1199</v>
      </c>
      <c r="T142" t="s">
        <v>1200</v>
      </c>
    </row>
    <row r="143" spans="1:20" ht="15" customHeight="1">
      <c r="A143" s="13" t="s">
        <v>1201</v>
      </c>
      <c r="B143">
        <v>54012345</v>
      </c>
      <c r="C143" t="s">
        <v>1202</v>
      </c>
      <c r="D143" t="s">
        <v>162</v>
      </c>
      <c r="E143">
        <v>42579</v>
      </c>
      <c r="F143" s="18" t="s">
        <v>23</v>
      </c>
      <c r="G143" s="18">
        <v>425794</v>
      </c>
      <c r="H143" s="45">
        <v>7310100718945</v>
      </c>
      <c r="I143" s="46" t="s">
        <v>1203</v>
      </c>
      <c r="J143">
        <v>10</v>
      </c>
      <c r="K143" s="6" t="s">
        <v>1204</v>
      </c>
      <c r="L143" s="4">
        <v>1.93</v>
      </c>
      <c r="M143" s="50">
        <f t="shared" si="5"/>
        <v>0.38600000000000001</v>
      </c>
      <c r="N143" s="4">
        <f t="shared" si="6"/>
        <v>23.159999999999997</v>
      </c>
      <c r="O143" s="3">
        <v>45231</v>
      </c>
      <c r="P143" t="s">
        <v>1205</v>
      </c>
      <c r="Q143" s="96" t="s">
        <v>1206</v>
      </c>
      <c r="R143" t="s">
        <v>39</v>
      </c>
      <c r="S143" t="s">
        <v>1207</v>
      </c>
      <c r="T143" t="s">
        <v>1208</v>
      </c>
    </row>
    <row r="144" spans="1:20" ht="15" customHeight="1">
      <c r="A144" s="13" t="s">
        <v>1209</v>
      </c>
      <c r="B144">
        <v>55012345</v>
      </c>
      <c r="C144" t="s">
        <v>1210</v>
      </c>
      <c r="D144" t="s">
        <v>604</v>
      </c>
      <c r="E144">
        <v>36514</v>
      </c>
      <c r="F144" s="18" t="s">
        <v>23</v>
      </c>
      <c r="G144">
        <v>365149</v>
      </c>
      <c r="H144" s="45">
        <v>4008600176770</v>
      </c>
      <c r="I144" s="46" t="s">
        <v>1211</v>
      </c>
      <c r="J144">
        <v>30</v>
      </c>
      <c r="K144" s="6" t="s">
        <v>939</v>
      </c>
      <c r="L144" s="4">
        <v>46.79</v>
      </c>
      <c r="M144" s="50">
        <f t="shared" si="5"/>
        <v>9.3580000000000005</v>
      </c>
      <c r="N144" s="4">
        <f t="shared" si="6"/>
        <v>1684.4399999999998</v>
      </c>
      <c r="O144" s="3">
        <v>45246</v>
      </c>
      <c r="P144" t="s">
        <v>1212</v>
      </c>
      <c r="Q144" s="96" t="s">
        <v>1213</v>
      </c>
      <c r="R144" t="s">
        <v>49</v>
      </c>
      <c r="S144" t="s">
        <v>1214</v>
      </c>
      <c r="T144" t="s">
        <v>1215</v>
      </c>
    </row>
    <row r="145" spans="1:20" ht="15" customHeight="1">
      <c r="A145" s="13" t="s">
        <v>1216</v>
      </c>
      <c r="B145">
        <v>56012345</v>
      </c>
      <c r="C145" t="s">
        <v>1217</v>
      </c>
      <c r="D145" t="s">
        <v>144</v>
      </c>
      <c r="E145">
        <v>72986</v>
      </c>
      <c r="F145" s="18" t="s">
        <v>23</v>
      </c>
      <c r="G145">
        <v>729860</v>
      </c>
      <c r="H145" s="47" t="s">
        <v>1218</v>
      </c>
      <c r="I145" s="45" t="s">
        <v>1219</v>
      </c>
      <c r="J145">
        <v>20</v>
      </c>
      <c r="K145" s="6" t="s">
        <v>182</v>
      </c>
      <c r="L145" s="4">
        <v>2.19</v>
      </c>
      <c r="M145" s="50">
        <f t="shared" si="5"/>
        <v>0.438</v>
      </c>
      <c r="N145" s="4">
        <f t="shared" si="6"/>
        <v>52.56</v>
      </c>
      <c r="O145" s="3">
        <v>45261</v>
      </c>
      <c r="P145" t="s">
        <v>1220</v>
      </c>
      <c r="Q145" s="96" t="s">
        <v>1221</v>
      </c>
      <c r="R145" t="s">
        <v>59</v>
      </c>
      <c r="S145" t="s">
        <v>1222</v>
      </c>
      <c r="T145" t="s">
        <v>1223</v>
      </c>
    </row>
    <row r="146" spans="1:20" ht="15" customHeight="1">
      <c r="B146">
        <v>57012345</v>
      </c>
      <c r="F146" s="18"/>
      <c r="M146" s="50">
        <f t="shared" si="5"/>
        <v>0</v>
      </c>
      <c r="P146" t="s">
        <v>1224</v>
      </c>
      <c r="Q146" s="96" t="s">
        <v>1225</v>
      </c>
      <c r="R146" t="s">
        <v>70</v>
      </c>
      <c r="S146" t="s">
        <v>1226</v>
      </c>
      <c r="T146" t="s">
        <v>1227</v>
      </c>
    </row>
    <row r="147" spans="1:20" ht="15" customHeight="1">
      <c r="B147">
        <v>58012345</v>
      </c>
      <c r="F147" s="18"/>
      <c r="M147" s="50">
        <f t="shared" si="5"/>
        <v>0</v>
      </c>
      <c r="P147" t="s">
        <v>1228</v>
      </c>
      <c r="Q147" s="96" t="s">
        <v>1229</v>
      </c>
      <c r="R147" t="s">
        <v>81</v>
      </c>
      <c r="S147" t="s">
        <v>1230</v>
      </c>
      <c r="T147" t="s">
        <v>1231</v>
      </c>
    </row>
    <row r="148" spans="1:20" ht="15" customHeight="1">
      <c r="B148">
        <v>59012345</v>
      </c>
      <c r="F148" s="18"/>
      <c r="M148" s="50">
        <f t="shared" si="5"/>
        <v>0</v>
      </c>
      <c r="P148" t="s">
        <v>1232</v>
      </c>
      <c r="Q148" s="96" t="s">
        <v>1233</v>
      </c>
      <c r="R148" t="s">
        <v>92</v>
      </c>
      <c r="S148" t="s">
        <v>1234</v>
      </c>
      <c r="T148" t="s">
        <v>1235</v>
      </c>
    </row>
    <row r="149" spans="1:20" ht="15" customHeight="1">
      <c r="B149">
        <v>60012345</v>
      </c>
      <c r="F149" s="18"/>
      <c r="M149" s="50">
        <f t="shared" si="5"/>
        <v>0</v>
      </c>
      <c r="P149" t="s">
        <v>1236</v>
      </c>
      <c r="Q149" s="96" t="s">
        <v>1237</v>
      </c>
      <c r="R149" t="s">
        <v>102</v>
      </c>
      <c r="S149" t="s">
        <v>1238</v>
      </c>
      <c r="T149" t="s">
        <v>1239</v>
      </c>
    </row>
    <row r="150" spans="1:20" ht="15" customHeight="1">
      <c r="B150">
        <v>61012345</v>
      </c>
      <c r="F150" s="18"/>
      <c r="M150" s="50">
        <f t="shared" si="5"/>
        <v>0</v>
      </c>
      <c r="P150" t="s">
        <v>1240</v>
      </c>
      <c r="Q150" s="96" t="s">
        <v>1241</v>
      </c>
      <c r="R150" t="s">
        <v>111</v>
      </c>
      <c r="S150" t="s">
        <v>1242</v>
      </c>
      <c r="T150" t="s">
        <v>1243</v>
      </c>
    </row>
    <row r="151" spans="1:20" ht="15" customHeight="1">
      <c r="B151">
        <v>62012345</v>
      </c>
      <c r="F151" s="18"/>
      <c r="M151" s="50">
        <f t="shared" si="5"/>
        <v>0</v>
      </c>
      <c r="P151" t="s">
        <v>1244</v>
      </c>
      <c r="Q151" s="96" t="s">
        <v>1245</v>
      </c>
      <c r="R151" t="s">
        <v>121</v>
      </c>
      <c r="S151" t="s">
        <v>1246</v>
      </c>
      <c r="T151" t="s">
        <v>1247</v>
      </c>
    </row>
    <row r="152" spans="1:20" ht="15" customHeight="1">
      <c r="B152">
        <v>63012345</v>
      </c>
      <c r="F152" s="18"/>
      <c r="M152" s="50">
        <f t="shared" si="5"/>
        <v>0</v>
      </c>
      <c r="P152" t="s">
        <v>1248</v>
      </c>
      <c r="Q152" s="96" t="s">
        <v>1249</v>
      </c>
      <c r="R152" t="s">
        <v>28</v>
      </c>
      <c r="S152" t="s">
        <v>1250</v>
      </c>
      <c r="T152" t="s">
        <v>1251</v>
      </c>
    </row>
    <row r="153" spans="1:20" ht="15" customHeight="1">
      <c r="B153">
        <v>64012345</v>
      </c>
      <c r="F153" s="18"/>
      <c r="M153" s="50">
        <f t="shared" si="5"/>
        <v>0</v>
      </c>
      <c r="P153" t="s">
        <v>1252</v>
      </c>
      <c r="Q153" s="96" t="s">
        <v>1253</v>
      </c>
      <c r="R153" t="s">
        <v>39</v>
      </c>
      <c r="S153" t="s">
        <v>1254</v>
      </c>
      <c r="T153" t="s">
        <v>1255</v>
      </c>
    </row>
    <row r="154" spans="1:20" ht="15" customHeight="1">
      <c r="B154">
        <v>65012345</v>
      </c>
      <c r="F154" s="18"/>
      <c r="M154" s="50">
        <f t="shared" si="5"/>
        <v>0</v>
      </c>
      <c r="P154" t="s">
        <v>1256</v>
      </c>
      <c r="Q154" s="96" t="s">
        <v>1257</v>
      </c>
      <c r="R154" t="s">
        <v>49</v>
      </c>
      <c r="S154" t="s">
        <v>1258</v>
      </c>
      <c r="T154" t="s">
        <v>1259</v>
      </c>
    </row>
    <row r="155" spans="1:20" ht="15" customHeight="1">
      <c r="B155">
        <v>66012345</v>
      </c>
      <c r="F155" s="18"/>
      <c r="M155" s="50">
        <f t="shared" si="5"/>
        <v>0</v>
      </c>
      <c r="P155" t="s">
        <v>1260</v>
      </c>
      <c r="Q155" s="96" t="s">
        <v>1261</v>
      </c>
      <c r="R155" t="s">
        <v>59</v>
      </c>
      <c r="S155" t="s">
        <v>1262</v>
      </c>
      <c r="T155" t="s">
        <v>1263</v>
      </c>
    </row>
    <row r="156" spans="1:20" ht="15" customHeight="1">
      <c r="B156">
        <v>67012345</v>
      </c>
      <c r="F156" s="18"/>
      <c r="M156" s="50">
        <f t="shared" si="5"/>
        <v>0</v>
      </c>
      <c r="P156" t="s">
        <v>1264</v>
      </c>
      <c r="Q156" s="96" t="s">
        <v>1265</v>
      </c>
      <c r="R156" t="s">
        <v>70</v>
      </c>
      <c r="S156" t="s">
        <v>1266</v>
      </c>
      <c r="T156" t="s">
        <v>1267</v>
      </c>
    </row>
    <row r="157" spans="1:20" ht="15" customHeight="1">
      <c r="B157">
        <v>68012345</v>
      </c>
      <c r="F157" s="18"/>
      <c r="M157" s="50">
        <f t="shared" si="5"/>
        <v>0</v>
      </c>
      <c r="P157" t="s">
        <v>1268</v>
      </c>
      <c r="Q157" s="96" t="s">
        <v>1269</v>
      </c>
      <c r="R157" t="s">
        <v>81</v>
      </c>
      <c r="S157" t="s">
        <v>1270</v>
      </c>
      <c r="T157" t="s">
        <v>1271</v>
      </c>
    </row>
    <row r="158" spans="1:20" ht="15" customHeight="1">
      <c r="B158">
        <v>69012345</v>
      </c>
      <c r="F158" s="18"/>
      <c r="M158" s="50">
        <f t="shared" si="5"/>
        <v>0</v>
      </c>
      <c r="P158" t="s">
        <v>1272</v>
      </c>
      <c r="Q158" s="96" t="s">
        <v>1273</v>
      </c>
      <c r="R158" t="s">
        <v>92</v>
      </c>
      <c r="S158" t="s">
        <v>1274</v>
      </c>
      <c r="T158" t="s">
        <v>1275</v>
      </c>
    </row>
    <row r="159" spans="1:20" ht="15" customHeight="1">
      <c r="B159">
        <v>70012345</v>
      </c>
      <c r="F159" s="18"/>
      <c r="M159" s="50">
        <f t="shared" si="5"/>
        <v>0</v>
      </c>
      <c r="P159" t="s">
        <v>1276</v>
      </c>
      <c r="Q159" s="96" t="s">
        <v>1277</v>
      </c>
      <c r="R159" t="s">
        <v>102</v>
      </c>
      <c r="S159" t="s">
        <v>1278</v>
      </c>
      <c r="T159" t="s">
        <v>1279</v>
      </c>
    </row>
    <row r="160" spans="1:20" ht="15" customHeight="1">
      <c r="B160">
        <v>71012345</v>
      </c>
      <c r="F160" s="18"/>
      <c r="M160" s="50">
        <f t="shared" si="5"/>
        <v>0</v>
      </c>
      <c r="P160" t="s">
        <v>1280</v>
      </c>
      <c r="Q160" s="96" t="s">
        <v>1281</v>
      </c>
      <c r="R160" t="s">
        <v>111</v>
      </c>
      <c r="S160" t="s">
        <v>1282</v>
      </c>
      <c r="T160" t="s">
        <v>1283</v>
      </c>
    </row>
    <row r="161" spans="2:20" ht="15" customHeight="1">
      <c r="B161">
        <v>72012345</v>
      </c>
      <c r="F161" s="18"/>
      <c r="M161" s="50">
        <f t="shared" si="5"/>
        <v>0</v>
      </c>
      <c r="P161" t="s">
        <v>1284</v>
      </c>
      <c r="Q161" s="96" t="s">
        <v>1285</v>
      </c>
      <c r="R161" t="s">
        <v>121</v>
      </c>
      <c r="S161" t="s">
        <v>1286</v>
      </c>
      <c r="T161" t="s">
        <v>1287</v>
      </c>
    </row>
    <row r="162" spans="2:20" ht="15" customHeight="1">
      <c r="B162">
        <v>73012345</v>
      </c>
      <c r="F162" s="18"/>
      <c r="M162" s="50">
        <f t="shared" si="5"/>
        <v>0</v>
      </c>
      <c r="P162" t="s">
        <v>317</v>
      </c>
      <c r="Q162" s="96" t="s">
        <v>1288</v>
      </c>
      <c r="R162" t="s">
        <v>28</v>
      </c>
      <c r="S162" t="s">
        <v>1289</v>
      </c>
      <c r="T162" t="s">
        <v>1290</v>
      </c>
    </row>
    <row r="163" spans="2:20" ht="15" customHeight="1">
      <c r="B163">
        <v>74012345</v>
      </c>
      <c r="F163" s="18"/>
      <c r="M163" s="50">
        <f t="shared" si="5"/>
        <v>0</v>
      </c>
      <c r="P163" t="s">
        <v>1291</v>
      </c>
      <c r="Q163" s="96" t="s">
        <v>1292</v>
      </c>
      <c r="R163" t="s">
        <v>39</v>
      </c>
      <c r="S163" t="s">
        <v>1293</v>
      </c>
      <c r="T163" t="s">
        <v>1294</v>
      </c>
    </row>
    <row r="164" spans="2:20" ht="15" customHeight="1">
      <c r="B164">
        <v>75012345</v>
      </c>
      <c r="F164" s="18"/>
      <c r="M164" s="50">
        <f t="shared" si="5"/>
        <v>0</v>
      </c>
      <c r="P164" t="s">
        <v>1295</v>
      </c>
      <c r="Q164" s="96" t="s">
        <v>1296</v>
      </c>
      <c r="R164" t="s">
        <v>49</v>
      </c>
      <c r="S164" t="s">
        <v>1297</v>
      </c>
      <c r="T164" t="s">
        <v>1298</v>
      </c>
    </row>
    <row r="165" spans="2:20" ht="15" customHeight="1">
      <c r="B165">
        <v>76012345</v>
      </c>
      <c r="F165" s="18"/>
      <c r="M165" s="50">
        <f t="shared" si="5"/>
        <v>0</v>
      </c>
      <c r="P165" t="s">
        <v>1299</v>
      </c>
      <c r="Q165" s="96" t="s">
        <v>1300</v>
      </c>
      <c r="R165" t="s">
        <v>59</v>
      </c>
      <c r="S165" t="s">
        <v>1301</v>
      </c>
      <c r="T165" t="s">
        <v>1302</v>
      </c>
    </row>
    <row r="166" spans="2:20" ht="15" customHeight="1">
      <c r="B166">
        <v>77012345</v>
      </c>
      <c r="F166" s="18"/>
      <c r="M166" s="50">
        <f t="shared" si="5"/>
        <v>0</v>
      </c>
      <c r="P166" t="s">
        <v>1303</v>
      </c>
      <c r="Q166" s="96" t="s">
        <v>1304</v>
      </c>
      <c r="R166" t="s">
        <v>70</v>
      </c>
      <c r="S166" t="s">
        <v>1305</v>
      </c>
      <c r="T166" t="s">
        <v>1306</v>
      </c>
    </row>
    <row r="167" spans="2:20" ht="15" customHeight="1">
      <c r="B167">
        <v>78012345</v>
      </c>
      <c r="F167" s="18"/>
      <c r="M167" s="50">
        <f t="shared" si="5"/>
        <v>0</v>
      </c>
      <c r="P167" t="s">
        <v>1307</v>
      </c>
      <c r="Q167" s="96" t="s">
        <v>1308</v>
      </c>
      <c r="R167" t="s">
        <v>81</v>
      </c>
      <c r="S167" t="s">
        <v>1309</v>
      </c>
      <c r="T167" t="s">
        <v>1310</v>
      </c>
    </row>
    <row r="168" spans="2:20" ht="15" customHeight="1">
      <c r="B168">
        <v>79012345</v>
      </c>
      <c r="F168" s="18"/>
      <c r="M168" s="50">
        <f t="shared" si="5"/>
        <v>0</v>
      </c>
      <c r="P168" t="s">
        <v>1311</v>
      </c>
      <c r="Q168" s="96" t="s">
        <v>1312</v>
      </c>
      <c r="R168" t="s">
        <v>92</v>
      </c>
      <c r="S168" t="s">
        <v>1313</v>
      </c>
      <c r="T168" t="s">
        <v>1314</v>
      </c>
    </row>
    <row r="169" spans="2:20" ht="15" customHeight="1">
      <c r="B169">
        <v>80012345</v>
      </c>
      <c r="F169" s="18"/>
      <c r="M169" s="50">
        <f t="shared" si="5"/>
        <v>0</v>
      </c>
      <c r="P169" t="s">
        <v>1315</v>
      </c>
      <c r="Q169" s="96" t="s">
        <v>1316</v>
      </c>
      <c r="R169" t="s">
        <v>102</v>
      </c>
      <c r="S169" t="s">
        <v>1317</v>
      </c>
      <c r="T169" t="s">
        <v>1318</v>
      </c>
    </row>
    <row r="170" spans="2:20" ht="15" customHeight="1">
      <c r="B170">
        <v>81012345</v>
      </c>
      <c r="F170" s="18"/>
      <c r="M170" s="50">
        <f t="shared" si="5"/>
        <v>0</v>
      </c>
      <c r="P170" t="s">
        <v>1319</v>
      </c>
      <c r="Q170" s="96" t="s">
        <v>1320</v>
      </c>
      <c r="R170" t="s">
        <v>111</v>
      </c>
      <c r="S170" t="s">
        <v>1321</v>
      </c>
      <c r="T170" t="s">
        <v>1322</v>
      </c>
    </row>
    <row r="171" spans="2:20" ht="15" customHeight="1">
      <c r="B171">
        <v>82012345</v>
      </c>
      <c r="F171" s="18"/>
      <c r="M171" s="50">
        <f t="shared" si="5"/>
        <v>0</v>
      </c>
      <c r="P171" t="s">
        <v>1323</v>
      </c>
      <c r="Q171" s="96" t="s">
        <v>1324</v>
      </c>
      <c r="R171" t="s">
        <v>121</v>
      </c>
      <c r="S171" t="s">
        <v>1325</v>
      </c>
      <c r="T171" t="s">
        <v>1326</v>
      </c>
    </row>
    <row r="172" spans="2:20" ht="15" customHeight="1">
      <c r="B172">
        <v>83012345</v>
      </c>
      <c r="F172" s="18"/>
      <c r="M172" s="50">
        <f t="shared" si="5"/>
        <v>0</v>
      </c>
      <c r="P172" t="s">
        <v>1327</v>
      </c>
      <c r="Q172" s="96" t="s">
        <v>1328</v>
      </c>
      <c r="R172" t="s">
        <v>28</v>
      </c>
      <c r="S172" t="s">
        <v>1329</v>
      </c>
      <c r="T172" t="s">
        <v>1330</v>
      </c>
    </row>
    <row r="173" spans="2:20" ht="15" customHeight="1">
      <c r="B173">
        <v>84012345</v>
      </c>
      <c r="F173" s="18"/>
      <c r="M173" s="50">
        <f t="shared" si="5"/>
        <v>0</v>
      </c>
      <c r="P173" t="s">
        <v>1331</v>
      </c>
      <c r="Q173" s="96" t="s">
        <v>1332</v>
      </c>
      <c r="R173" t="s">
        <v>39</v>
      </c>
      <c r="S173" t="s">
        <v>1333</v>
      </c>
      <c r="T173" t="s">
        <v>1334</v>
      </c>
    </row>
    <row r="174" spans="2:20" ht="15" customHeight="1">
      <c r="B174">
        <v>85012345</v>
      </c>
      <c r="F174" s="18"/>
      <c r="M174" s="50">
        <f t="shared" si="5"/>
        <v>0</v>
      </c>
      <c r="P174" t="s">
        <v>1335</v>
      </c>
      <c r="Q174" s="96" t="s">
        <v>1336</v>
      </c>
      <c r="R174" t="s">
        <v>49</v>
      </c>
      <c r="S174" t="s">
        <v>1337</v>
      </c>
      <c r="T174" t="s">
        <v>1338</v>
      </c>
    </row>
    <row r="175" spans="2:20" ht="15" customHeight="1">
      <c r="B175">
        <v>86012345</v>
      </c>
      <c r="F175" s="18"/>
      <c r="P175" t="s">
        <v>1339</v>
      </c>
      <c r="Q175" s="96" t="s">
        <v>1340</v>
      </c>
      <c r="R175" t="s">
        <v>59</v>
      </c>
      <c r="S175" t="s">
        <v>1341</v>
      </c>
      <c r="T175" t="s">
        <v>1342</v>
      </c>
    </row>
    <row r="176" spans="2:20" ht="15" customHeight="1">
      <c r="B176">
        <v>87012345</v>
      </c>
      <c r="F176" s="18"/>
      <c r="P176" t="s">
        <v>1343</v>
      </c>
      <c r="Q176" s="96" t="s">
        <v>1344</v>
      </c>
      <c r="R176" t="s">
        <v>70</v>
      </c>
      <c r="S176" t="s">
        <v>1345</v>
      </c>
      <c r="T176" t="s">
        <v>1346</v>
      </c>
    </row>
    <row r="177" spans="2:20" ht="15" customHeight="1">
      <c r="B177">
        <v>88012345</v>
      </c>
      <c r="F177" s="18"/>
      <c r="P177" t="s">
        <v>1347</v>
      </c>
      <c r="Q177" s="96" t="s">
        <v>1348</v>
      </c>
      <c r="R177" t="s">
        <v>81</v>
      </c>
      <c r="S177" t="s">
        <v>1349</v>
      </c>
      <c r="T177" t="s">
        <v>1350</v>
      </c>
    </row>
    <row r="178" spans="2:20" ht="15" customHeight="1">
      <c r="B178">
        <v>89012345</v>
      </c>
      <c r="F178" s="18"/>
      <c r="P178" t="s">
        <v>1351</v>
      </c>
      <c r="Q178" s="96" t="s">
        <v>1352</v>
      </c>
      <c r="R178" t="s">
        <v>92</v>
      </c>
      <c r="S178" t="s">
        <v>1353</v>
      </c>
      <c r="T178" t="s">
        <v>1354</v>
      </c>
    </row>
    <row r="179" spans="2:20" ht="15" customHeight="1">
      <c r="B179">
        <v>90012345</v>
      </c>
      <c r="F179" s="18"/>
      <c r="P179" t="s">
        <v>1355</v>
      </c>
      <c r="Q179" s="96" t="s">
        <v>1356</v>
      </c>
      <c r="R179" t="s">
        <v>102</v>
      </c>
      <c r="S179" t="s">
        <v>1357</v>
      </c>
      <c r="T179" t="s">
        <v>1358</v>
      </c>
    </row>
    <row r="180" spans="2:20" ht="15" customHeight="1">
      <c r="B180">
        <v>91012345</v>
      </c>
      <c r="F180" s="18"/>
      <c r="P180" t="s">
        <v>1359</v>
      </c>
      <c r="Q180" s="96" t="s">
        <v>1360</v>
      </c>
      <c r="R180" t="s">
        <v>111</v>
      </c>
      <c r="S180" t="s">
        <v>1361</v>
      </c>
      <c r="T180" t="s">
        <v>1362</v>
      </c>
    </row>
    <row r="181" spans="2:20" ht="15" customHeight="1">
      <c r="B181">
        <v>92012345</v>
      </c>
      <c r="P181" t="s">
        <v>1363</v>
      </c>
      <c r="Q181" s="96" t="s">
        <v>1364</v>
      </c>
      <c r="R181" t="s">
        <v>121</v>
      </c>
      <c r="S181" t="s">
        <v>1365</v>
      </c>
      <c r="T181" t="s">
        <v>1366</v>
      </c>
    </row>
    <row r="182" spans="2:20" ht="15" customHeight="1">
      <c r="B182">
        <v>93012345</v>
      </c>
      <c r="P182" t="s">
        <v>1367</v>
      </c>
      <c r="Q182" s="96" t="s">
        <v>1368</v>
      </c>
      <c r="R182" t="s">
        <v>28</v>
      </c>
      <c r="S182" t="s">
        <v>1369</v>
      </c>
      <c r="T182" t="s">
        <v>1370</v>
      </c>
    </row>
    <row r="183" spans="2:20" ht="15" customHeight="1">
      <c r="B183">
        <v>94012345</v>
      </c>
      <c r="P183" t="s">
        <v>1371</v>
      </c>
      <c r="Q183" s="96" t="s">
        <v>1372</v>
      </c>
      <c r="R183" t="s">
        <v>39</v>
      </c>
      <c r="S183" t="s">
        <v>1373</v>
      </c>
      <c r="T183" t="s">
        <v>1374</v>
      </c>
    </row>
    <row r="184" spans="2:20" ht="15" customHeight="1">
      <c r="B184">
        <v>95012345</v>
      </c>
      <c r="P184" t="s">
        <v>1375</v>
      </c>
      <c r="Q184" s="96" t="s">
        <v>1376</v>
      </c>
      <c r="R184" t="s">
        <v>49</v>
      </c>
      <c r="S184" t="s">
        <v>1377</v>
      </c>
      <c r="T184" t="s">
        <v>1378</v>
      </c>
    </row>
    <row r="185" spans="2:20" ht="15" customHeight="1">
      <c r="B185">
        <v>96012345</v>
      </c>
      <c r="P185" t="s">
        <v>1379</v>
      </c>
      <c r="Q185" s="96" t="s">
        <v>1380</v>
      </c>
      <c r="R185" t="s">
        <v>59</v>
      </c>
      <c r="S185" t="s">
        <v>1381</v>
      </c>
      <c r="T185" t="s">
        <v>1382</v>
      </c>
    </row>
    <row r="186" spans="2:20" ht="15" customHeight="1">
      <c r="B186">
        <v>97012345</v>
      </c>
      <c r="P186" t="s">
        <v>1383</v>
      </c>
      <c r="Q186" s="96" t="s">
        <v>1384</v>
      </c>
      <c r="R186" t="s">
        <v>70</v>
      </c>
      <c r="S186" t="s">
        <v>1385</v>
      </c>
      <c r="T186" t="s">
        <v>1386</v>
      </c>
    </row>
    <row r="187" spans="2:20" ht="15" customHeight="1">
      <c r="B187">
        <v>98012345</v>
      </c>
      <c r="P187" t="s">
        <v>1387</v>
      </c>
      <c r="Q187" s="96" t="s">
        <v>1388</v>
      </c>
      <c r="R187" t="s">
        <v>81</v>
      </c>
      <c r="S187" t="s">
        <v>1389</v>
      </c>
      <c r="T187" t="s">
        <v>1390</v>
      </c>
    </row>
    <row r="188" spans="2:20" ht="15" customHeight="1">
      <c r="B188">
        <v>99012345</v>
      </c>
      <c r="P188" t="s">
        <v>1391</v>
      </c>
      <c r="Q188" s="96" t="s">
        <v>1392</v>
      </c>
      <c r="R188" t="s">
        <v>92</v>
      </c>
      <c r="S188" t="s">
        <v>1393</v>
      </c>
      <c r="T188" t="s">
        <v>1394</v>
      </c>
    </row>
    <row r="189" spans="2:20" ht="15" customHeight="1">
      <c r="B189">
        <v>12345679</v>
      </c>
      <c r="P189" t="s">
        <v>1395</v>
      </c>
      <c r="Q189" s="96" t="s">
        <v>1396</v>
      </c>
      <c r="R189" t="s">
        <v>102</v>
      </c>
      <c r="S189" t="s">
        <v>1397</v>
      </c>
      <c r="T189" t="s">
        <v>1398</v>
      </c>
    </row>
    <row r="190" spans="2:20" ht="15" customHeight="1">
      <c r="B190">
        <v>12345680</v>
      </c>
      <c r="P190" t="s">
        <v>1399</v>
      </c>
      <c r="Q190" s="96" t="s">
        <v>1400</v>
      </c>
      <c r="R190" t="s">
        <v>111</v>
      </c>
      <c r="S190" t="s">
        <v>1401</v>
      </c>
      <c r="T190" t="s">
        <v>1402</v>
      </c>
    </row>
    <row r="191" spans="2:20" ht="15" customHeight="1">
      <c r="B191">
        <v>12345681</v>
      </c>
      <c r="P191" t="s">
        <v>1403</v>
      </c>
      <c r="Q191" s="96" t="s">
        <v>1404</v>
      </c>
      <c r="R191" t="s">
        <v>121</v>
      </c>
      <c r="S191" t="s">
        <v>1405</v>
      </c>
      <c r="T191" t="s">
        <v>1406</v>
      </c>
    </row>
    <row r="192" spans="2:20" ht="15" customHeight="1">
      <c r="B192">
        <v>12345682</v>
      </c>
      <c r="P192" t="s">
        <v>1407</v>
      </c>
      <c r="Q192" s="96" t="s">
        <v>1408</v>
      </c>
      <c r="R192" t="s">
        <v>28</v>
      </c>
      <c r="S192" t="s">
        <v>1409</v>
      </c>
      <c r="T192" t="s">
        <v>1410</v>
      </c>
    </row>
    <row r="193" spans="2:20" ht="15" customHeight="1">
      <c r="B193">
        <v>12345683</v>
      </c>
      <c r="P193" t="s">
        <v>1411</v>
      </c>
      <c r="Q193" s="96" t="s">
        <v>1412</v>
      </c>
      <c r="R193" t="s">
        <v>39</v>
      </c>
      <c r="S193" t="s">
        <v>1413</v>
      </c>
      <c r="T193" t="s">
        <v>1414</v>
      </c>
    </row>
    <row r="194" spans="2:20" ht="15" customHeight="1">
      <c r="B194">
        <v>12345684</v>
      </c>
      <c r="P194" t="s">
        <v>1415</v>
      </c>
      <c r="Q194" s="96" t="s">
        <v>1416</v>
      </c>
      <c r="R194" t="s">
        <v>49</v>
      </c>
      <c r="S194" t="s">
        <v>1417</v>
      </c>
      <c r="T194" t="s">
        <v>1418</v>
      </c>
    </row>
    <row r="195" spans="2:20" ht="15" customHeight="1">
      <c r="B195">
        <v>12345685</v>
      </c>
      <c r="P195" t="s">
        <v>1419</v>
      </c>
      <c r="Q195" s="96" t="s">
        <v>1420</v>
      </c>
      <c r="R195" t="s">
        <v>59</v>
      </c>
      <c r="S195" t="s">
        <v>1421</v>
      </c>
      <c r="T195" t="s">
        <v>1422</v>
      </c>
    </row>
    <row r="196" spans="2:20" ht="15" customHeight="1">
      <c r="B196">
        <v>12345686</v>
      </c>
      <c r="P196" t="s">
        <v>1423</v>
      </c>
      <c r="Q196" s="96" t="s">
        <v>1424</v>
      </c>
      <c r="R196" t="s">
        <v>70</v>
      </c>
      <c r="S196" t="s">
        <v>1425</v>
      </c>
      <c r="T196" t="s">
        <v>1426</v>
      </c>
    </row>
    <row r="197" spans="2:20" ht="15" customHeight="1">
      <c r="B197">
        <v>12345687</v>
      </c>
      <c r="P197" t="s">
        <v>1427</v>
      </c>
      <c r="Q197" s="96" t="s">
        <v>1428</v>
      </c>
      <c r="R197" t="s">
        <v>81</v>
      </c>
      <c r="S197" t="s">
        <v>1429</v>
      </c>
      <c r="T197" t="s">
        <v>1430</v>
      </c>
    </row>
    <row r="198" spans="2:20" ht="15" customHeight="1">
      <c r="B198">
        <v>12345688</v>
      </c>
      <c r="P198" t="s">
        <v>1431</v>
      </c>
      <c r="Q198" s="96" t="s">
        <v>1432</v>
      </c>
      <c r="R198" t="s">
        <v>92</v>
      </c>
      <c r="S198" t="s">
        <v>1433</v>
      </c>
      <c r="T198" t="s">
        <v>1434</v>
      </c>
    </row>
    <row r="199" spans="2:20" ht="15" customHeight="1">
      <c r="B199">
        <v>12345689</v>
      </c>
      <c r="P199" t="s">
        <v>1435</v>
      </c>
      <c r="Q199" s="96" t="s">
        <v>1436</v>
      </c>
      <c r="R199" t="s">
        <v>102</v>
      </c>
      <c r="S199" t="s">
        <v>1437</v>
      </c>
      <c r="T199" t="s">
        <v>1438</v>
      </c>
    </row>
    <row r="200" spans="2:20" ht="15" customHeight="1">
      <c r="B200">
        <v>12345690</v>
      </c>
      <c r="P200" t="s">
        <v>1439</v>
      </c>
      <c r="Q200" s="96" t="s">
        <v>1440</v>
      </c>
      <c r="R200" t="s">
        <v>111</v>
      </c>
      <c r="S200" t="s">
        <v>1441</v>
      </c>
      <c r="T200" t="s">
        <v>1442</v>
      </c>
    </row>
    <row r="201" spans="2:20" ht="15" customHeight="1">
      <c r="B201">
        <v>12345691</v>
      </c>
      <c r="P201" t="s">
        <v>1443</v>
      </c>
      <c r="Q201" s="96" t="s">
        <v>1444</v>
      </c>
      <c r="R201" t="s">
        <v>121</v>
      </c>
      <c r="S201" t="s">
        <v>1445</v>
      </c>
      <c r="T201" t="s">
        <v>1446</v>
      </c>
    </row>
  </sheetData>
  <conditionalFormatting sqref="G42:H42 G2:H2 G4:H5 G44:H44 G47:H47 G49:H54 G8:H37">
    <cfRule type="duplicateValues" dxfId="9" priority="78"/>
  </conditionalFormatting>
  <conditionalFormatting sqref="G56:H56">
    <cfRule type="duplicateValues" dxfId="8" priority="3"/>
  </conditionalFormatting>
  <conditionalFormatting sqref="C1:D1 C128 C146:D1048576">
    <cfRule type="duplicateValues" dxfId="7" priority="95"/>
  </conditionalFormatting>
  <conditionalFormatting sqref="G146:H1048576 G42:H42 G1:H2 G4:H5 G44:H44 G47:H47 G49:H55 G8:H37 G57:H76 G78:H87 G89:H89 G91:H92 G94:H95 G97:H97 G101:H110 G112:H112 G114:H114 G124:H134 G136:H136 G138:H138 G140:H140 G142:H142">
    <cfRule type="duplicateValues" dxfId="6" priority="98"/>
  </conditionalFormatting>
  <conditionalFormatting sqref="E1:E1048576">
    <cfRule type="duplicateValues" dxfId="5" priority="1"/>
  </conditionalFormatting>
  <conditionalFormatting sqref="G1:G1048576">
    <cfRule type="duplicateValues" dxfId="4" priority="2"/>
  </conditionalFormatting>
  <hyperlinks>
    <hyperlink ref="C25" r:id="rId1" xr:uid="{8F53E6E2-9383-4DBF-80B6-FCD9812800F0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2F93-14A0-422A-ACBA-F5420D5F2935}">
  <sheetPr>
    <tabColor rgb="FFC00000"/>
  </sheetPr>
  <dimension ref="A1:R103"/>
  <sheetViews>
    <sheetView workbookViewId="0">
      <selection activeCell="A15" sqref="A15"/>
    </sheetView>
  </sheetViews>
  <sheetFormatPr defaultRowHeight="14.45"/>
  <cols>
    <col min="1" max="1" width="23.85546875" bestFit="1" customWidth="1"/>
    <col min="2" max="2" width="19.28515625" bestFit="1" customWidth="1"/>
    <col min="3" max="3" width="15.7109375" bestFit="1" customWidth="1"/>
    <col min="4" max="4" width="28.140625" bestFit="1" customWidth="1"/>
    <col min="5" max="5" width="23.28515625" bestFit="1" customWidth="1"/>
    <col min="6" max="6" width="30.7109375" bestFit="1" customWidth="1"/>
    <col min="7" max="7" width="13.85546875" bestFit="1" customWidth="1"/>
    <col min="8" max="8" width="23.7109375" customWidth="1"/>
    <col min="9" max="9" width="36.5703125" bestFit="1" customWidth="1"/>
    <col min="10" max="10" width="16" bestFit="1" customWidth="1"/>
    <col min="11" max="11" width="20.42578125" bestFit="1" customWidth="1"/>
    <col min="12" max="12" width="25.28515625" bestFit="1" customWidth="1"/>
    <col min="13" max="13" width="19" bestFit="1" customWidth="1"/>
    <col min="14" max="14" width="13.140625" bestFit="1" customWidth="1"/>
    <col min="15" max="15" width="25.42578125" bestFit="1" customWidth="1"/>
    <col min="16" max="16" width="11.85546875" bestFit="1" customWidth="1"/>
    <col min="16384" max="16384" width="9.140625" bestFit="1" customWidth="1"/>
  </cols>
  <sheetData>
    <row r="1" spans="1:18">
      <c r="A1" s="10" t="s">
        <v>1447</v>
      </c>
      <c r="B1" s="11" t="s">
        <v>1448</v>
      </c>
      <c r="C1" s="13" t="s">
        <v>1449</v>
      </c>
      <c r="D1" s="13" t="s">
        <v>1450</v>
      </c>
      <c r="E1" s="57" t="s">
        <v>1451</v>
      </c>
      <c r="F1" s="57" t="s">
        <v>1452</v>
      </c>
      <c r="G1" s="13" t="s">
        <v>1453</v>
      </c>
      <c r="H1" s="13" t="s">
        <v>1454</v>
      </c>
      <c r="I1" s="13" t="s">
        <v>1455</v>
      </c>
      <c r="J1" s="13" t="s">
        <v>1456</v>
      </c>
      <c r="K1" s="13" t="s">
        <v>1457</v>
      </c>
      <c r="L1" s="13" t="s">
        <v>1458</v>
      </c>
      <c r="M1" s="13" t="s">
        <v>1459</v>
      </c>
      <c r="N1" s="13" t="s">
        <v>1460</v>
      </c>
      <c r="O1" s="13" t="s">
        <v>1461</v>
      </c>
      <c r="P1" s="13" t="s">
        <v>1462</v>
      </c>
      <c r="Q1" s="13" t="s">
        <v>18</v>
      </c>
      <c r="R1" s="13" t="s">
        <v>19</v>
      </c>
    </row>
    <row r="2" spans="1:18" ht="15">
      <c r="A2" s="100" t="s">
        <v>1463</v>
      </c>
      <c r="B2">
        <v>1006</v>
      </c>
      <c r="C2" t="s">
        <v>1464</v>
      </c>
      <c r="D2" t="s">
        <v>1465</v>
      </c>
      <c r="E2" t="s">
        <v>1466</v>
      </c>
      <c r="F2" t="s">
        <v>1467</v>
      </c>
      <c r="G2">
        <v>20</v>
      </c>
      <c r="H2" t="s">
        <v>36</v>
      </c>
      <c r="I2" s="16">
        <v>2</v>
      </c>
      <c r="J2" s="12">
        <v>0.12</v>
      </c>
      <c r="K2" s="16">
        <f t="shared" ref="K2:K33" si="0">(I2*J2)+I2</f>
        <v>2.2400000000000002</v>
      </c>
      <c r="L2" s="16">
        <f t="shared" ref="L2:L33" si="1">G2*K2</f>
        <v>44.800000000000004</v>
      </c>
      <c r="M2" s="23">
        <v>45095</v>
      </c>
      <c r="N2" t="s">
        <v>1468</v>
      </c>
      <c r="O2" t="s">
        <v>1469</v>
      </c>
      <c r="P2" t="s">
        <v>1470</v>
      </c>
      <c r="Q2" t="s">
        <v>1471</v>
      </c>
      <c r="R2" t="s">
        <v>1472</v>
      </c>
    </row>
    <row r="3" spans="1:18" ht="15">
      <c r="A3" s="100" t="s">
        <v>1473</v>
      </c>
      <c r="B3">
        <v>1007</v>
      </c>
      <c r="C3" t="s">
        <v>1464</v>
      </c>
      <c r="D3" t="s">
        <v>1474</v>
      </c>
      <c r="E3" t="s">
        <v>1475</v>
      </c>
      <c r="F3" t="s">
        <v>1476</v>
      </c>
      <c r="G3">
        <v>100</v>
      </c>
      <c r="H3" t="s">
        <v>1477</v>
      </c>
      <c r="I3" s="16">
        <v>1</v>
      </c>
      <c r="J3" s="12">
        <v>0.12</v>
      </c>
      <c r="K3" s="16">
        <f t="shared" si="0"/>
        <v>1.1200000000000001</v>
      </c>
      <c r="L3" s="16">
        <f t="shared" si="1"/>
        <v>112.00000000000001</v>
      </c>
      <c r="M3" s="23">
        <v>45096</v>
      </c>
      <c r="N3" t="s">
        <v>1478</v>
      </c>
      <c r="O3" t="s">
        <v>1479</v>
      </c>
      <c r="P3" t="s">
        <v>1480</v>
      </c>
      <c r="Q3" t="s">
        <v>1481</v>
      </c>
      <c r="R3" t="s">
        <v>1482</v>
      </c>
    </row>
    <row r="4" spans="1:18" ht="15">
      <c r="A4" s="100" t="s">
        <v>1483</v>
      </c>
      <c r="B4">
        <v>1008</v>
      </c>
      <c r="C4" t="s">
        <v>1464</v>
      </c>
      <c r="D4" t="s">
        <v>1484</v>
      </c>
      <c r="E4" t="s">
        <v>1485</v>
      </c>
      <c r="F4" t="s">
        <v>1486</v>
      </c>
      <c r="G4">
        <v>1</v>
      </c>
      <c r="H4" t="s">
        <v>1487</v>
      </c>
      <c r="I4" s="16">
        <v>25</v>
      </c>
      <c r="J4" s="12">
        <v>0.21</v>
      </c>
      <c r="K4" s="16">
        <f t="shared" si="0"/>
        <v>30.25</v>
      </c>
      <c r="L4" s="16">
        <f t="shared" si="1"/>
        <v>30.25</v>
      </c>
      <c r="M4" s="23">
        <v>45097</v>
      </c>
      <c r="N4" t="s">
        <v>1488</v>
      </c>
      <c r="O4" t="s">
        <v>1489</v>
      </c>
      <c r="P4" t="s">
        <v>1490</v>
      </c>
      <c r="Q4" t="s">
        <v>1491</v>
      </c>
      <c r="R4" t="s">
        <v>1492</v>
      </c>
    </row>
    <row r="5" spans="1:18" ht="15">
      <c r="A5" s="100" t="s">
        <v>1493</v>
      </c>
      <c r="B5">
        <v>1009</v>
      </c>
      <c r="C5" t="s">
        <v>1464</v>
      </c>
      <c r="D5" t="s">
        <v>1494</v>
      </c>
      <c r="E5" t="s">
        <v>1495</v>
      </c>
      <c r="F5" t="s">
        <v>1496</v>
      </c>
      <c r="G5">
        <v>15</v>
      </c>
      <c r="H5" t="s">
        <v>1497</v>
      </c>
      <c r="I5" s="16">
        <v>5</v>
      </c>
      <c r="J5" s="12">
        <v>0.21</v>
      </c>
      <c r="K5" s="16">
        <f t="shared" si="0"/>
        <v>6.05</v>
      </c>
      <c r="L5" s="16">
        <f t="shared" si="1"/>
        <v>90.75</v>
      </c>
      <c r="M5" s="23">
        <v>45099</v>
      </c>
      <c r="N5" t="s">
        <v>1498</v>
      </c>
      <c r="O5" t="s">
        <v>1499</v>
      </c>
      <c r="P5" t="s">
        <v>1500</v>
      </c>
      <c r="Q5" t="s">
        <v>1501</v>
      </c>
      <c r="R5" t="s">
        <v>1502</v>
      </c>
    </row>
    <row r="6" spans="1:18" ht="15">
      <c r="A6" s="100" t="s">
        <v>1503</v>
      </c>
      <c r="B6">
        <v>1010</v>
      </c>
      <c r="C6" t="s">
        <v>1464</v>
      </c>
      <c r="D6" t="s">
        <v>1504</v>
      </c>
      <c r="E6" t="s">
        <v>1505</v>
      </c>
      <c r="F6" t="s">
        <v>1506</v>
      </c>
      <c r="G6">
        <v>30</v>
      </c>
      <c r="H6" t="s">
        <v>1507</v>
      </c>
      <c r="I6" s="16">
        <v>20</v>
      </c>
      <c r="J6" s="12">
        <v>0.21</v>
      </c>
      <c r="K6" s="16">
        <f t="shared" si="0"/>
        <v>24.2</v>
      </c>
      <c r="L6" s="16">
        <f t="shared" si="1"/>
        <v>726</v>
      </c>
      <c r="M6" s="23">
        <v>45102</v>
      </c>
      <c r="N6" t="s">
        <v>1508</v>
      </c>
      <c r="O6" t="s">
        <v>1509</v>
      </c>
      <c r="P6" t="s">
        <v>1490</v>
      </c>
      <c r="Q6" t="s">
        <v>1510</v>
      </c>
      <c r="R6" t="s">
        <v>1492</v>
      </c>
    </row>
    <row r="7" spans="1:18" ht="15">
      <c r="A7" s="100" t="s">
        <v>1511</v>
      </c>
      <c r="B7">
        <v>1001</v>
      </c>
      <c r="C7" t="s">
        <v>1464</v>
      </c>
      <c r="D7" t="s">
        <v>1512</v>
      </c>
      <c r="E7" t="s">
        <v>1513</v>
      </c>
      <c r="F7" t="s">
        <v>1514</v>
      </c>
      <c r="G7">
        <v>1000</v>
      </c>
      <c r="H7" t="s">
        <v>1515</v>
      </c>
      <c r="I7" s="16">
        <v>0.5</v>
      </c>
      <c r="J7" s="12">
        <v>0.21</v>
      </c>
      <c r="K7" s="16">
        <f t="shared" si="0"/>
        <v>0.60499999999999998</v>
      </c>
      <c r="L7" s="16">
        <f t="shared" si="1"/>
        <v>605</v>
      </c>
      <c r="M7" s="23">
        <v>45107</v>
      </c>
      <c r="N7" t="s">
        <v>1516</v>
      </c>
      <c r="O7" t="s">
        <v>1517</v>
      </c>
      <c r="P7" t="s">
        <v>1490</v>
      </c>
      <c r="Q7" t="s">
        <v>1518</v>
      </c>
      <c r="R7" t="s">
        <v>1492</v>
      </c>
    </row>
    <row r="8" spans="1:18" ht="15">
      <c r="A8" s="100" t="s">
        <v>1519</v>
      </c>
      <c r="B8">
        <v>1002</v>
      </c>
      <c r="C8" t="s">
        <v>1464</v>
      </c>
      <c r="D8" t="s">
        <v>1520</v>
      </c>
      <c r="E8" t="s">
        <v>1521</v>
      </c>
      <c r="F8" t="s">
        <v>1522</v>
      </c>
      <c r="G8">
        <v>5000</v>
      </c>
      <c r="H8" t="s">
        <v>1523</v>
      </c>
      <c r="I8" s="16">
        <v>0.12</v>
      </c>
      <c r="J8" s="12">
        <v>0.21</v>
      </c>
      <c r="K8" s="16">
        <f t="shared" si="0"/>
        <v>0.1452</v>
      </c>
      <c r="L8" s="16">
        <f t="shared" si="1"/>
        <v>726</v>
      </c>
      <c r="M8" s="23">
        <v>45107</v>
      </c>
      <c r="N8" t="s">
        <v>1524</v>
      </c>
      <c r="O8" t="s">
        <v>1525</v>
      </c>
      <c r="P8" t="s">
        <v>1490</v>
      </c>
      <c r="Q8" t="s">
        <v>1526</v>
      </c>
      <c r="R8" t="s">
        <v>1492</v>
      </c>
    </row>
    <row r="9" spans="1:18" ht="15">
      <c r="A9" s="100" t="s">
        <v>1527</v>
      </c>
      <c r="B9">
        <v>1003</v>
      </c>
      <c r="C9" t="s">
        <v>1464</v>
      </c>
      <c r="D9" t="s">
        <v>1528</v>
      </c>
      <c r="E9" t="s">
        <v>1529</v>
      </c>
      <c r="F9" t="s">
        <v>1530</v>
      </c>
      <c r="G9">
        <v>2000</v>
      </c>
      <c r="H9" t="s">
        <v>1507</v>
      </c>
      <c r="I9" s="16">
        <v>1.3</v>
      </c>
      <c r="J9" s="12">
        <v>0.21</v>
      </c>
      <c r="K9" s="16">
        <f t="shared" si="0"/>
        <v>1.573</v>
      </c>
      <c r="L9" s="16">
        <f t="shared" si="1"/>
        <v>3146</v>
      </c>
      <c r="M9" s="24" t="s">
        <v>1531</v>
      </c>
      <c r="N9" t="s">
        <v>1532</v>
      </c>
      <c r="O9" t="s">
        <v>1533</v>
      </c>
      <c r="P9" t="s">
        <v>1490</v>
      </c>
      <c r="Q9" t="s">
        <v>1534</v>
      </c>
      <c r="R9" t="s">
        <v>1492</v>
      </c>
    </row>
    <row r="10" spans="1:18" ht="15">
      <c r="A10" s="100" t="s">
        <v>1535</v>
      </c>
      <c r="B10">
        <v>1004</v>
      </c>
      <c r="C10" t="s">
        <v>1464</v>
      </c>
      <c r="D10" t="s">
        <v>1536</v>
      </c>
      <c r="E10" t="s">
        <v>1537</v>
      </c>
      <c r="F10" t="s">
        <v>1538</v>
      </c>
      <c r="G10">
        <v>85</v>
      </c>
      <c r="H10" t="s">
        <v>1539</v>
      </c>
      <c r="I10" s="16">
        <v>1.5</v>
      </c>
      <c r="J10" s="12">
        <v>0.12</v>
      </c>
      <c r="K10" s="16">
        <f t="shared" si="0"/>
        <v>1.68</v>
      </c>
      <c r="L10" s="16">
        <f t="shared" si="1"/>
        <v>142.79999999999998</v>
      </c>
      <c r="M10" s="24" t="s">
        <v>1540</v>
      </c>
      <c r="N10" t="s">
        <v>1541</v>
      </c>
      <c r="O10" t="s">
        <v>1542</v>
      </c>
      <c r="P10" t="s">
        <v>1480</v>
      </c>
      <c r="Q10" t="s">
        <v>1543</v>
      </c>
      <c r="R10" t="s">
        <v>1482</v>
      </c>
    </row>
    <row r="11" spans="1:18" ht="15">
      <c r="A11" s="100" t="s">
        <v>1544</v>
      </c>
      <c r="B11">
        <v>1005</v>
      </c>
      <c r="C11" t="s">
        <v>1464</v>
      </c>
      <c r="D11" t="s">
        <v>1545</v>
      </c>
      <c r="E11" t="s">
        <v>1546</v>
      </c>
      <c r="F11" t="s">
        <v>1547</v>
      </c>
      <c r="G11">
        <v>50</v>
      </c>
      <c r="H11" t="s">
        <v>1497</v>
      </c>
      <c r="I11" s="16">
        <v>10</v>
      </c>
      <c r="J11" s="12">
        <v>0.21</v>
      </c>
      <c r="K11" s="16">
        <f t="shared" si="0"/>
        <v>12.1</v>
      </c>
      <c r="L11" s="16">
        <f t="shared" si="1"/>
        <v>605</v>
      </c>
      <c r="M11" s="23">
        <v>45120</v>
      </c>
      <c r="N11" t="s">
        <v>1548</v>
      </c>
      <c r="O11" t="s">
        <v>1549</v>
      </c>
      <c r="P11" t="s">
        <v>28</v>
      </c>
      <c r="Q11" t="s">
        <v>1550</v>
      </c>
      <c r="R11" t="s">
        <v>1551</v>
      </c>
    </row>
    <row r="12" spans="1:18" ht="15">
      <c r="A12" s="100" t="s">
        <v>1552</v>
      </c>
      <c r="B12">
        <v>1011</v>
      </c>
      <c r="C12" t="s">
        <v>1464</v>
      </c>
      <c r="D12" t="s">
        <v>1553</v>
      </c>
      <c r="E12" t="s">
        <v>1554</v>
      </c>
      <c r="F12" t="s">
        <v>1555</v>
      </c>
      <c r="G12">
        <v>500</v>
      </c>
      <c r="H12" t="s">
        <v>1507</v>
      </c>
      <c r="I12" s="16">
        <v>1.2</v>
      </c>
      <c r="J12" s="12">
        <v>0.21</v>
      </c>
      <c r="K12" s="16">
        <f t="shared" si="0"/>
        <v>1.452</v>
      </c>
      <c r="L12" s="16">
        <f t="shared" si="1"/>
        <v>726</v>
      </c>
      <c r="M12" s="23">
        <v>45122</v>
      </c>
      <c r="N12" t="s">
        <v>1556</v>
      </c>
      <c r="O12" t="s">
        <v>1557</v>
      </c>
      <c r="P12" t="s">
        <v>28</v>
      </c>
      <c r="Q12" t="s">
        <v>1558</v>
      </c>
      <c r="R12" t="s">
        <v>1551</v>
      </c>
    </row>
    <row r="13" spans="1:18" ht="15">
      <c r="A13" s="100" t="s">
        <v>1559</v>
      </c>
      <c r="B13">
        <v>1012</v>
      </c>
      <c r="C13" t="s">
        <v>1464</v>
      </c>
      <c r="D13" t="s">
        <v>1560</v>
      </c>
      <c r="E13" t="s">
        <v>1561</v>
      </c>
      <c r="F13" t="s">
        <v>1562</v>
      </c>
      <c r="G13">
        <v>50</v>
      </c>
      <c r="H13" t="s">
        <v>1497</v>
      </c>
      <c r="I13" s="16">
        <v>15</v>
      </c>
      <c r="J13" s="12">
        <v>0.21</v>
      </c>
      <c r="K13" s="16">
        <f t="shared" si="0"/>
        <v>18.149999999999999</v>
      </c>
      <c r="L13" s="16">
        <f t="shared" si="1"/>
        <v>907.49999999999989</v>
      </c>
      <c r="M13" s="23">
        <v>45127</v>
      </c>
      <c r="N13" t="s">
        <v>1563</v>
      </c>
      <c r="O13" t="s">
        <v>1564</v>
      </c>
      <c r="P13" t="s">
        <v>1480</v>
      </c>
      <c r="Q13" t="s">
        <v>1565</v>
      </c>
      <c r="R13" t="s">
        <v>1482</v>
      </c>
    </row>
    <row r="14" spans="1:18" ht="15">
      <c r="A14" s="100" t="s">
        <v>1566</v>
      </c>
      <c r="B14">
        <v>1013</v>
      </c>
      <c r="C14" t="s">
        <v>1464</v>
      </c>
      <c r="D14" t="s">
        <v>1567</v>
      </c>
      <c r="E14" t="s">
        <v>1568</v>
      </c>
      <c r="F14" t="s">
        <v>1569</v>
      </c>
      <c r="G14">
        <v>100</v>
      </c>
      <c r="H14" t="s">
        <v>1497</v>
      </c>
      <c r="I14" s="16">
        <v>2.5</v>
      </c>
      <c r="J14" s="12">
        <v>0.21</v>
      </c>
      <c r="K14" s="16">
        <f t="shared" si="0"/>
        <v>3.0249999999999999</v>
      </c>
      <c r="L14" s="16">
        <f t="shared" si="1"/>
        <v>302.5</v>
      </c>
      <c r="M14" s="23">
        <v>45127</v>
      </c>
      <c r="N14" t="s">
        <v>1570</v>
      </c>
      <c r="O14" t="s">
        <v>1571</v>
      </c>
      <c r="P14" t="s">
        <v>1470</v>
      </c>
      <c r="Q14" t="s">
        <v>1572</v>
      </c>
      <c r="R14" t="s">
        <v>1472</v>
      </c>
    </row>
    <row r="15" spans="1:18" ht="15">
      <c r="A15" s="100" t="s">
        <v>1573</v>
      </c>
      <c r="B15">
        <v>1014</v>
      </c>
      <c r="C15" t="s">
        <v>1464</v>
      </c>
      <c r="D15" t="s">
        <v>1574</v>
      </c>
      <c r="E15" t="s">
        <v>1575</v>
      </c>
      <c r="F15" t="s">
        <v>1576</v>
      </c>
      <c r="G15">
        <v>200</v>
      </c>
      <c r="H15" t="s">
        <v>36</v>
      </c>
      <c r="I15" s="16">
        <v>0.8</v>
      </c>
      <c r="J15" s="12">
        <v>0.12</v>
      </c>
      <c r="K15" s="16">
        <f t="shared" si="0"/>
        <v>0.89600000000000002</v>
      </c>
      <c r="L15" s="16">
        <f t="shared" si="1"/>
        <v>179.20000000000002</v>
      </c>
      <c r="M15" s="23">
        <v>45128</v>
      </c>
      <c r="N15" t="s">
        <v>1577</v>
      </c>
      <c r="O15" t="s">
        <v>1578</v>
      </c>
      <c r="P15" t="s">
        <v>1490</v>
      </c>
      <c r="Q15" t="s">
        <v>1579</v>
      </c>
      <c r="R15" t="s">
        <v>1492</v>
      </c>
    </row>
    <row r="16" spans="1:18">
      <c r="A16" t="s">
        <v>1580</v>
      </c>
      <c r="B16">
        <v>1015</v>
      </c>
      <c r="C16" t="s">
        <v>1464</v>
      </c>
      <c r="D16" t="s">
        <v>1581</v>
      </c>
      <c r="E16" t="s">
        <v>1582</v>
      </c>
      <c r="F16" t="s">
        <v>1583</v>
      </c>
      <c r="G16">
        <v>300</v>
      </c>
      <c r="H16" t="s">
        <v>1507</v>
      </c>
      <c r="I16" s="16">
        <v>1.5</v>
      </c>
      <c r="J16" s="12">
        <v>0.21</v>
      </c>
      <c r="K16" s="16">
        <f t="shared" si="0"/>
        <v>1.8149999999999999</v>
      </c>
      <c r="L16" s="16">
        <f t="shared" si="1"/>
        <v>544.5</v>
      </c>
      <c r="M16" s="23">
        <v>45130</v>
      </c>
      <c r="N16" t="s">
        <v>1584</v>
      </c>
      <c r="O16" t="s">
        <v>1585</v>
      </c>
      <c r="P16" t="s">
        <v>1500</v>
      </c>
      <c r="Q16" t="s">
        <v>1586</v>
      </c>
      <c r="R16" t="s">
        <v>1502</v>
      </c>
    </row>
    <row r="17" spans="1:18">
      <c r="A17" t="s">
        <v>1587</v>
      </c>
      <c r="B17">
        <v>1016</v>
      </c>
      <c r="C17" t="s">
        <v>1464</v>
      </c>
      <c r="D17" t="s">
        <v>1588</v>
      </c>
      <c r="E17" t="s">
        <v>1589</v>
      </c>
      <c r="F17" t="s">
        <v>1590</v>
      </c>
      <c r="G17">
        <v>150</v>
      </c>
      <c r="H17" t="s">
        <v>1477</v>
      </c>
      <c r="I17" s="16">
        <v>1.2</v>
      </c>
      <c r="J17" s="12">
        <v>0.12</v>
      </c>
      <c r="K17" s="16">
        <f t="shared" si="0"/>
        <v>1.3439999999999999</v>
      </c>
      <c r="L17" s="16">
        <f t="shared" si="1"/>
        <v>201.59999999999997</v>
      </c>
      <c r="M17" s="23">
        <v>45132</v>
      </c>
      <c r="N17" t="s">
        <v>1591</v>
      </c>
      <c r="O17" t="s">
        <v>1592</v>
      </c>
      <c r="P17" t="s">
        <v>1470</v>
      </c>
      <c r="Q17" t="s">
        <v>1593</v>
      </c>
      <c r="R17" t="s">
        <v>1472</v>
      </c>
    </row>
    <row r="18" spans="1:18">
      <c r="A18" t="s">
        <v>1594</v>
      </c>
      <c r="B18">
        <v>1017</v>
      </c>
      <c r="C18" t="s">
        <v>1464</v>
      </c>
      <c r="D18" t="s">
        <v>1595</v>
      </c>
      <c r="E18" t="s">
        <v>1596</v>
      </c>
      <c r="F18" t="s">
        <v>1597</v>
      </c>
      <c r="G18">
        <v>50</v>
      </c>
      <c r="H18" t="s">
        <v>36</v>
      </c>
      <c r="I18" s="16">
        <v>5</v>
      </c>
      <c r="J18" s="12">
        <v>0.12</v>
      </c>
      <c r="K18" s="16">
        <f t="shared" si="0"/>
        <v>5.6</v>
      </c>
      <c r="L18" s="16">
        <f t="shared" si="1"/>
        <v>280</v>
      </c>
      <c r="M18" s="23">
        <v>45132</v>
      </c>
      <c r="N18" t="s">
        <v>1598</v>
      </c>
      <c r="O18" t="s">
        <v>1599</v>
      </c>
      <c r="P18" t="s">
        <v>1470</v>
      </c>
      <c r="Q18" t="s">
        <v>1600</v>
      </c>
      <c r="R18" t="s">
        <v>1472</v>
      </c>
    </row>
    <row r="19" spans="1:18">
      <c r="A19" t="s">
        <v>636</v>
      </c>
      <c r="B19">
        <v>1018</v>
      </c>
      <c r="C19" t="s">
        <v>1464</v>
      </c>
      <c r="D19" t="s">
        <v>1601</v>
      </c>
      <c r="E19" t="s">
        <v>1602</v>
      </c>
      <c r="F19" t="s">
        <v>1603</v>
      </c>
      <c r="G19">
        <v>2</v>
      </c>
      <c r="H19" t="s">
        <v>1604</v>
      </c>
      <c r="I19" s="16">
        <v>150</v>
      </c>
      <c r="J19" s="12">
        <v>0.21</v>
      </c>
      <c r="K19" s="16">
        <f t="shared" si="0"/>
        <v>181.5</v>
      </c>
      <c r="L19" s="16">
        <f t="shared" si="1"/>
        <v>363</v>
      </c>
      <c r="M19" s="24" t="s">
        <v>1605</v>
      </c>
      <c r="N19" t="s">
        <v>1498</v>
      </c>
      <c r="O19" t="s">
        <v>1606</v>
      </c>
      <c r="P19" t="s">
        <v>1470</v>
      </c>
      <c r="Q19" t="s">
        <v>1607</v>
      </c>
      <c r="R19" t="s">
        <v>1472</v>
      </c>
    </row>
    <row r="20" spans="1:18">
      <c r="A20" t="s">
        <v>1608</v>
      </c>
      <c r="B20">
        <v>1019</v>
      </c>
      <c r="C20" t="s">
        <v>1464</v>
      </c>
      <c r="D20" t="s">
        <v>1609</v>
      </c>
      <c r="E20" t="s">
        <v>1610</v>
      </c>
      <c r="F20" t="s">
        <v>1611</v>
      </c>
      <c r="G20">
        <v>20</v>
      </c>
      <c r="H20" t="s">
        <v>1497</v>
      </c>
      <c r="I20" s="16">
        <v>5</v>
      </c>
      <c r="J20" s="12">
        <v>0.21</v>
      </c>
      <c r="K20" s="16">
        <f t="shared" si="0"/>
        <v>6.05</v>
      </c>
      <c r="L20" s="16">
        <f t="shared" si="1"/>
        <v>121</v>
      </c>
      <c r="M20" s="24" t="s">
        <v>1612</v>
      </c>
      <c r="N20" t="s">
        <v>1613</v>
      </c>
      <c r="O20" t="s">
        <v>1614</v>
      </c>
      <c r="P20" t="s">
        <v>28</v>
      </c>
      <c r="Q20" t="s">
        <v>1615</v>
      </c>
      <c r="R20" t="s">
        <v>1551</v>
      </c>
    </row>
    <row r="21" spans="1:18">
      <c r="A21" t="s">
        <v>1616</v>
      </c>
      <c r="B21">
        <v>1020</v>
      </c>
      <c r="C21" t="s">
        <v>1464</v>
      </c>
      <c r="D21" t="s">
        <v>1617</v>
      </c>
      <c r="E21" t="s">
        <v>1618</v>
      </c>
      <c r="F21" t="s">
        <v>1619</v>
      </c>
      <c r="G21">
        <v>100</v>
      </c>
      <c r="H21" t="s">
        <v>36</v>
      </c>
      <c r="I21" s="16">
        <v>4</v>
      </c>
      <c r="J21" s="12">
        <v>0.12</v>
      </c>
      <c r="K21" s="16">
        <f t="shared" si="0"/>
        <v>4.4800000000000004</v>
      </c>
      <c r="L21" s="16">
        <f t="shared" si="1"/>
        <v>448.00000000000006</v>
      </c>
      <c r="M21" s="24" t="s">
        <v>1620</v>
      </c>
      <c r="N21" t="s">
        <v>1621</v>
      </c>
      <c r="O21" t="s">
        <v>1622</v>
      </c>
      <c r="P21" t="s">
        <v>1500</v>
      </c>
      <c r="Q21" t="s">
        <v>1623</v>
      </c>
      <c r="R21" t="s">
        <v>1502</v>
      </c>
    </row>
    <row r="22" spans="1:18">
      <c r="A22" t="s">
        <v>1624</v>
      </c>
      <c r="B22">
        <v>1021</v>
      </c>
      <c r="C22" t="s">
        <v>1464</v>
      </c>
      <c r="D22" t="s">
        <v>1625</v>
      </c>
      <c r="E22" t="s">
        <v>1626</v>
      </c>
      <c r="F22" t="s">
        <v>1627</v>
      </c>
      <c r="G22">
        <v>200</v>
      </c>
      <c r="H22" t="s">
        <v>36</v>
      </c>
      <c r="I22" s="16">
        <v>1.5</v>
      </c>
      <c r="J22" s="12">
        <v>0.12</v>
      </c>
      <c r="K22" s="16">
        <f t="shared" si="0"/>
        <v>1.68</v>
      </c>
      <c r="L22" s="16">
        <f t="shared" si="1"/>
        <v>336</v>
      </c>
      <c r="M22" s="24" t="s">
        <v>1628</v>
      </c>
    </row>
    <row r="23" spans="1:18">
      <c r="A23" t="s">
        <v>1629</v>
      </c>
      <c r="B23">
        <v>1022</v>
      </c>
      <c r="C23" t="s">
        <v>1464</v>
      </c>
      <c r="D23" t="s">
        <v>1630</v>
      </c>
      <c r="E23" t="s">
        <v>1631</v>
      </c>
      <c r="F23" t="s">
        <v>1632</v>
      </c>
      <c r="G23">
        <v>50</v>
      </c>
      <c r="H23" t="s">
        <v>1515</v>
      </c>
      <c r="I23" s="16">
        <v>100</v>
      </c>
      <c r="J23" s="12">
        <v>0.21</v>
      </c>
      <c r="K23" s="16">
        <f t="shared" si="0"/>
        <v>121</v>
      </c>
      <c r="L23" s="16">
        <f t="shared" si="1"/>
        <v>6050</v>
      </c>
      <c r="M23" s="24" t="s">
        <v>1633</v>
      </c>
    </row>
    <row r="24" spans="1:18">
      <c r="A24" t="s">
        <v>1634</v>
      </c>
      <c r="B24">
        <v>1023</v>
      </c>
      <c r="C24" t="s">
        <v>1464</v>
      </c>
      <c r="D24" t="s">
        <v>1635</v>
      </c>
      <c r="E24" t="s">
        <v>1636</v>
      </c>
      <c r="F24" t="s">
        <v>1637</v>
      </c>
      <c r="G24">
        <v>1</v>
      </c>
      <c r="H24" t="s">
        <v>1487</v>
      </c>
      <c r="I24" s="16">
        <v>20</v>
      </c>
      <c r="J24" s="12">
        <v>0.21</v>
      </c>
      <c r="K24" s="16">
        <f t="shared" si="0"/>
        <v>24.2</v>
      </c>
      <c r="L24" s="16">
        <f t="shared" si="1"/>
        <v>24.2</v>
      </c>
      <c r="M24" s="23">
        <v>45155</v>
      </c>
    </row>
    <row r="25" spans="1:18">
      <c r="A25" t="s">
        <v>1638</v>
      </c>
      <c r="B25">
        <v>1024</v>
      </c>
      <c r="C25" t="s">
        <v>1464</v>
      </c>
      <c r="D25" t="s">
        <v>1639</v>
      </c>
      <c r="E25" t="s">
        <v>1640</v>
      </c>
      <c r="F25" t="s">
        <v>1641</v>
      </c>
      <c r="G25">
        <v>1000</v>
      </c>
      <c r="H25" t="s">
        <v>1497</v>
      </c>
      <c r="I25" s="16">
        <v>0.1</v>
      </c>
      <c r="J25" s="12">
        <v>0.21</v>
      </c>
      <c r="K25" s="16">
        <f t="shared" si="0"/>
        <v>0.12100000000000001</v>
      </c>
      <c r="L25" s="16">
        <f t="shared" si="1"/>
        <v>121.00000000000001</v>
      </c>
      <c r="M25" s="23">
        <v>45168</v>
      </c>
    </row>
    <row r="26" spans="1:18">
      <c r="A26" t="s">
        <v>1642</v>
      </c>
      <c r="B26">
        <v>1025</v>
      </c>
      <c r="C26" t="s">
        <v>1464</v>
      </c>
      <c r="D26" t="s">
        <v>1643</v>
      </c>
      <c r="E26" t="s">
        <v>1644</v>
      </c>
      <c r="F26" t="s">
        <v>1645</v>
      </c>
      <c r="G26">
        <v>300</v>
      </c>
      <c r="H26" t="s">
        <v>36</v>
      </c>
      <c r="I26" s="16">
        <v>5</v>
      </c>
      <c r="J26" s="12">
        <v>0.21</v>
      </c>
      <c r="K26" s="16">
        <f t="shared" si="0"/>
        <v>6.05</v>
      </c>
      <c r="L26" s="16">
        <f t="shared" si="1"/>
        <v>1815</v>
      </c>
      <c r="M26" s="23">
        <v>45168</v>
      </c>
    </row>
    <row r="27" spans="1:18">
      <c r="A27" t="s">
        <v>1646</v>
      </c>
      <c r="B27">
        <v>1026</v>
      </c>
      <c r="C27" t="s">
        <v>1464</v>
      </c>
      <c r="D27" t="s">
        <v>1647</v>
      </c>
      <c r="E27" t="s">
        <v>1648</v>
      </c>
      <c r="F27" t="s">
        <v>1649</v>
      </c>
      <c r="G27">
        <v>25</v>
      </c>
      <c r="H27" t="s">
        <v>1604</v>
      </c>
      <c r="I27" s="16">
        <v>15</v>
      </c>
      <c r="J27" s="12">
        <v>0.21</v>
      </c>
      <c r="K27" s="16">
        <f t="shared" si="0"/>
        <v>18.149999999999999</v>
      </c>
      <c r="L27" s="16">
        <f t="shared" si="1"/>
        <v>453.74999999999994</v>
      </c>
      <c r="M27" s="24" t="s">
        <v>1650</v>
      </c>
    </row>
    <row r="28" spans="1:18">
      <c r="A28" t="s">
        <v>1651</v>
      </c>
      <c r="B28">
        <v>1027</v>
      </c>
      <c r="C28" t="s">
        <v>1464</v>
      </c>
      <c r="D28" t="s">
        <v>1652</v>
      </c>
      <c r="E28" t="s">
        <v>1653</v>
      </c>
      <c r="F28" t="s">
        <v>1654</v>
      </c>
      <c r="G28">
        <v>500</v>
      </c>
      <c r="H28" t="s">
        <v>1497</v>
      </c>
      <c r="I28" s="16">
        <v>10</v>
      </c>
      <c r="J28" s="12">
        <v>0.21</v>
      </c>
      <c r="K28" s="16">
        <f t="shared" si="0"/>
        <v>12.1</v>
      </c>
      <c r="L28" s="16">
        <f t="shared" si="1"/>
        <v>6050</v>
      </c>
      <c r="M28" s="24" t="s">
        <v>1655</v>
      </c>
    </row>
    <row r="29" spans="1:18">
      <c r="A29" t="s">
        <v>1656</v>
      </c>
      <c r="B29">
        <v>1028</v>
      </c>
      <c r="C29" t="s">
        <v>1464</v>
      </c>
      <c r="D29" t="s">
        <v>1657</v>
      </c>
      <c r="E29" t="s">
        <v>1658</v>
      </c>
      <c r="F29" t="s">
        <v>1659</v>
      </c>
      <c r="G29">
        <v>100</v>
      </c>
      <c r="H29" t="s">
        <v>1507</v>
      </c>
      <c r="I29" s="16">
        <v>10</v>
      </c>
      <c r="J29" s="12">
        <v>0.21</v>
      </c>
      <c r="K29" s="16">
        <f t="shared" si="0"/>
        <v>12.1</v>
      </c>
      <c r="L29" s="16">
        <f t="shared" si="1"/>
        <v>1210</v>
      </c>
      <c r="M29" s="24" t="s">
        <v>1660</v>
      </c>
    </row>
    <row r="30" spans="1:18">
      <c r="A30" t="s">
        <v>1661</v>
      </c>
      <c r="B30">
        <v>1029</v>
      </c>
      <c r="C30" t="s">
        <v>1464</v>
      </c>
      <c r="D30" t="s">
        <v>1662</v>
      </c>
      <c r="E30" t="s">
        <v>1663</v>
      </c>
      <c r="F30" t="s">
        <v>1664</v>
      </c>
      <c r="G30">
        <v>75</v>
      </c>
      <c r="H30" t="s">
        <v>1665</v>
      </c>
      <c r="I30" s="16">
        <v>500</v>
      </c>
      <c r="J30" s="12">
        <v>0.21</v>
      </c>
      <c r="K30" s="16">
        <f t="shared" si="0"/>
        <v>605</v>
      </c>
      <c r="L30" s="16">
        <f t="shared" si="1"/>
        <v>45375</v>
      </c>
      <c r="M30" s="24" t="s">
        <v>1666</v>
      </c>
    </row>
    <row r="31" spans="1:18">
      <c r="A31" t="s">
        <v>1667</v>
      </c>
      <c r="B31">
        <v>1030</v>
      </c>
      <c r="C31" t="s">
        <v>1464</v>
      </c>
      <c r="D31" t="s">
        <v>1668</v>
      </c>
      <c r="E31" t="s">
        <v>1669</v>
      </c>
      <c r="F31" t="s">
        <v>1670</v>
      </c>
      <c r="G31">
        <v>500</v>
      </c>
      <c r="H31" t="s">
        <v>36</v>
      </c>
      <c r="I31" s="16">
        <v>0.8</v>
      </c>
      <c r="J31" s="12">
        <v>0.12</v>
      </c>
      <c r="K31" s="16">
        <f t="shared" si="0"/>
        <v>0.89600000000000002</v>
      </c>
      <c r="L31" s="16">
        <f t="shared" si="1"/>
        <v>448</v>
      </c>
      <c r="M31" s="24" t="s">
        <v>1671</v>
      </c>
    </row>
    <row r="32" spans="1:18">
      <c r="A32" t="s">
        <v>1672</v>
      </c>
      <c r="B32">
        <v>1031</v>
      </c>
      <c r="C32" t="s">
        <v>1464</v>
      </c>
      <c r="D32" t="s">
        <v>1673</v>
      </c>
      <c r="E32" t="s">
        <v>1674</v>
      </c>
      <c r="F32" t="s">
        <v>1675</v>
      </c>
      <c r="G32">
        <v>300</v>
      </c>
      <c r="H32" t="s">
        <v>36</v>
      </c>
      <c r="I32" s="16">
        <v>2</v>
      </c>
      <c r="J32" s="12">
        <v>0.12</v>
      </c>
      <c r="K32" s="16">
        <f t="shared" si="0"/>
        <v>2.2400000000000002</v>
      </c>
      <c r="L32" s="16">
        <f t="shared" si="1"/>
        <v>672.00000000000011</v>
      </c>
      <c r="M32" s="23">
        <v>45190</v>
      </c>
    </row>
    <row r="33" spans="1:13">
      <c r="A33" t="s">
        <v>1676</v>
      </c>
      <c r="B33">
        <v>1032</v>
      </c>
      <c r="C33" t="s">
        <v>1464</v>
      </c>
      <c r="D33" t="s">
        <v>1677</v>
      </c>
      <c r="E33" t="s">
        <v>1678</v>
      </c>
      <c r="F33" t="s">
        <v>1679</v>
      </c>
      <c r="G33">
        <v>100</v>
      </c>
      <c r="H33" t="s">
        <v>36</v>
      </c>
      <c r="I33" s="16">
        <v>10</v>
      </c>
      <c r="J33" s="12">
        <v>0.12</v>
      </c>
      <c r="K33" s="16">
        <f t="shared" si="0"/>
        <v>11.2</v>
      </c>
      <c r="L33" s="16">
        <f t="shared" si="1"/>
        <v>1120</v>
      </c>
      <c r="M33" s="23">
        <v>45194</v>
      </c>
    </row>
    <row r="34" spans="1:13">
      <c r="A34" t="s">
        <v>1680</v>
      </c>
      <c r="B34">
        <v>1033</v>
      </c>
      <c r="C34" t="s">
        <v>1464</v>
      </c>
      <c r="D34" t="s">
        <v>1681</v>
      </c>
      <c r="E34" t="s">
        <v>1682</v>
      </c>
      <c r="F34" t="s">
        <v>1683</v>
      </c>
      <c r="G34">
        <v>2000</v>
      </c>
      <c r="H34" t="s">
        <v>1604</v>
      </c>
      <c r="I34" s="16">
        <v>1.5</v>
      </c>
      <c r="J34" s="12">
        <v>0.21</v>
      </c>
      <c r="K34" s="16">
        <f t="shared" ref="K34:K65" si="2">(I34*J34)+I34</f>
        <v>1.8149999999999999</v>
      </c>
      <c r="L34" s="16">
        <f t="shared" ref="L34:L65" si="3">G34*K34</f>
        <v>3630</v>
      </c>
      <c r="M34" s="23">
        <v>45197</v>
      </c>
    </row>
    <row r="35" spans="1:13">
      <c r="A35" t="s">
        <v>1684</v>
      </c>
      <c r="B35">
        <v>1034</v>
      </c>
      <c r="C35" t="s">
        <v>1464</v>
      </c>
      <c r="D35" t="s">
        <v>1685</v>
      </c>
      <c r="E35" t="s">
        <v>1686</v>
      </c>
      <c r="F35" t="s">
        <v>1687</v>
      </c>
      <c r="G35">
        <v>1000</v>
      </c>
      <c r="H35" t="s">
        <v>1515</v>
      </c>
      <c r="I35" s="16">
        <v>50</v>
      </c>
      <c r="J35" s="12">
        <v>0.21</v>
      </c>
      <c r="K35" s="16">
        <f t="shared" si="2"/>
        <v>60.5</v>
      </c>
      <c r="L35" s="16">
        <f t="shared" si="3"/>
        <v>60500</v>
      </c>
      <c r="M35" s="23">
        <v>45199</v>
      </c>
    </row>
    <row r="36" spans="1:13">
      <c r="A36" t="s">
        <v>1688</v>
      </c>
      <c r="B36">
        <v>1035</v>
      </c>
      <c r="C36" t="s">
        <v>1464</v>
      </c>
      <c r="D36" t="s">
        <v>1689</v>
      </c>
      <c r="E36" t="s">
        <v>1690</v>
      </c>
      <c r="F36" t="s">
        <v>1691</v>
      </c>
      <c r="G36">
        <v>150</v>
      </c>
      <c r="H36" t="s">
        <v>1497</v>
      </c>
      <c r="I36" s="16">
        <v>200</v>
      </c>
      <c r="J36" s="12">
        <v>0.21</v>
      </c>
      <c r="K36" s="16">
        <f t="shared" si="2"/>
        <v>242</v>
      </c>
      <c r="L36" s="16">
        <f t="shared" si="3"/>
        <v>36300</v>
      </c>
      <c r="M36" s="24" t="s">
        <v>1692</v>
      </c>
    </row>
    <row r="37" spans="1:13">
      <c r="A37" t="s">
        <v>1693</v>
      </c>
      <c r="B37">
        <v>1036</v>
      </c>
      <c r="C37" t="s">
        <v>1464</v>
      </c>
      <c r="D37" t="s">
        <v>1694</v>
      </c>
      <c r="E37" t="s">
        <v>1695</v>
      </c>
      <c r="F37" t="s">
        <v>1696</v>
      </c>
      <c r="G37">
        <v>1</v>
      </c>
      <c r="H37" t="s">
        <v>1487</v>
      </c>
      <c r="I37" s="16">
        <v>25</v>
      </c>
      <c r="J37" s="12">
        <v>0.21</v>
      </c>
      <c r="K37" s="16">
        <f t="shared" si="2"/>
        <v>30.25</v>
      </c>
      <c r="L37" s="16">
        <f t="shared" si="3"/>
        <v>30.25</v>
      </c>
      <c r="M37" s="24" t="s">
        <v>1692</v>
      </c>
    </row>
    <row r="38" spans="1:13">
      <c r="A38" t="s">
        <v>1697</v>
      </c>
      <c r="B38">
        <v>1037</v>
      </c>
      <c r="C38" t="s">
        <v>1464</v>
      </c>
      <c r="D38" t="s">
        <v>1698</v>
      </c>
      <c r="E38" t="s">
        <v>1699</v>
      </c>
      <c r="F38" t="s">
        <v>1700</v>
      </c>
      <c r="G38">
        <v>2000</v>
      </c>
      <c r="H38" t="s">
        <v>1497</v>
      </c>
      <c r="I38" s="16">
        <v>0.2</v>
      </c>
      <c r="J38" s="12">
        <v>0.21</v>
      </c>
      <c r="K38" s="16">
        <f t="shared" si="2"/>
        <v>0.24200000000000002</v>
      </c>
      <c r="L38" s="16">
        <f t="shared" si="3"/>
        <v>484.00000000000006</v>
      </c>
      <c r="M38" s="24" t="s">
        <v>1701</v>
      </c>
    </row>
    <row r="39" spans="1:13">
      <c r="A39" t="s">
        <v>1702</v>
      </c>
      <c r="B39">
        <v>1038</v>
      </c>
      <c r="C39" t="s">
        <v>1464</v>
      </c>
      <c r="D39" t="s">
        <v>1703</v>
      </c>
      <c r="E39" t="s">
        <v>1704</v>
      </c>
      <c r="F39" t="s">
        <v>1705</v>
      </c>
      <c r="G39">
        <v>1</v>
      </c>
      <c r="H39" t="s">
        <v>1487</v>
      </c>
      <c r="I39" s="16">
        <v>30</v>
      </c>
      <c r="J39" s="12">
        <v>0.21</v>
      </c>
      <c r="K39" s="16">
        <f t="shared" si="2"/>
        <v>36.299999999999997</v>
      </c>
      <c r="L39" s="16">
        <f t="shared" si="3"/>
        <v>36.299999999999997</v>
      </c>
      <c r="M39" s="24" t="s">
        <v>1706</v>
      </c>
    </row>
    <row r="40" spans="1:13">
      <c r="A40" t="s">
        <v>1707</v>
      </c>
      <c r="B40">
        <v>1039</v>
      </c>
      <c r="C40" t="s">
        <v>1464</v>
      </c>
      <c r="D40" t="s">
        <v>1708</v>
      </c>
      <c r="E40" t="s">
        <v>1709</v>
      </c>
      <c r="F40" t="s">
        <v>1710</v>
      </c>
      <c r="G40">
        <v>150</v>
      </c>
      <c r="H40" t="s">
        <v>36</v>
      </c>
      <c r="I40" s="16">
        <v>3</v>
      </c>
      <c r="J40" s="12">
        <v>0.12</v>
      </c>
      <c r="K40" s="16">
        <f t="shared" si="2"/>
        <v>3.36</v>
      </c>
      <c r="L40" s="16">
        <f t="shared" si="3"/>
        <v>504</v>
      </c>
      <c r="M40" s="23">
        <v>45213</v>
      </c>
    </row>
    <row r="41" spans="1:13">
      <c r="A41" t="s">
        <v>1711</v>
      </c>
      <c r="B41">
        <v>1040</v>
      </c>
      <c r="C41" t="s">
        <v>1464</v>
      </c>
      <c r="D41" t="s">
        <v>1712</v>
      </c>
      <c r="E41" t="s">
        <v>1713</v>
      </c>
      <c r="F41" t="s">
        <v>1714</v>
      </c>
      <c r="G41">
        <v>100</v>
      </c>
      <c r="H41" t="s">
        <v>1497</v>
      </c>
      <c r="I41" s="16">
        <v>50</v>
      </c>
      <c r="J41" s="12">
        <v>0.21</v>
      </c>
      <c r="K41" s="16">
        <f t="shared" si="2"/>
        <v>60.5</v>
      </c>
      <c r="L41" s="16">
        <f t="shared" si="3"/>
        <v>6050</v>
      </c>
      <c r="M41" s="23">
        <v>45216</v>
      </c>
    </row>
    <row r="42" spans="1:13">
      <c r="A42" t="s">
        <v>1715</v>
      </c>
      <c r="B42">
        <v>1041</v>
      </c>
      <c r="C42" t="s">
        <v>1464</v>
      </c>
      <c r="D42" t="s">
        <v>1716</v>
      </c>
      <c r="E42" t="s">
        <v>1717</v>
      </c>
      <c r="F42" t="s">
        <v>1718</v>
      </c>
      <c r="G42">
        <v>2000</v>
      </c>
      <c r="H42" t="s">
        <v>1497</v>
      </c>
      <c r="I42" s="16">
        <v>1</v>
      </c>
      <c r="J42" s="12">
        <v>0.21</v>
      </c>
      <c r="K42" s="16">
        <f t="shared" si="2"/>
        <v>1.21</v>
      </c>
      <c r="L42" s="16">
        <f t="shared" si="3"/>
        <v>2420</v>
      </c>
      <c r="M42" s="23">
        <v>45221</v>
      </c>
    </row>
    <row r="43" spans="1:13">
      <c r="A43" t="s">
        <v>1719</v>
      </c>
      <c r="B43">
        <v>1042</v>
      </c>
      <c r="C43" t="s">
        <v>1464</v>
      </c>
      <c r="D43" t="s">
        <v>1720</v>
      </c>
      <c r="E43" t="s">
        <v>1721</v>
      </c>
      <c r="F43" t="s">
        <v>1722</v>
      </c>
      <c r="G43">
        <v>1</v>
      </c>
      <c r="H43" t="s">
        <v>1487</v>
      </c>
      <c r="I43" s="16">
        <v>100</v>
      </c>
      <c r="J43" s="12">
        <v>0.21</v>
      </c>
      <c r="K43" s="16">
        <f t="shared" si="2"/>
        <v>121</v>
      </c>
      <c r="L43" s="16">
        <f t="shared" si="3"/>
        <v>121</v>
      </c>
      <c r="M43" s="23">
        <v>45226</v>
      </c>
    </row>
    <row r="44" spans="1:13">
      <c r="A44" t="s">
        <v>1723</v>
      </c>
      <c r="B44">
        <v>1043</v>
      </c>
      <c r="C44" t="s">
        <v>1464</v>
      </c>
      <c r="D44" t="s">
        <v>1724</v>
      </c>
      <c r="E44" t="s">
        <v>1725</v>
      </c>
      <c r="F44" t="s">
        <v>1726</v>
      </c>
      <c r="G44">
        <v>500</v>
      </c>
      <c r="H44" t="s">
        <v>1507</v>
      </c>
      <c r="I44" s="16">
        <v>0.8</v>
      </c>
      <c r="J44" s="12">
        <v>0.21</v>
      </c>
      <c r="K44" s="16">
        <f t="shared" si="2"/>
        <v>0.96800000000000008</v>
      </c>
      <c r="L44" s="16">
        <f t="shared" si="3"/>
        <v>484.00000000000006</v>
      </c>
      <c r="M44" s="24" t="s">
        <v>1727</v>
      </c>
    </row>
    <row r="45" spans="1:13">
      <c r="A45" t="s">
        <v>1728</v>
      </c>
      <c r="B45">
        <v>1044</v>
      </c>
      <c r="C45" t="s">
        <v>1464</v>
      </c>
      <c r="D45" t="s">
        <v>1729</v>
      </c>
      <c r="E45" t="s">
        <v>1730</v>
      </c>
      <c r="F45" t="s">
        <v>1731</v>
      </c>
      <c r="G45">
        <v>10</v>
      </c>
      <c r="H45" t="s">
        <v>1665</v>
      </c>
      <c r="I45" s="16">
        <v>100</v>
      </c>
      <c r="J45" s="12">
        <v>0.21</v>
      </c>
      <c r="K45" s="16">
        <f t="shared" si="2"/>
        <v>121</v>
      </c>
      <c r="L45" s="16">
        <f t="shared" si="3"/>
        <v>1210</v>
      </c>
      <c r="M45" s="24" t="s">
        <v>1732</v>
      </c>
    </row>
    <row r="46" spans="1:13">
      <c r="A46" t="s">
        <v>1733</v>
      </c>
      <c r="B46">
        <v>1045</v>
      </c>
      <c r="C46" t="s">
        <v>1464</v>
      </c>
      <c r="D46" t="s">
        <v>1734</v>
      </c>
      <c r="E46" t="s">
        <v>1735</v>
      </c>
      <c r="F46" t="s">
        <v>1736</v>
      </c>
      <c r="G46">
        <v>5</v>
      </c>
      <c r="H46" t="s">
        <v>1604</v>
      </c>
      <c r="I46" s="16">
        <v>50</v>
      </c>
      <c r="J46" s="12">
        <v>0.21</v>
      </c>
      <c r="K46" s="16">
        <f t="shared" si="2"/>
        <v>60.5</v>
      </c>
      <c r="L46" s="16">
        <f t="shared" si="3"/>
        <v>302.5</v>
      </c>
      <c r="M46" s="24" t="s">
        <v>1737</v>
      </c>
    </row>
    <row r="47" spans="1:13">
      <c r="A47" t="s">
        <v>1738</v>
      </c>
      <c r="B47">
        <v>1046</v>
      </c>
      <c r="C47" t="s">
        <v>1464</v>
      </c>
      <c r="D47" t="s">
        <v>1739</v>
      </c>
      <c r="E47" t="s">
        <v>1740</v>
      </c>
      <c r="F47" t="s">
        <v>1741</v>
      </c>
      <c r="G47">
        <v>250</v>
      </c>
      <c r="H47" t="s">
        <v>36</v>
      </c>
      <c r="I47" s="16">
        <v>2.5</v>
      </c>
      <c r="J47" s="12">
        <v>0.12</v>
      </c>
      <c r="K47" s="16">
        <f t="shared" si="2"/>
        <v>2.8</v>
      </c>
      <c r="L47" s="16">
        <f t="shared" si="3"/>
        <v>700</v>
      </c>
      <c r="M47" s="23">
        <v>45244</v>
      </c>
    </row>
    <row r="48" spans="1:13">
      <c r="A48" t="s">
        <v>1742</v>
      </c>
      <c r="B48">
        <v>1047</v>
      </c>
      <c r="C48" t="s">
        <v>1464</v>
      </c>
      <c r="D48" t="s">
        <v>1743</v>
      </c>
      <c r="E48" t="s">
        <v>1744</v>
      </c>
      <c r="F48" t="s">
        <v>1745</v>
      </c>
      <c r="G48">
        <v>1</v>
      </c>
      <c r="H48" t="s">
        <v>1746</v>
      </c>
      <c r="I48" s="16">
        <v>150</v>
      </c>
      <c r="J48" s="12">
        <v>0.21</v>
      </c>
      <c r="K48" s="16">
        <f t="shared" si="2"/>
        <v>181.5</v>
      </c>
      <c r="L48" s="16">
        <f t="shared" si="3"/>
        <v>181.5</v>
      </c>
      <c r="M48" s="23">
        <v>45255</v>
      </c>
    </row>
    <row r="49" spans="1:13">
      <c r="A49" t="s">
        <v>1747</v>
      </c>
      <c r="B49">
        <v>1048</v>
      </c>
      <c r="C49" t="s">
        <v>1464</v>
      </c>
      <c r="D49" t="s">
        <v>1748</v>
      </c>
      <c r="E49" t="s">
        <v>1749</v>
      </c>
      <c r="F49" t="s">
        <v>1750</v>
      </c>
      <c r="G49">
        <v>500</v>
      </c>
      <c r="H49" t="s">
        <v>1665</v>
      </c>
      <c r="I49" s="16">
        <v>20</v>
      </c>
      <c r="J49" s="12">
        <v>0.21</v>
      </c>
      <c r="K49" s="16">
        <f t="shared" si="2"/>
        <v>24.2</v>
      </c>
      <c r="L49" s="16">
        <f t="shared" si="3"/>
        <v>12100</v>
      </c>
      <c r="M49" s="24" t="s">
        <v>1751</v>
      </c>
    </row>
    <row r="50" spans="1:13">
      <c r="A50" t="s">
        <v>1752</v>
      </c>
      <c r="B50">
        <v>1049</v>
      </c>
      <c r="C50" t="s">
        <v>1464</v>
      </c>
      <c r="D50" t="s">
        <v>1753</v>
      </c>
      <c r="E50" t="s">
        <v>1754</v>
      </c>
      <c r="F50" t="s">
        <v>1755</v>
      </c>
      <c r="G50">
        <v>1000</v>
      </c>
      <c r="H50" t="s">
        <v>1507</v>
      </c>
      <c r="I50" s="16">
        <v>0.7</v>
      </c>
      <c r="J50" s="12">
        <v>0.21</v>
      </c>
      <c r="K50" s="16">
        <f t="shared" si="2"/>
        <v>0.84699999999999998</v>
      </c>
      <c r="L50" s="16">
        <f t="shared" si="3"/>
        <v>847</v>
      </c>
      <c r="M50" s="24" t="s">
        <v>1756</v>
      </c>
    </row>
    <row r="51" spans="1:13">
      <c r="A51" t="s">
        <v>1629</v>
      </c>
      <c r="B51">
        <v>1050</v>
      </c>
      <c r="C51" t="s">
        <v>1464</v>
      </c>
      <c r="D51" t="s">
        <v>1757</v>
      </c>
      <c r="E51" t="s">
        <v>1758</v>
      </c>
      <c r="F51" t="s">
        <v>1759</v>
      </c>
      <c r="G51">
        <v>75</v>
      </c>
      <c r="H51" t="s">
        <v>1515</v>
      </c>
      <c r="I51" s="16">
        <v>80</v>
      </c>
      <c r="J51" s="12">
        <v>0.21</v>
      </c>
      <c r="K51" s="16">
        <f t="shared" si="2"/>
        <v>96.8</v>
      </c>
      <c r="L51" s="16">
        <f t="shared" si="3"/>
        <v>7260</v>
      </c>
      <c r="M51" s="23">
        <v>45275</v>
      </c>
    </row>
    <row r="52" spans="1:13">
      <c r="A52" t="s">
        <v>636</v>
      </c>
      <c r="B52">
        <v>1051</v>
      </c>
      <c r="C52" t="s">
        <v>1464</v>
      </c>
      <c r="D52" t="s">
        <v>1760</v>
      </c>
      <c r="E52" t="s">
        <v>1761</v>
      </c>
      <c r="F52" t="s">
        <v>1762</v>
      </c>
      <c r="G52">
        <v>3</v>
      </c>
      <c r="H52" t="s">
        <v>1604</v>
      </c>
      <c r="I52" s="16">
        <v>120</v>
      </c>
      <c r="J52" s="12">
        <v>0.21</v>
      </c>
      <c r="K52" s="16">
        <f t="shared" si="2"/>
        <v>145.19999999999999</v>
      </c>
      <c r="L52" s="16">
        <f t="shared" si="3"/>
        <v>435.59999999999997</v>
      </c>
      <c r="M52" s="23">
        <v>45280</v>
      </c>
    </row>
    <row r="53" spans="1:13">
      <c r="A53" t="s">
        <v>1763</v>
      </c>
      <c r="B53">
        <v>1052</v>
      </c>
      <c r="C53" t="s">
        <v>1464</v>
      </c>
      <c r="D53" t="s">
        <v>1764</v>
      </c>
      <c r="E53" t="s">
        <v>1765</v>
      </c>
      <c r="F53" t="s">
        <v>1766</v>
      </c>
      <c r="G53">
        <v>200</v>
      </c>
      <c r="H53" t="s">
        <v>1665</v>
      </c>
      <c r="I53" s="16">
        <v>700</v>
      </c>
      <c r="J53" s="12">
        <v>0.21</v>
      </c>
      <c r="K53" s="16">
        <f t="shared" si="2"/>
        <v>847</v>
      </c>
      <c r="L53" s="16">
        <f t="shared" si="3"/>
        <v>169400</v>
      </c>
      <c r="M53" s="23">
        <v>45285</v>
      </c>
    </row>
    <row r="54" spans="1:13">
      <c r="A54" t="s">
        <v>1767</v>
      </c>
      <c r="B54">
        <v>1053</v>
      </c>
      <c r="C54" t="s">
        <v>1464</v>
      </c>
      <c r="D54" t="s">
        <v>1768</v>
      </c>
      <c r="E54" t="s">
        <v>1769</v>
      </c>
      <c r="F54" t="s">
        <v>1770</v>
      </c>
      <c r="G54">
        <v>500</v>
      </c>
      <c r="H54" t="s">
        <v>1507</v>
      </c>
      <c r="I54" s="16">
        <v>15</v>
      </c>
      <c r="J54" s="12">
        <v>0.21</v>
      </c>
      <c r="K54" s="16">
        <f t="shared" si="2"/>
        <v>18.149999999999999</v>
      </c>
      <c r="L54" s="16">
        <f t="shared" si="3"/>
        <v>9075</v>
      </c>
      <c r="M54" s="24" t="s">
        <v>1771</v>
      </c>
    </row>
    <row r="55" spans="1:13">
      <c r="A55" t="s">
        <v>1772</v>
      </c>
      <c r="B55">
        <v>1054</v>
      </c>
      <c r="C55" t="s">
        <v>1464</v>
      </c>
      <c r="D55" t="s">
        <v>1773</v>
      </c>
      <c r="E55" t="s">
        <v>1774</v>
      </c>
      <c r="F55" t="s">
        <v>1775</v>
      </c>
      <c r="G55">
        <v>10000</v>
      </c>
      <c r="H55" t="s">
        <v>1665</v>
      </c>
      <c r="I55" s="16">
        <v>5</v>
      </c>
      <c r="J55" s="12">
        <v>0.21</v>
      </c>
      <c r="K55" s="16">
        <f t="shared" si="2"/>
        <v>6.05</v>
      </c>
      <c r="L55" s="16">
        <f t="shared" si="3"/>
        <v>60500</v>
      </c>
      <c r="M55" s="24" t="s">
        <v>1776</v>
      </c>
    </row>
    <row r="56" spans="1:13">
      <c r="A56" t="s">
        <v>1777</v>
      </c>
      <c r="B56">
        <v>1055</v>
      </c>
      <c r="C56" t="s">
        <v>1464</v>
      </c>
      <c r="D56" t="s">
        <v>1778</v>
      </c>
      <c r="E56" t="s">
        <v>1779</v>
      </c>
      <c r="F56" t="s">
        <v>1780</v>
      </c>
      <c r="G56">
        <v>1</v>
      </c>
      <c r="H56" t="s">
        <v>1781</v>
      </c>
      <c r="I56" s="16">
        <v>100000</v>
      </c>
      <c r="J56" s="12">
        <v>0.21</v>
      </c>
      <c r="K56" s="16">
        <f t="shared" si="2"/>
        <v>121000</v>
      </c>
      <c r="L56" s="16">
        <f t="shared" si="3"/>
        <v>121000</v>
      </c>
      <c r="M56" s="24" t="s">
        <v>1782</v>
      </c>
    </row>
    <row r="57" spans="1:13">
      <c r="A57" t="s">
        <v>1629</v>
      </c>
      <c r="B57">
        <v>1056</v>
      </c>
      <c r="C57" t="s">
        <v>1464</v>
      </c>
      <c r="D57" t="s">
        <v>1783</v>
      </c>
      <c r="E57" t="s">
        <v>1784</v>
      </c>
      <c r="F57" t="s">
        <v>1632</v>
      </c>
      <c r="G57">
        <v>80</v>
      </c>
      <c r="H57" t="s">
        <v>1515</v>
      </c>
      <c r="I57" s="16">
        <v>90</v>
      </c>
      <c r="J57" s="12">
        <v>0.21</v>
      </c>
      <c r="K57" s="16">
        <f t="shared" si="2"/>
        <v>108.9</v>
      </c>
      <c r="L57" s="16">
        <f t="shared" si="3"/>
        <v>8712</v>
      </c>
      <c r="M57" s="23">
        <v>45306</v>
      </c>
    </row>
    <row r="58" spans="1:13">
      <c r="A58" t="s">
        <v>1785</v>
      </c>
      <c r="B58">
        <v>1057</v>
      </c>
      <c r="C58" t="s">
        <v>1464</v>
      </c>
      <c r="D58" t="s">
        <v>1786</v>
      </c>
      <c r="E58" t="s">
        <v>1787</v>
      </c>
      <c r="F58" t="s">
        <v>1555</v>
      </c>
      <c r="G58">
        <v>400</v>
      </c>
      <c r="H58" t="s">
        <v>1507</v>
      </c>
      <c r="I58" s="16">
        <v>1.1000000000000001</v>
      </c>
      <c r="J58" s="12">
        <v>0.21</v>
      </c>
      <c r="K58" s="16">
        <f t="shared" si="2"/>
        <v>1.3310000000000002</v>
      </c>
      <c r="L58" s="16">
        <f t="shared" si="3"/>
        <v>532.40000000000009</v>
      </c>
      <c r="M58" s="23">
        <v>45321</v>
      </c>
    </row>
    <row r="59" spans="1:13">
      <c r="A59" t="s">
        <v>1788</v>
      </c>
      <c r="B59">
        <v>1058</v>
      </c>
      <c r="C59" t="s">
        <v>1464</v>
      </c>
      <c r="D59" t="s">
        <v>1789</v>
      </c>
      <c r="E59" t="s">
        <v>1790</v>
      </c>
      <c r="F59" t="s">
        <v>1791</v>
      </c>
      <c r="G59">
        <v>50</v>
      </c>
      <c r="H59" t="s">
        <v>1604</v>
      </c>
      <c r="I59" s="16">
        <v>20</v>
      </c>
      <c r="J59" s="12">
        <v>0.21</v>
      </c>
      <c r="K59" s="16">
        <f t="shared" si="2"/>
        <v>24.2</v>
      </c>
      <c r="L59" s="16">
        <f t="shared" si="3"/>
        <v>1210</v>
      </c>
      <c r="M59" s="23">
        <v>45335</v>
      </c>
    </row>
    <row r="60" spans="1:13">
      <c r="A60" t="s">
        <v>1792</v>
      </c>
      <c r="B60">
        <v>1059</v>
      </c>
      <c r="C60" t="s">
        <v>1464</v>
      </c>
      <c r="D60" t="s">
        <v>1793</v>
      </c>
      <c r="E60" t="s">
        <v>1794</v>
      </c>
      <c r="F60" t="s">
        <v>1795</v>
      </c>
      <c r="G60">
        <v>2</v>
      </c>
      <c r="H60" t="s">
        <v>1796</v>
      </c>
      <c r="I60" s="16">
        <v>25</v>
      </c>
      <c r="J60" s="12">
        <v>0.21</v>
      </c>
      <c r="K60" s="16">
        <f t="shared" si="2"/>
        <v>30.25</v>
      </c>
      <c r="L60" s="16">
        <f t="shared" si="3"/>
        <v>60.5</v>
      </c>
      <c r="M60" s="23">
        <v>45336</v>
      </c>
    </row>
    <row r="61" spans="1:13">
      <c r="A61" t="s">
        <v>1608</v>
      </c>
      <c r="B61">
        <v>1060</v>
      </c>
      <c r="C61" t="s">
        <v>1464</v>
      </c>
      <c r="D61" t="s">
        <v>1797</v>
      </c>
      <c r="E61" t="s">
        <v>1798</v>
      </c>
      <c r="F61" t="s">
        <v>1799</v>
      </c>
      <c r="G61">
        <v>30</v>
      </c>
      <c r="H61" t="s">
        <v>1497</v>
      </c>
      <c r="I61" s="16">
        <v>4</v>
      </c>
      <c r="J61" s="12">
        <v>0.21</v>
      </c>
      <c r="K61" s="16">
        <f t="shared" si="2"/>
        <v>4.84</v>
      </c>
      <c r="L61" s="16">
        <f t="shared" si="3"/>
        <v>145.19999999999999</v>
      </c>
      <c r="M61" s="23">
        <v>45345</v>
      </c>
    </row>
    <row r="62" spans="1:13">
      <c r="A62" t="s">
        <v>1573</v>
      </c>
      <c r="B62">
        <v>1061</v>
      </c>
      <c r="C62" t="s">
        <v>1464</v>
      </c>
      <c r="D62" t="s">
        <v>1800</v>
      </c>
      <c r="E62" t="s">
        <v>1801</v>
      </c>
      <c r="F62" t="s">
        <v>1802</v>
      </c>
      <c r="G62">
        <v>600</v>
      </c>
      <c r="H62" t="s">
        <v>36</v>
      </c>
      <c r="I62" s="16">
        <v>0.85</v>
      </c>
      <c r="J62" s="12">
        <v>0.12</v>
      </c>
      <c r="K62" s="16">
        <f t="shared" si="2"/>
        <v>0.95199999999999996</v>
      </c>
      <c r="L62" s="16">
        <f t="shared" si="3"/>
        <v>571.19999999999993</v>
      </c>
      <c r="M62" s="23">
        <v>45365</v>
      </c>
    </row>
    <row r="63" spans="1:13">
      <c r="A63" t="s">
        <v>1566</v>
      </c>
      <c r="B63">
        <v>1062</v>
      </c>
      <c r="C63" t="s">
        <v>1464</v>
      </c>
      <c r="D63" t="s">
        <v>1803</v>
      </c>
      <c r="E63" t="s">
        <v>1804</v>
      </c>
      <c r="F63" t="s">
        <v>1805</v>
      </c>
      <c r="G63">
        <v>200</v>
      </c>
      <c r="H63" t="s">
        <v>1497</v>
      </c>
      <c r="I63" s="16">
        <v>3</v>
      </c>
      <c r="J63" s="12">
        <v>0.21</v>
      </c>
      <c r="K63" s="16">
        <f t="shared" si="2"/>
        <v>3.63</v>
      </c>
      <c r="L63" s="16">
        <f t="shared" si="3"/>
        <v>726</v>
      </c>
      <c r="M63" s="23">
        <v>45370</v>
      </c>
    </row>
    <row r="64" spans="1:13">
      <c r="A64" t="s">
        <v>1511</v>
      </c>
      <c r="B64">
        <v>1063</v>
      </c>
      <c r="C64" t="s">
        <v>1464</v>
      </c>
      <c r="D64" t="s">
        <v>1806</v>
      </c>
      <c r="E64" t="s">
        <v>1807</v>
      </c>
      <c r="F64" t="s">
        <v>1808</v>
      </c>
      <c r="G64">
        <v>3000</v>
      </c>
      <c r="H64" t="s">
        <v>1507</v>
      </c>
      <c r="I64" s="16">
        <v>0.4</v>
      </c>
      <c r="J64" s="12">
        <v>0.21</v>
      </c>
      <c r="K64" s="16">
        <f t="shared" si="2"/>
        <v>0.48400000000000004</v>
      </c>
      <c r="L64" s="16">
        <f t="shared" si="3"/>
        <v>1452.0000000000002</v>
      </c>
      <c r="M64" s="23">
        <v>45371</v>
      </c>
    </row>
    <row r="65" spans="1:13">
      <c r="A65" t="s">
        <v>1519</v>
      </c>
      <c r="B65">
        <v>1064</v>
      </c>
      <c r="C65" t="s">
        <v>1464</v>
      </c>
      <c r="D65" t="s">
        <v>1809</v>
      </c>
      <c r="E65" t="s">
        <v>1717</v>
      </c>
      <c r="F65" t="s">
        <v>1810</v>
      </c>
      <c r="G65">
        <v>6000</v>
      </c>
      <c r="H65" t="s">
        <v>1523</v>
      </c>
      <c r="I65" s="16">
        <v>0.1</v>
      </c>
      <c r="J65" s="12">
        <v>0.21</v>
      </c>
      <c r="K65" s="16">
        <f t="shared" si="2"/>
        <v>0.12100000000000001</v>
      </c>
      <c r="L65" s="16">
        <f t="shared" si="3"/>
        <v>726.00000000000011</v>
      </c>
      <c r="M65" s="24" t="s">
        <v>1811</v>
      </c>
    </row>
    <row r="66" spans="1:13">
      <c r="A66" t="s">
        <v>1527</v>
      </c>
      <c r="B66">
        <v>1065</v>
      </c>
      <c r="C66" t="s">
        <v>1464</v>
      </c>
      <c r="D66" t="s">
        <v>1812</v>
      </c>
      <c r="E66" t="s">
        <v>1813</v>
      </c>
      <c r="F66" t="s">
        <v>1814</v>
      </c>
      <c r="G66">
        <v>2500</v>
      </c>
      <c r="H66" t="s">
        <v>1507</v>
      </c>
      <c r="I66" s="16">
        <v>1.2</v>
      </c>
      <c r="J66" s="12">
        <v>0.21</v>
      </c>
      <c r="K66" s="16">
        <f t="shared" ref="K66:K97" si="4">(I66*J66)+I66</f>
        <v>1.452</v>
      </c>
      <c r="L66" s="16">
        <f t="shared" ref="L66:L97" si="5">G66*K66</f>
        <v>3630</v>
      </c>
      <c r="M66" s="24" t="s">
        <v>1815</v>
      </c>
    </row>
    <row r="67" spans="1:13">
      <c r="A67" t="s">
        <v>1503</v>
      </c>
      <c r="B67">
        <v>1066</v>
      </c>
      <c r="C67" t="s">
        <v>1464</v>
      </c>
      <c r="D67" t="s">
        <v>1816</v>
      </c>
      <c r="E67" t="s">
        <v>1817</v>
      </c>
      <c r="F67" t="s">
        <v>1818</v>
      </c>
      <c r="G67">
        <v>200</v>
      </c>
      <c r="H67" t="s">
        <v>1507</v>
      </c>
      <c r="I67" s="16">
        <v>15</v>
      </c>
      <c r="J67" s="12">
        <v>0.21</v>
      </c>
      <c r="K67" s="16">
        <f t="shared" si="4"/>
        <v>18.149999999999999</v>
      </c>
      <c r="L67" s="16">
        <f t="shared" si="5"/>
        <v>3629.9999999999995</v>
      </c>
      <c r="M67" s="24" t="s">
        <v>1819</v>
      </c>
    </row>
    <row r="68" spans="1:13">
      <c r="A68" t="s">
        <v>1587</v>
      </c>
      <c r="B68">
        <v>1067</v>
      </c>
      <c r="C68" t="s">
        <v>1464</v>
      </c>
      <c r="D68" t="s">
        <v>1820</v>
      </c>
      <c r="E68" t="s">
        <v>1821</v>
      </c>
      <c r="F68" t="s">
        <v>1476</v>
      </c>
      <c r="G68">
        <v>500</v>
      </c>
      <c r="H68" t="s">
        <v>36</v>
      </c>
      <c r="I68" s="16">
        <v>8</v>
      </c>
      <c r="J68" s="12">
        <v>0.12</v>
      </c>
      <c r="K68" s="16">
        <f t="shared" si="4"/>
        <v>8.9600000000000009</v>
      </c>
      <c r="L68" s="16">
        <f t="shared" si="5"/>
        <v>4480</v>
      </c>
      <c r="M68" s="24" t="s">
        <v>1822</v>
      </c>
    </row>
    <row r="69" spans="1:13">
      <c r="A69" t="s">
        <v>1616</v>
      </c>
      <c r="B69">
        <v>1068</v>
      </c>
      <c r="C69" t="s">
        <v>1464</v>
      </c>
      <c r="D69" t="s">
        <v>1823</v>
      </c>
      <c r="E69" t="s">
        <v>1824</v>
      </c>
      <c r="F69" t="s">
        <v>1825</v>
      </c>
      <c r="G69">
        <v>1000</v>
      </c>
      <c r="H69" t="s">
        <v>1507</v>
      </c>
      <c r="I69" s="16">
        <v>0.8</v>
      </c>
      <c r="J69" s="12">
        <v>0.12</v>
      </c>
      <c r="K69" s="16">
        <f t="shared" si="4"/>
        <v>0.89600000000000002</v>
      </c>
      <c r="L69" s="16">
        <f t="shared" si="5"/>
        <v>896</v>
      </c>
      <c r="M69" s="23">
        <v>45401</v>
      </c>
    </row>
    <row r="70" spans="1:13">
      <c r="A70" t="s">
        <v>1697</v>
      </c>
      <c r="B70">
        <v>1069</v>
      </c>
      <c r="C70" t="s">
        <v>1464</v>
      </c>
      <c r="D70" t="s">
        <v>1826</v>
      </c>
      <c r="E70" t="s">
        <v>1827</v>
      </c>
      <c r="F70" t="s">
        <v>1828</v>
      </c>
      <c r="G70">
        <v>2000</v>
      </c>
      <c r="H70" t="s">
        <v>1497</v>
      </c>
      <c r="I70" s="16">
        <v>0.15</v>
      </c>
      <c r="J70" s="12">
        <v>0.21</v>
      </c>
      <c r="K70" s="16">
        <f t="shared" si="4"/>
        <v>0.18149999999999999</v>
      </c>
      <c r="L70" s="16">
        <f t="shared" si="5"/>
        <v>363</v>
      </c>
      <c r="M70" s="24" t="s">
        <v>1829</v>
      </c>
    </row>
    <row r="71" spans="1:13">
      <c r="A71" t="s">
        <v>1707</v>
      </c>
      <c r="B71">
        <v>1070</v>
      </c>
      <c r="C71" t="s">
        <v>1464</v>
      </c>
      <c r="D71" t="s">
        <v>1830</v>
      </c>
      <c r="E71" t="s">
        <v>1831</v>
      </c>
      <c r="F71" t="s">
        <v>1832</v>
      </c>
      <c r="G71">
        <v>150</v>
      </c>
      <c r="H71" t="s">
        <v>36</v>
      </c>
      <c r="I71" s="16">
        <v>3.5</v>
      </c>
      <c r="J71" s="12">
        <v>0.12</v>
      </c>
      <c r="K71" s="16">
        <f t="shared" si="4"/>
        <v>3.92</v>
      </c>
      <c r="L71" s="16">
        <f t="shared" si="5"/>
        <v>588</v>
      </c>
      <c r="M71" s="24" t="s">
        <v>1833</v>
      </c>
    </row>
    <row r="72" spans="1:13">
      <c r="A72" t="s">
        <v>1834</v>
      </c>
      <c r="B72">
        <v>1071</v>
      </c>
      <c r="C72" t="s">
        <v>1464</v>
      </c>
      <c r="D72" t="s">
        <v>1835</v>
      </c>
      <c r="E72" t="s">
        <v>1836</v>
      </c>
      <c r="F72" t="s">
        <v>1837</v>
      </c>
      <c r="G72">
        <v>5000</v>
      </c>
      <c r="H72" t="s">
        <v>1523</v>
      </c>
      <c r="I72" s="16">
        <v>0.05</v>
      </c>
      <c r="J72" s="12">
        <v>0.21</v>
      </c>
      <c r="K72" s="16">
        <f t="shared" si="4"/>
        <v>6.0500000000000005E-2</v>
      </c>
      <c r="L72" s="16">
        <f t="shared" si="5"/>
        <v>302.5</v>
      </c>
      <c r="M72" s="23">
        <v>45433</v>
      </c>
    </row>
    <row r="73" spans="1:13">
      <c r="A73" t="s">
        <v>1684</v>
      </c>
      <c r="B73">
        <v>1072</v>
      </c>
      <c r="C73" t="s">
        <v>1464</v>
      </c>
      <c r="D73" t="s">
        <v>1838</v>
      </c>
      <c r="E73" t="s">
        <v>1839</v>
      </c>
      <c r="F73" t="s">
        <v>1687</v>
      </c>
      <c r="G73">
        <v>1500</v>
      </c>
      <c r="H73" t="s">
        <v>1515</v>
      </c>
      <c r="I73" s="16">
        <v>60</v>
      </c>
      <c r="J73" s="12">
        <v>0.21</v>
      </c>
      <c r="K73" s="16">
        <f t="shared" si="4"/>
        <v>72.599999999999994</v>
      </c>
      <c r="L73" s="16">
        <f t="shared" si="5"/>
        <v>108899.99999999999</v>
      </c>
      <c r="M73" s="23">
        <v>45435</v>
      </c>
    </row>
    <row r="74" spans="1:13">
      <c r="A74" t="s">
        <v>1693</v>
      </c>
      <c r="B74">
        <v>1073</v>
      </c>
      <c r="C74" t="s">
        <v>1464</v>
      </c>
      <c r="D74" t="s">
        <v>1840</v>
      </c>
      <c r="E74" t="s">
        <v>1841</v>
      </c>
      <c r="F74" t="s">
        <v>1842</v>
      </c>
      <c r="G74">
        <v>12</v>
      </c>
      <c r="H74" t="s">
        <v>1796</v>
      </c>
      <c r="I74" s="16">
        <v>10</v>
      </c>
      <c r="J74" s="12">
        <v>0.21</v>
      </c>
      <c r="K74" s="16">
        <f t="shared" si="4"/>
        <v>12.1</v>
      </c>
      <c r="L74" s="16">
        <f t="shared" si="5"/>
        <v>145.19999999999999</v>
      </c>
      <c r="M74" s="23">
        <v>45436</v>
      </c>
    </row>
    <row r="75" spans="1:13">
      <c r="A75" t="s">
        <v>1788</v>
      </c>
      <c r="B75">
        <v>1074</v>
      </c>
      <c r="C75" t="s">
        <v>1464</v>
      </c>
      <c r="D75" t="s">
        <v>1843</v>
      </c>
      <c r="E75" t="s">
        <v>1844</v>
      </c>
      <c r="F75" t="s">
        <v>1845</v>
      </c>
      <c r="G75">
        <v>100</v>
      </c>
      <c r="H75" t="s">
        <v>1604</v>
      </c>
      <c r="I75" s="16">
        <v>25</v>
      </c>
      <c r="J75" s="12">
        <v>0.21</v>
      </c>
      <c r="K75" s="16">
        <f t="shared" si="4"/>
        <v>30.25</v>
      </c>
      <c r="L75" s="16">
        <f t="shared" si="5"/>
        <v>3025</v>
      </c>
      <c r="M75" s="23">
        <v>45440</v>
      </c>
    </row>
    <row r="76" spans="1:13">
      <c r="A76" t="s">
        <v>1702</v>
      </c>
      <c r="B76">
        <v>1075</v>
      </c>
      <c r="C76" t="s">
        <v>1464</v>
      </c>
      <c r="D76" t="s">
        <v>1846</v>
      </c>
      <c r="E76" t="s">
        <v>1847</v>
      </c>
      <c r="F76" t="s">
        <v>1696</v>
      </c>
      <c r="G76">
        <v>1</v>
      </c>
      <c r="H76" t="s">
        <v>1487</v>
      </c>
      <c r="I76" s="16">
        <v>20</v>
      </c>
      <c r="J76" s="12">
        <v>0.21</v>
      </c>
      <c r="K76" s="16">
        <f t="shared" si="4"/>
        <v>24.2</v>
      </c>
      <c r="L76" s="16">
        <f t="shared" si="5"/>
        <v>24.2</v>
      </c>
      <c r="M76" s="24" t="s">
        <v>1848</v>
      </c>
    </row>
    <row r="77" spans="1:13">
      <c r="A77" t="s">
        <v>1511</v>
      </c>
      <c r="B77">
        <v>1076</v>
      </c>
      <c r="C77" t="s">
        <v>1464</v>
      </c>
      <c r="D77" t="s">
        <v>1849</v>
      </c>
      <c r="E77" t="s">
        <v>1850</v>
      </c>
      <c r="F77" t="s">
        <v>1514</v>
      </c>
      <c r="G77">
        <v>4000</v>
      </c>
      <c r="H77" t="s">
        <v>1515</v>
      </c>
      <c r="I77" s="16">
        <v>0.5</v>
      </c>
      <c r="J77" s="12">
        <v>0.21</v>
      </c>
      <c r="K77" s="16">
        <f t="shared" si="4"/>
        <v>0.60499999999999998</v>
      </c>
      <c r="L77" s="16">
        <f t="shared" si="5"/>
        <v>2420</v>
      </c>
      <c r="M77" s="24" t="s">
        <v>1851</v>
      </c>
    </row>
    <row r="78" spans="1:13">
      <c r="A78" t="s">
        <v>1519</v>
      </c>
      <c r="B78">
        <v>1077</v>
      </c>
      <c r="C78" t="s">
        <v>1464</v>
      </c>
      <c r="D78" t="s">
        <v>1852</v>
      </c>
      <c r="E78" t="s">
        <v>1853</v>
      </c>
      <c r="F78" t="s">
        <v>1810</v>
      </c>
      <c r="G78">
        <v>7000</v>
      </c>
      <c r="H78" t="s">
        <v>1523</v>
      </c>
      <c r="I78" s="16">
        <v>0.11</v>
      </c>
      <c r="J78" s="12">
        <v>0.21</v>
      </c>
      <c r="K78" s="16">
        <f t="shared" si="4"/>
        <v>0.1331</v>
      </c>
      <c r="L78" s="16">
        <f t="shared" si="5"/>
        <v>931.69999999999993</v>
      </c>
      <c r="M78" s="23">
        <v>45458</v>
      </c>
    </row>
    <row r="79" spans="1:13">
      <c r="A79" t="s">
        <v>1527</v>
      </c>
      <c r="B79">
        <v>1078</v>
      </c>
      <c r="C79" t="s">
        <v>1464</v>
      </c>
      <c r="D79" t="s">
        <v>1854</v>
      </c>
      <c r="E79" t="s">
        <v>1855</v>
      </c>
      <c r="F79" t="s">
        <v>1530</v>
      </c>
      <c r="G79">
        <v>3000</v>
      </c>
      <c r="H79" t="s">
        <v>1507</v>
      </c>
      <c r="I79" s="16">
        <v>1.25</v>
      </c>
      <c r="J79" s="12">
        <v>0.21</v>
      </c>
      <c r="K79" s="16">
        <f t="shared" si="4"/>
        <v>1.5125</v>
      </c>
      <c r="L79" s="16">
        <f t="shared" si="5"/>
        <v>4537.5</v>
      </c>
      <c r="M79" s="23">
        <v>45466</v>
      </c>
    </row>
    <row r="80" spans="1:13">
      <c r="A80" t="s">
        <v>1535</v>
      </c>
      <c r="B80">
        <v>1079</v>
      </c>
      <c r="C80" t="s">
        <v>1464</v>
      </c>
      <c r="D80" t="s">
        <v>1856</v>
      </c>
      <c r="E80" t="s">
        <v>1857</v>
      </c>
      <c r="F80" t="s">
        <v>1858</v>
      </c>
      <c r="G80">
        <v>500</v>
      </c>
      <c r="H80" t="s">
        <v>36</v>
      </c>
      <c r="I80" s="16">
        <v>1</v>
      </c>
      <c r="J80" s="12">
        <v>0.12</v>
      </c>
      <c r="K80" s="16">
        <f t="shared" si="4"/>
        <v>1.1200000000000001</v>
      </c>
      <c r="L80" s="16">
        <f t="shared" si="5"/>
        <v>560</v>
      </c>
      <c r="M80" s="24" t="s">
        <v>1859</v>
      </c>
    </row>
    <row r="81" spans="1:13">
      <c r="A81" t="s">
        <v>1463</v>
      </c>
      <c r="B81">
        <v>1080</v>
      </c>
      <c r="C81" t="s">
        <v>1464</v>
      </c>
      <c r="D81" t="s">
        <v>1860</v>
      </c>
      <c r="E81" t="s">
        <v>1861</v>
      </c>
      <c r="F81" t="s">
        <v>1862</v>
      </c>
      <c r="G81">
        <v>300</v>
      </c>
      <c r="H81" t="s">
        <v>36</v>
      </c>
      <c r="I81" s="16">
        <v>2</v>
      </c>
      <c r="J81" s="12">
        <v>0.12</v>
      </c>
      <c r="K81" s="16">
        <f t="shared" si="4"/>
        <v>2.2400000000000002</v>
      </c>
      <c r="L81" s="16">
        <f t="shared" si="5"/>
        <v>672.00000000000011</v>
      </c>
      <c r="M81" s="24" t="s">
        <v>1863</v>
      </c>
    </row>
    <row r="82" spans="1:13">
      <c r="A82" t="s">
        <v>1493</v>
      </c>
      <c r="B82">
        <v>1081</v>
      </c>
      <c r="C82" t="s">
        <v>1464</v>
      </c>
      <c r="D82" t="s">
        <v>1864</v>
      </c>
      <c r="E82" t="s">
        <v>1865</v>
      </c>
      <c r="F82" t="s">
        <v>1866</v>
      </c>
      <c r="G82">
        <v>100</v>
      </c>
      <c r="H82" t="s">
        <v>1497</v>
      </c>
      <c r="I82" s="16">
        <v>50</v>
      </c>
      <c r="J82" s="12">
        <v>0.21</v>
      </c>
      <c r="K82" s="16">
        <f t="shared" si="4"/>
        <v>60.5</v>
      </c>
      <c r="L82" s="16">
        <f t="shared" si="5"/>
        <v>6050</v>
      </c>
      <c r="M82" s="23">
        <v>45494</v>
      </c>
    </row>
    <row r="83" spans="1:13">
      <c r="A83" t="s">
        <v>1629</v>
      </c>
      <c r="B83">
        <v>1082</v>
      </c>
      <c r="C83" t="s">
        <v>1464</v>
      </c>
      <c r="D83" t="s">
        <v>1867</v>
      </c>
      <c r="E83" t="s">
        <v>1868</v>
      </c>
      <c r="F83" t="s">
        <v>1632</v>
      </c>
      <c r="G83">
        <v>100</v>
      </c>
      <c r="H83" t="s">
        <v>1515</v>
      </c>
      <c r="I83" s="16">
        <v>85</v>
      </c>
      <c r="J83" s="12">
        <v>0.21</v>
      </c>
      <c r="K83" s="16">
        <f t="shared" si="4"/>
        <v>102.85</v>
      </c>
      <c r="L83" s="16">
        <f t="shared" si="5"/>
        <v>10285</v>
      </c>
      <c r="M83" s="23">
        <v>45499</v>
      </c>
    </row>
    <row r="84" spans="1:13">
      <c r="A84" t="s">
        <v>1752</v>
      </c>
      <c r="B84">
        <v>1083</v>
      </c>
      <c r="C84" t="s">
        <v>1464</v>
      </c>
      <c r="D84" t="s">
        <v>1869</v>
      </c>
      <c r="E84" t="s">
        <v>1870</v>
      </c>
      <c r="F84" t="s">
        <v>1755</v>
      </c>
      <c r="G84">
        <v>1200</v>
      </c>
      <c r="H84" t="s">
        <v>1507</v>
      </c>
      <c r="I84" s="16">
        <v>0.75</v>
      </c>
      <c r="J84" s="12">
        <v>0.21</v>
      </c>
      <c r="K84" s="16">
        <f t="shared" si="4"/>
        <v>0.90749999999999997</v>
      </c>
      <c r="L84" s="16">
        <f t="shared" si="5"/>
        <v>1089</v>
      </c>
      <c r="M84" s="23">
        <v>45500</v>
      </c>
    </row>
    <row r="85" spans="1:13">
      <c r="A85" t="s">
        <v>1616</v>
      </c>
      <c r="B85">
        <v>1084</v>
      </c>
      <c r="C85" t="s">
        <v>1464</v>
      </c>
      <c r="D85" t="s">
        <v>1871</v>
      </c>
      <c r="E85" t="s">
        <v>1872</v>
      </c>
      <c r="F85" t="s">
        <v>1873</v>
      </c>
      <c r="G85">
        <v>800</v>
      </c>
      <c r="H85" t="s">
        <v>36</v>
      </c>
      <c r="I85" s="16">
        <v>4.5</v>
      </c>
      <c r="J85" s="12">
        <v>0.12</v>
      </c>
      <c r="K85" s="16">
        <f t="shared" si="4"/>
        <v>5.04</v>
      </c>
      <c r="L85" s="16">
        <f t="shared" si="5"/>
        <v>4032</v>
      </c>
      <c r="M85" s="23">
        <v>45503</v>
      </c>
    </row>
    <row r="86" spans="1:13">
      <c r="A86" t="s">
        <v>1473</v>
      </c>
      <c r="B86">
        <v>1085</v>
      </c>
      <c r="C86" t="s">
        <v>1464</v>
      </c>
      <c r="D86" t="s">
        <v>1874</v>
      </c>
      <c r="E86" t="s">
        <v>1875</v>
      </c>
      <c r="F86" t="s">
        <v>1876</v>
      </c>
      <c r="G86">
        <v>200</v>
      </c>
      <c r="H86" t="s">
        <v>36</v>
      </c>
      <c r="I86" s="16">
        <v>3</v>
      </c>
      <c r="J86" s="12">
        <v>0.12</v>
      </c>
      <c r="K86" s="16">
        <f t="shared" si="4"/>
        <v>3.36</v>
      </c>
      <c r="L86" s="16">
        <f t="shared" si="5"/>
        <v>672</v>
      </c>
      <c r="M86" s="23">
        <v>45504</v>
      </c>
    </row>
    <row r="87" spans="1:13">
      <c r="A87" t="s">
        <v>1559</v>
      </c>
      <c r="B87">
        <v>1086</v>
      </c>
      <c r="C87" t="s">
        <v>1464</v>
      </c>
      <c r="D87" t="s">
        <v>1877</v>
      </c>
      <c r="E87" t="s">
        <v>1878</v>
      </c>
      <c r="F87" t="s">
        <v>1879</v>
      </c>
      <c r="G87">
        <v>150</v>
      </c>
      <c r="H87" t="s">
        <v>1497</v>
      </c>
      <c r="I87" s="16">
        <v>20</v>
      </c>
      <c r="J87" s="12">
        <v>0.21</v>
      </c>
      <c r="K87" s="16">
        <f t="shared" si="4"/>
        <v>24.2</v>
      </c>
      <c r="L87" s="16">
        <f t="shared" si="5"/>
        <v>3630</v>
      </c>
      <c r="M87" s="24" t="s">
        <v>1880</v>
      </c>
    </row>
    <row r="88" spans="1:13">
      <c r="A88" t="s">
        <v>1573</v>
      </c>
      <c r="B88">
        <v>1087</v>
      </c>
      <c r="C88" t="s">
        <v>1464</v>
      </c>
      <c r="D88" t="s">
        <v>1881</v>
      </c>
      <c r="E88" t="s">
        <v>1882</v>
      </c>
      <c r="F88" t="s">
        <v>1883</v>
      </c>
      <c r="G88">
        <v>1000</v>
      </c>
      <c r="H88" t="s">
        <v>36</v>
      </c>
      <c r="I88" s="16">
        <v>0.9</v>
      </c>
      <c r="J88" s="12">
        <v>0.12</v>
      </c>
      <c r="K88" s="16">
        <f t="shared" si="4"/>
        <v>1.008</v>
      </c>
      <c r="L88" s="16">
        <f t="shared" si="5"/>
        <v>1008</v>
      </c>
      <c r="M88" s="24" t="s">
        <v>1884</v>
      </c>
    </row>
    <row r="89" spans="1:13">
      <c r="A89" t="s">
        <v>1503</v>
      </c>
      <c r="B89">
        <v>1088</v>
      </c>
      <c r="C89" t="s">
        <v>1464</v>
      </c>
      <c r="D89" t="s">
        <v>1885</v>
      </c>
      <c r="E89" t="s">
        <v>1886</v>
      </c>
      <c r="F89" t="s">
        <v>1887</v>
      </c>
      <c r="G89">
        <v>300</v>
      </c>
      <c r="H89" t="s">
        <v>1507</v>
      </c>
      <c r="I89" s="16">
        <v>16</v>
      </c>
      <c r="J89" s="12">
        <v>0.21</v>
      </c>
      <c r="K89" s="16">
        <f t="shared" si="4"/>
        <v>19.36</v>
      </c>
      <c r="L89" s="16">
        <f t="shared" si="5"/>
        <v>5808</v>
      </c>
      <c r="M89" s="24" t="s">
        <v>1888</v>
      </c>
    </row>
    <row r="90" spans="1:13">
      <c r="A90" t="s">
        <v>1672</v>
      </c>
      <c r="B90">
        <v>1089</v>
      </c>
      <c r="C90" t="s">
        <v>1464</v>
      </c>
      <c r="D90" t="s">
        <v>1889</v>
      </c>
      <c r="E90" t="s">
        <v>1890</v>
      </c>
      <c r="F90" t="s">
        <v>1891</v>
      </c>
      <c r="G90">
        <v>600</v>
      </c>
      <c r="H90" t="s">
        <v>36</v>
      </c>
      <c r="I90" s="16">
        <v>2.5</v>
      </c>
      <c r="J90" s="12">
        <v>0.12</v>
      </c>
      <c r="K90" s="16">
        <f t="shared" si="4"/>
        <v>2.8</v>
      </c>
      <c r="L90" s="16">
        <f t="shared" si="5"/>
        <v>1680</v>
      </c>
      <c r="M90" s="24" t="s">
        <v>1892</v>
      </c>
    </row>
    <row r="91" spans="1:13">
      <c r="A91" t="s">
        <v>1715</v>
      </c>
      <c r="B91">
        <v>1090</v>
      </c>
      <c r="C91" t="s">
        <v>1464</v>
      </c>
      <c r="D91" t="s">
        <v>1893</v>
      </c>
      <c r="E91" t="s">
        <v>1894</v>
      </c>
      <c r="F91" t="s">
        <v>1718</v>
      </c>
      <c r="G91">
        <v>1500</v>
      </c>
      <c r="H91" t="s">
        <v>1497</v>
      </c>
      <c r="I91" s="16">
        <v>1.2</v>
      </c>
      <c r="J91" s="12">
        <v>0.21</v>
      </c>
      <c r="K91" s="16">
        <f t="shared" si="4"/>
        <v>1.452</v>
      </c>
      <c r="L91" s="16">
        <f t="shared" si="5"/>
        <v>2178</v>
      </c>
      <c r="M91" s="23">
        <v>45557</v>
      </c>
    </row>
    <row r="92" spans="1:13">
      <c r="A92" t="s">
        <v>1608</v>
      </c>
      <c r="B92">
        <v>1091</v>
      </c>
      <c r="C92" t="s">
        <v>1464</v>
      </c>
      <c r="D92" t="s">
        <v>1895</v>
      </c>
      <c r="E92" t="s">
        <v>1896</v>
      </c>
      <c r="F92" t="s">
        <v>1897</v>
      </c>
      <c r="G92">
        <v>10</v>
      </c>
      <c r="H92" t="s">
        <v>1497</v>
      </c>
      <c r="I92" s="16">
        <v>0.5</v>
      </c>
      <c r="J92" s="12">
        <v>0.21</v>
      </c>
      <c r="K92" s="16">
        <f t="shared" si="4"/>
        <v>0.60499999999999998</v>
      </c>
      <c r="L92" s="16">
        <f t="shared" si="5"/>
        <v>6.05</v>
      </c>
      <c r="M92" s="24" t="s">
        <v>1898</v>
      </c>
    </row>
    <row r="93" spans="1:13">
      <c r="A93" t="s">
        <v>1493</v>
      </c>
      <c r="B93">
        <v>1092</v>
      </c>
      <c r="C93" t="s">
        <v>1464</v>
      </c>
      <c r="D93" t="s">
        <v>1899</v>
      </c>
      <c r="E93" t="s">
        <v>1900</v>
      </c>
      <c r="F93" t="s">
        <v>1901</v>
      </c>
      <c r="G93">
        <v>100</v>
      </c>
      <c r="H93" t="s">
        <v>1497</v>
      </c>
      <c r="I93" s="16">
        <v>0.05</v>
      </c>
      <c r="J93" s="12">
        <v>0.21</v>
      </c>
      <c r="K93" s="16">
        <f t="shared" si="4"/>
        <v>6.0500000000000005E-2</v>
      </c>
      <c r="L93" s="16">
        <f t="shared" si="5"/>
        <v>6.0500000000000007</v>
      </c>
      <c r="M93" s="23">
        <v>45582</v>
      </c>
    </row>
    <row r="94" spans="1:13">
      <c r="A94" t="s">
        <v>1535</v>
      </c>
      <c r="B94">
        <v>1093</v>
      </c>
      <c r="C94" t="s">
        <v>1464</v>
      </c>
      <c r="D94" t="s">
        <v>1902</v>
      </c>
      <c r="E94" t="s">
        <v>1903</v>
      </c>
      <c r="F94" t="s">
        <v>1904</v>
      </c>
      <c r="G94">
        <v>50</v>
      </c>
      <c r="H94" t="s">
        <v>1497</v>
      </c>
      <c r="I94" s="16">
        <v>0.1</v>
      </c>
      <c r="J94" s="12">
        <v>0.12</v>
      </c>
      <c r="K94" s="16">
        <f t="shared" si="4"/>
        <v>0.112</v>
      </c>
      <c r="L94" s="16">
        <f t="shared" si="5"/>
        <v>5.6000000000000005</v>
      </c>
      <c r="M94" s="23">
        <v>45582</v>
      </c>
    </row>
    <row r="95" spans="1:13">
      <c r="A95" t="s">
        <v>1463</v>
      </c>
      <c r="B95">
        <v>1094</v>
      </c>
      <c r="C95" t="s">
        <v>1464</v>
      </c>
      <c r="D95" t="s">
        <v>1905</v>
      </c>
      <c r="E95" t="s">
        <v>1906</v>
      </c>
      <c r="F95" t="s">
        <v>1907</v>
      </c>
      <c r="G95">
        <v>20</v>
      </c>
      <c r="H95" t="s">
        <v>1908</v>
      </c>
      <c r="I95" s="16">
        <v>0.2</v>
      </c>
      <c r="J95" s="12">
        <v>0.12</v>
      </c>
      <c r="K95" s="16">
        <f t="shared" si="4"/>
        <v>0.224</v>
      </c>
      <c r="L95" s="16">
        <f t="shared" si="5"/>
        <v>4.4800000000000004</v>
      </c>
      <c r="M95" s="23">
        <v>45585</v>
      </c>
    </row>
    <row r="96" spans="1:13">
      <c r="A96" t="s">
        <v>1503</v>
      </c>
      <c r="B96">
        <v>1095</v>
      </c>
      <c r="C96" t="s">
        <v>1464</v>
      </c>
      <c r="D96" t="s">
        <v>1909</v>
      </c>
      <c r="E96" t="s">
        <v>1910</v>
      </c>
      <c r="F96" t="s">
        <v>1911</v>
      </c>
      <c r="G96">
        <v>10</v>
      </c>
      <c r="H96" t="s">
        <v>1497</v>
      </c>
      <c r="I96" s="16">
        <v>1</v>
      </c>
      <c r="J96" s="12">
        <v>0.21</v>
      </c>
      <c r="K96" s="16">
        <f t="shared" si="4"/>
        <v>1.21</v>
      </c>
      <c r="L96" s="16">
        <f t="shared" si="5"/>
        <v>12.1</v>
      </c>
      <c r="M96" s="24" t="s">
        <v>1912</v>
      </c>
    </row>
    <row r="97" spans="1:13">
      <c r="A97" t="s">
        <v>1587</v>
      </c>
      <c r="B97">
        <v>1096</v>
      </c>
      <c r="C97" t="s">
        <v>1464</v>
      </c>
      <c r="D97" t="s">
        <v>1913</v>
      </c>
      <c r="E97" t="s">
        <v>1914</v>
      </c>
      <c r="F97" t="s">
        <v>1915</v>
      </c>
      <c r="G97">
        <v>25</v>
      </c>
      <c r="H97" t="s">
        <v>1497</v>
      </c>
      <c r="I97" s="16">
        <v>0.2</v>
      </c>
      <c r="J97" s="12">
        <v>0.12</v>
      </c>
      <c r="K97" s="16">
        <f t="shared" si="4"/>
        <v>0.224</v>
      </c>
      <c r="L97" s="16">
        <f t="shared" si="5"/>
        <v>5.6000000000000005</v>
      </c>
      <c r="M97" s="24" t="s">
        <v>1916</v>
      </c>
    </row>
    <row r="98" spans="1:13">
      <c r="A98" t="s">
        <v>1629</v>
      </c>
      <c r="B98">
        <v>1097</v>
      </c>
      <c r="C98" t="s">
        <v>1464</v>
      </c>
      <c r="D98" t="s">
        <v>1917</v>
      </c>
      <c r="E98" t="s">
        <v>1918</v>
      </c>
      <c r="F98" t="s">
        <v>1919</v>
      </c>
      <c r="G98">
        <v>5</v>
      </c>
      <c r="H98" t="s">
        <v>36</v>
      </c>
      <c r="I98" s="16">
        <v>0.5</v>
      </c>
      <c r="J98" s="12">
        <v>0.21</v>
      </c>
      <c r="K98" s="16">
        <f t="shared" ref="K98:K101" si="6">(I98*J98)+I98</f>
        <v>0.60499999999999998</v>
      </c>
      <c r="L98" s="16">
        <f t="shared" ref="L98:L101" si="7">G98*K98</f>
        <v>3.0249999999999999</v>
      </c>
      <c r="M98" s="24" t="s">
        <v>1916</v>
      </c>
    </row>
    <row r="99" spans="1:13">
      <c r="A99" t="s">
        <v>1473</v>
      </c>
      <c r="B99">
        <v>1098</v>
      </c>
      <c r="C99" t="s">
        <v>1464</v>
      </c>
      <c r="D99" t="s">
        <v>1920</v>
      </c>
      <c r="E99" t="s">
        <v>1921</v>
      </c>
      <c r="F99" t="s">
        <v>1922</v>
      </c>
      <c r="G99">
        <v>15</v>
      </c>
      <c r="H99" t="s">
        <v>1497</v>
      </c>
      <c r="I99" s="16">
        <v>0.3</v>
      </c>
      <c r="J99" s="12">
        <v>0.12</v>
      </c>
      <c r="K99" s="16">
        <f t="shared" si="6"/>
        <v>0.33599999999999997</v>
      </c>
      <c r="L99" s="16">
        <f t="shared" si="7"/>
        <v>5.0399999999999991</v>
      </c>
      <c r="M99" s="24" t="s">
        <v>1923</v>
      </c>
    </row>
    <row r="100" spans="1:13">
      <c r="A100" t="s">
        <v>1693</v>
      </c>
      <c r="B100">
        <v>1099</v>
      </c>
      <c r="C100" t="s">
        <v>1464</v>
      </c>
      <c r="D100" t="s">
        <v>1924</v>
      </c>
      <c r="E100" t="s">
        <v>1925</v>
      </c>
      <c r="F100" t="s">
        <v>1926</v>
      </c>
      <c r="G100">
        <v>1</v>
      </c>
      <c r="H100" t="s">
        <v>1927</v>
      </c>
      <c r="I100" s="16">
        <v>2</v>
      </c>
      <c r="J100" s="12">
        <v>0.21</v>
      </c>
      <c r="K100" s="16">
        <f t="shared" si="6"/>
        <v>2.42</v>
      </c>
      <c r="L100" s="16">
        <f t="shared" si="7"/>
        <v>2.42</v>
      </c>
      <c r="M100" s="23">
        <v>45611</v>
      </c>
    </row>
    <row r="101" spans="1:13">
      <c r="A101" t="s">
        <v>1573</v>
      </c>
      <c r="B101">
        <v>1100</v>
      </c>
      <c r="C101" t="s">
        <v>1464</v>
      </c>
      <c r="D101" t="s">
        <v>1928</v>
      </c>
      <c r="E101" t="s">
        <v>1929</v>
      </c>
      <c r="F101" t="s">
        <v>1930</v>
      </c>
      <c r="G101">
        <v>10</v>
      </c>
      <c r="H101" t="s">
        <v>36</v>
      </c>
      <c r="I101" s="16">
        <v>0.5</v>
      </c>
      <c r="J101" s="12">
        <v>0.12</v>
      </c>
      <c r="K101" s="16">
        <f t="shared" si="6"/>
        <v>0.56000000000000005</v>
      </c>
      <c r="L101" s="16">
        <f t="shared" si="7"/>
        <v>5.6000000000000005</v>
      </c>
      <c r="M101" s="23">
        <v>45618</v>
      </c>
    </row>
    <row r="102" spans="1:13" ht="17.45">
      <c r="A102" s="14"/>
      <c r="M102" s="23"/>
    </row>
    <row r="103" spans="1:13">
      <c r="M103" s="23"/>
    </row>
  </sheetData>
  <conditionalFormatting sqref="B1">
    <cfRule type="duplicateValues" dxfId="3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6912-9869-4B40-AC7B-60F8165CE15A}">
  <sheetPr>
    <tabColor theme="7"/>
  </sheetPr>
  <dimension ref="A1:R59"/>
  <sheetViews>
    <sheetView tabSelected="1" topLeftCell="A30" workbookViewId="0">
      <selection activeCell="F56" sqref="F56"/>
    </sheetView>
  </sheetViews>
  <sheetFormatPr defaultRowHeight="15" customHeight="1"/>
  <cols>
    <col min="1" max="2" width="21.7109375" style="1" customWidth="1"/>
    <col min="3" max="3" width="13.28515625" customWidth="1"/>
    <col min="5" max="5" width="16.42578125" customWidth="1"/>
    <col min="6" max="6" width="26.42578125" customWidth="1"/>
    <col min="7" max="7" width="33.5703125" customWidth="1"/>
    <col min="9" max="9" width="20" bestFit="1" customWidth="1"/>
    <col min="10" max="10" width="9.7109375" bestFit="1" customWidth="1"/>
    <col min="12" max="12" width="11.7109375" customWidth="1"/>
    <col min="13" max="13" width="11.42578125" customWidth="1"/>
    <col min="14" max="14" width="19.28515625" bestFit="1" customWidth="1"/>
    <col min="15" max="15" width="13.28515625" bestFit="1" customWidth="1"/>
  </cols>
  <sheetData>
    <row r="1" spans="1:18">
      <c r="A1" s="7" t="s">
        <v>1931</v>
      </c>
      <c r="B1" s="7" t="s">
        <v>1932</v>
      </c>
      <c r="C1" s="5" t="s">
        <v>1933</v>
      </c>
      <c r="D1" s="5" t="s">
        <v>1934</v>
      </c>
      <c r="E1" s="5" t="s">
        <v>1935</v>
      </c>
      <c r="F1" s="5" t="s">
        <v>1936</v>
      </c>
      <c r="G1" s="8" t="s">
        <v>1937</v>
      </c>
      <c r="H1" s="8" t="s">
        <v>1938</v>
      </c>
      <c r="I1" s="8" t="s">
        <v>1939</v>
      </c>
      <c r="J1" s="9" t="s">
        <v>1940</v>
      </c>
      <c r="K1" s="9" t="s">
        <v>1941</v>
      </c>
      <c r="L1" s="9" t="s">
        <v>1942</v>
      </c>
      <c r="M1" s="8" t="s">
        <v>1943</v>
      </c>
      <c r="N1" s="9" t="s">
        <v>1944</v>
      </c>
      <c r="O1" s="95" t="s">
        <v>16</v>
      </c>
      <c r="P1" s="9" t="s">
        <v>1945</v>
      </c>
      <c r="Q1" s="9" t="s">
        <v>18</v>
      </c>
      <c r="R1" s="9" t="s">
        <v>19</v>
      </c>
    </row>
    <row r="2" spans="1:18">
      <c r="A2" t="s">
        <v>1946</v>
      </c>
      <c r="B2" t="s">
        <v>1947</v>
      </c>
      <c r="C2">
        <v>38107</v>
      </c>
      <c r="D2" t="s">
        <v>1948</v>
      </c>
      <c r="E2">
        <v>61060</v>
      </c>
      <c r="F2">
        <v>477034922739</v>
      </c>
      <c r="G2" t="s">
        <v>1949</v>
      </c>
      <c r="H2">
        <v>1</v>
      </c>
      <c r="I2" t="s">
        <v>1950</v>
      </c>
      <c r="J2" s="16">
        <v>1.2</v>
      </c>
      <c r="K2" s="16">
        <f t="shared" ref="K2:K33" si="0">J2*0.79</f>
        <v>0.94799999999999995</v>
      </c>
      <c r="L2" s="16">
        <f t="shared" ref="L2:L33" si="1">H2 * J2</f>
        <v>1.2</v>
      </c>
      <c r="M2" s="42">
        <v>45016</v>
      </c>
      <c r="N2" t="s">
        <v>1951</v>
      </c>
      <c r="O2">
        <v>37067856322</v>
      </c>
      <c r="P2" t="s">
        <v>1952</v>
      </c>
      <c r="Q2" t="s">
        <v>29</v>
      </c>
      <c r="R2" t="s">
        <v>30</v>
      </c>
    </row>
    <row r="3" spans="1:18">
      <c r="A3" t="s">
        <v>1953</v>
      </c>
      <c r="B3" t="s">
        <v>1954</v>
      </c>
      <c r="C3">
        <v>56755</v>
      </c>
      <c r="D3" t="s">
        <v>1948</v>
      </c>
      <c r="E3">
        <v>97866</v>
      </c>
      <c r="F3">
        <v>2500568168</v>
      </c>
      <c r="G3" t="s">
        <v>1955</v>
      </c>
      <c r="H3">
        <v>3</v>
      </c>
      <c r="I3" t="s">
        <v>1956</v>
      </c>
      <c r="J3" s="16">
        <v>3.5</v>
      </c>
      <c r="K3" s="16">
        <f t="shared" si="0"/>
        <v>2.7650000000000001</v>
      </c>
      <c r="L3" s="16">
        <f t="shared" si="1"/>
        <v>10.5</v>
      </c>
      <c r="M3" s="42">
        <v>45051</v>
      </c>
      <c r="N3" t="s">
        <v>1957</v>
      </c>
      <c r="O3" t="s">
        <v>1958</v>
      </c>
      <c r="P3" t="s">
        <v>1959</v>
      </c>
      <c r="Q3" t="s">
        <v>1960</v>
      </c>
      <c r="R3" t="s">
        <v>1961</v>
      </c>
    </row>
    <row r="4" spans="1:18">
      <c r="A4" t="s">
        <v>1962</v>
      </c>
      <c r="B4" t="s">
        <v>1963</v>
      </c>
      <c r="C4">
        <v>57834</v>
      </c>
      <c r="D4" t="s">
        <v>1948</v>
      </c>
      <c r="E4">
        <v>36948</v>
      </c>
      <c r="F4">
        <v>477006819659</v>
      </c>
      <c r="G4" t="s">
        <v>1964</v>
      </c>
      <c r="H4">
        <v>7</v>
      </c>
      <c r="I4" s="25" t="s">
        <v>1965</v>
      </c>
      <c r="J4" s="16">
        <v>1.49</v>
      </c>
      <c r="K4" s="16">
        <f t="shared" si="0"/>
        <v>1.1771</v>
      </c>
      <c r="L4" s="16">
        <f t="shared" si="1"/>
        <v>10.43</v>
      </c>
      <c r="M4" s="42">
        <v>45082</v>
      </c>
      <c r="N4" t="s">
        <v>1966</v>
      </c>
      <c r="O4" t="s">
        <v>1967</v>
      </c>
      <c r="P4" t="s">
        <v>1968</v>
      </c>
      <c r="Q4" t="s">
        <v>1969</v>
      </c>
      <c r="R4" t="s">
        <v>1970</v>
      </c>
    </row>
    <row r="5" spans="1:18">
      <c r="A5" t="s">
        <v>1971</v>
      </c>
      <c r="B5" t="s">
        <v>1972</v>
      </c>
      <c r="C5">
        <v>16500</v>
      </c>
      <c r="D5" t="s">
        <v>1948</v>
      </c>
      <c r="E5">
        <v>38067</v>
      </c>
      <c r="F5">
        <v>477030122910</v>
      </c>
      <c r="G5" t="s">
        <v>1973</v>
      </c>
      <c r="H5">
        <v>1</v>
      </c>
      <c r="I5" t="s">
        <v>1950</v>
      </c>
      <c r="J5" s="16">
        <v>1.55</v>
      </c>
      <c r="K5" s="16">
        <f t="shared" si="0"/>
        <v>1.2245000000000001</v>
      </c>
      <c r="L5" s="16">
        <f t="shared" si="1"/>
        <v>1.55</v>
      </c>
      <c r="M5" s="42">
        <v>45098</v>
      </c>
      <c r="N5" t="s">
        <v>1974</v>
      </c>
      <c r="O5" t="s">
        <v>1975</v>
      </c>
      <c r="P5" t="s">
        <v>1976</v>
      </c>
      <c r="Q5" t="s">
        <v>1977</v>
      </c>
      <c r="R5" t="s">
        <v>1978</v>
      </c>
    </row>
    <row r="6" spans="1:18">
      <c r="A6" t="s">
        <v>1979</v>
      </c>
      <c r="B6" t="s">
        <v>1980</v>
      </c>
      <c r="C6">
        <v>99344</v>
      </c>
      <c r="D6" t="s">
        <v>1948</v>
      </c>
      <c r="E6">
        <v>65443</v>
      </c>
      <c r="F6">
        <v>477011840281</v>
      </c>
      <c r="G6" t="s">
        <v>1981</v>
      </c>
      <c r="H6">
        <v>6</v>
      </c>
      <c r="I6" t="s">
        <v>46</v>
      </c>
      <c r="J6" s="16">
        <v>2.99</v>
      </c>
      <c r="K6" s="16">
        <f t="shared" si="0"/>
        <v>2.3621000000000003</v>
      </c>
      <c r="L6" s="16">
        <f t="shared" si="1"/>
        <v>17.940000000000001</v>
      </c>
      <c r="M6" s="42">
        <v>45188</v>
      </c>
      <c r="N6" t="s">
        <v>1982</v>
      </c>
      <c r="O6" t="s">
        <v>1983</v>
      </c>
      <c r="P6" t="s">
        <v>1984</v>
      </c>
      <c r="Q6" t="s">
        <v>1985</v>
      </c>
      <c r="R6" t="s">
        <v>1986</v>
      </c>
    </row>
    <row r="7" spans="1:18">
      <c r="A7" t="s">
        <v>1987</v>
      </c>
      <c r="B7" t="s">
        <v>1988</v>
      </c>
      <c r="C7">
        <v>44157</v>
      </c>
      <c r="D7" t="s">
        <v>1948</v>
      </c>
      <c r="E7">
        <v>69909</v>
      </c>
      <c r="F7" t="s">
        <v>1989</v>
      </c>
      <c r="G7" t="s">
        <v>1990</v>
      </c>
      <c r="H7">
        <v>4</v>
      </c>
      <c r="I7" t="s">
        <v>1991</v>
      </c>
      <c r="J7" s="16">
        <v>18.5</v>
      </c>
      <c r="K7" s="16">
        <f t="shared" si="0"/>
        <v>14.615</v>
      </c>
      <c r="L7" s="16">
        <f t="shared" si="1"/>
        <v>74</v>
      </c>
      <c r="M7" s="42">
        <v>44966</v>
      </c>
      <c r="N7" t="s">
        <v>1992</v>
      </c>
      <c r="O7" t="s">
        <v>1993</v>
      </c>
      <c r="P7" t="s">
        <v>1994</v>
      </c>
      <c r="Q7" t="s">
        <v>1995</v>
      </c>
      <c r="R7" t="s">
        <v>1996</v>
      </c>
    </row>
    <row r="8" spans="1:18">
      <c r="A8" t="s">
        <v>1997</v>
      </c>
      <c r="B8" t="s">
        <v>1998</v>
      </c>
      <c r="C8">
        <v>28737</v>
      </c>
      <c r="D8" t="s">
        <v>1948</v>
      </c>
      <c r="E8">
        <v>11806</v>
      </c>
      <c r="F8">
        <v>477029904615</v>
      </c>
      <c r="G8" t="s">
        <v>1999</v>
      </c>
      <c r="H8">
        <v>3</v>
      </c>
      <c r="I8" t="s">
        <v>2000</v>
      </c>
      <c r="J8" s="16">
        <v>1.99</v>
      </c>
      <c r="K8" s="16">
        <f t="shared" si="0"/>
        <v>1.5721000000000001</v>
      </c>
      <c r="L8" s="16">
        <f t="shared" si="1"/>
        <v>5.97</v>
      </c>
      <c r="M8" s="42">
        <v>45013</v>
      </c>
      <c r="N8" t="s">
        <v>2001</v>
      </c>
      <c r="O8" t="s">
        <v>2002</v>
      </c>
      <c r="P8" t="s">
        <v>2003</v>
      </c>
      <c r="Q8" t="s">
        <v>2004</v>
      </c>
      <c r="R8" t="s">
        <v>2005</v>
      </c>
    </row>
    <row r="9" spans="1:18">
      <c r="A9" t="s">
        <v>2006</v>
      </c>
      <c r="B9" t="s">
        <v>2007</v>
      </c>
      <c r="C9">
        <v>70442</v>
      </c>
      <c r="D9" t="s">
        <v>1948</v>
      </c>
      <c r="E9">
        <v>92580</v>
      </c>
      <c r="F9" t="s">
        <v>210</v>
      </c>
      <c r="G9" t="s">
        <v>2008</v>
      </c>
      <c r="H9">
        <v>9</v>
      </c>
      <c r="I9" t="s">
        <v>2009</v>
      </c>
      <c r="J9">
        <v>1.1000000000000001</v>
      </c>
      <c r="K9" s="16">
        <f t="shared" si="0"/>
        <v>0.86900000000000011</v>
      </c>
      <c r="L9" s="16">
        <f t="shared" si="1"/>
        <v>9.9</v>
      </c>
      <c r="M9" s="42">
        <v>45135</v>
      </c>
      <c r="N9" t="s">
        <v>2010</v>
      </c>
      <c r="O9" t="s">
        <v>2011</v>
      </c>
      <c r="P9" t="s">
        <v>2012</v>
      </c>
      <c r="Q9" t="s">
        <v>2013</v>
      </c>
      <c r="R9" t="s">
        <v>2014</v>
      </c>
    </row>
    <row r="10" spans="1:18">
      <c r="A10" t="s">
        <v>2015</v>
      </c>
      <c r="B10" t="s">
        <v>2016</v>
      </c>
      <c r="C10">
        <v>45071</v>
      </c>
      <c r="D10" t="s">
        <v>1948</v>
      </c>
      <c r="E10">
        <v>86414</v>
      </c>
      <c r="F10">
        <v>477029940274</v>
      </c>
      <c r="G10" t="s">
        <v>2017</v>
      </c>
      <c r="H10">
        <v>5</v>
      </c>
      <c r="I10" t="s">
        <v>128</v>
      </c>
      <c r="J10">
        <v>1.59</v>
      </c>
      <c r="K10" s="16">
        <f t="shared" si="0"/>
        <v>1.2561000000000002</v>
      </c>
      <c r="L10" s="16">
        <f t="shared" si="1"/>
        <v>7.95</v>
      </c>
      <c r="M10" s="42">
        <v>45252</v>
      </c>
      <c r="N10" t="s">
        <v>2018</v>
      </c>
      <c r="O10" t="s">
        <v>2019</v>
      </c>
      <c r="P10" t="s">
        <v>2020</v>
      </c>
      <c r="Q10" t="s">
        <v>2021</v>
      </c>
      <c r="R10" t="s">
        <v>2022</v>
      </c>
    </row>
    <row r="11" spans="1:18">
      <c r="A11" t="s">
        <v>2023</v>
      </c>
      <c r="B11" t="s">
        <v>2024</v>
      </c>
      <c r="C11">
        <v>91684</v>
      </c>
      <c r="D11" t="s">
        <v>1948</v>
      </c>
      <c r="E11">
        <v>70974</v>
      </c>
      <c r="F11">
        <v>477007911001</v>
      </c>
      <c r="G11" t="s">
        <v>2025</v>
      </c>
      <c r="H11">
        <v>2</v>
      </c>
      <c r="I11" t="s">
        <v>46</v>
      </c>
      <c r="J11">
        <v>0.8</v>
      </c>
      <c r="K11" s="16">
        <f t="shared" si="0"/>
        <v>0.63200000000000012</v>
      </c>
      <c r="L11" s="16">
        <f t="shared" si="1"/>
        <v>1.6</v>
      </c>
      <c r="M11" s="42">
        <v>45279</v>
      </c>
      <c r="N11" t="s">
        <v>2026</v>
      </c>
      <c r="O11" t="s">
        <v>2027</v>
      </c>
      <c r="P11" t="s">
        <v>2028</v>
      </c>
      <c r="Q11" t="s">
        <v>2029</v>
      </c>
      <c r="R11" t="s">
        <v>2030</v>
      </c>
    </row>
    <row r="12" spans="1:18">
      <c r="A12" t="s">
        <v>2031</v>
      </c>
      <c r="B12" t="s">
        <v>2032</v>
      </c>
      <c r="C12">
        <v>40560</v>
      </c>
      <c r="D12" t="s">
        <v>1948</v>
      </c>
      <c r="E12">
        <v>68340</v>
      </c>
      <c r="F12" t="s">
        <v>210</v>
      </c>
      <c r="G12" t="s">
        <v>2033</v>
      </c>
      <c r="H12">
        <v>4</v>
      </c>
      <c r="I12" t="s">
        <v>2034</v>
      </c>
      <c r="J12">
        <v>1.3</v>
      </c>
      <c r="K12" s="16">
        <f t="shared" si="0"/>
        <v>1.0270000000000001</v>
      </c>
      <c r="L12" s="16">
        <f t="shared" si="1"/>
        <v>5.2</v>
      </c>
      <c r="M12" s="42">
        <v>44930</v>
      </c>
      <c r="N12" t="s">
        <v>2035</v>
      </c>
      <c r="O12" t="s">
        <v>2036</v>
      </c>
      <c r="P12" t="s">
        <v>2037</v>
      </c>
      <c r="Q12" t="s">
        <v>2038</v>
      </c>
      <c r="R12" t="s">
        <v>2039</v>
      </c>
    </row>
    <row r="13" spans="1:18">
      <c r="A13" t="s">
        <v>2040</v>
      </c>
      <c r="B13" t="s">
        <v>2041</v>
      </c>
      <c r="C13">
        <v>91512</v>
      </c>
      <c r="D13" t="s">
        <v>1948</v>
      </c>
      <c r="E13">
        <v>43659</v>
      </c>
      <c r="F13" t="s">
        <v>210</v>
      </c>
      <c r="G13" t="s">
        <v>2042</v>
      </c>
      <c r="H13">
        <v>1</v>
      </c>
      <c r="I13" t="s">
        <v>280</v>
      </c>
      <c r="J13">
        <v>1</v>
      </c>
      <c r="K13" s="16">
        <f t="shared" si="0"/>
        <v>0.79</v>
      </c>
      <c r="L13" s="16">
        <f t="shared" si="1"/>
        <v>1</v>
      </c>
      <c r="M13" s="42">
        <v>45097</v>
      </c>
      <c r="N13" t="s">
        <v>2043</v>
      </c>
      <c r="O13" t="s">
        <v>2044</v>
      </c>
      <c r="P13" t="s">
        <v>2045</v>
      </c>
      <c r="Q13" t="s">
        <v>2046</v>
      </c>
      <c r="R13" t="s">
        <v>2047</v>
      </c>
    </row>
    <row r="14" spans="1:18">
      <c r="A14" t="s">
        <v>2048</v>
      </c>
      <c r="B14" t="s">
        <v>2049</v>
      </c>
      <c r="C14">
        <v>90933</v>
      </c>
      <c r="D14" t="s">
        <v>1948</v>
      </c>
      <c r="E14">
        <v>89239</v>
      </c>
      <c r="F14">
        <v>477020704571</v>
      </c>
      <c r="G14" t="s">
        <v>2050</v>
      </c>
      <c r="H14">
        <v>1</v>
      </c>
      <c r="I14" t="s">
        <v>948</v>
      </c>
      <c r="J14">
        <v>2.69</v>
      </c>
      <c r="K14" s="16">
        <f t="shared" si="0"/>
        <v>2.1251000000000002</v>
      </c>
      <c r="L14" s="16">
        <f t="shared" si="1"/>
        <v>2.69</v>
      </c>
      <c r="M14" s="42">
        <v>45153</v>
      </c>
      <c r="N14" t="s">
        <v>2051</v>
      </c>
      <c r="O14" t="s">
        <v>2052</v>
      </c>
      <c r="P14" t="s">
        <v>2053</v>
      </c>
      <c r="Q14" t="s">
        <v>2054</v>
      </c>
      <c r="R14" t="s">
        <v>2055</v>
      </c>
    </row>
    <row r="15" spans="1:18" ht="15.75">
      <c r="A15" t="s">
        <v>2056</v>
      </c>
      <c r="B15" t="s">
        <v>2057</v>
      </c>
      <c r="C15">
        <v>44350</v>
      </c>
      <c r="D15" t="s">
        <v>1948</v>
      </c>
      <c r="E15">
        <v>19803</v>
      </c>
      <c r="F15" s="17">
        <v>247352</v>
      </c>
      <c r="G15" t="s">
        <v>2058</v>
      </c>
      <c r="H15">
        <v>3</v>
      </c>
      <c r="I15" t="s">
        <v>971</v>
      </c>
      <c r="J15">
        <v>2.6</v>
      </c>
      <c r="K15" s="16">
        <f t="shared" si="0"/>
        <v>2.0540000000000003</v>
      </c>
      <c r="L15" s="16">
        <f t="shared" si="1"/>
        <v>7.8000000000000007</v>
      </c>
      <c r="M15" s="42">
        <v>45237</v>
      </c>
      <c r="N15" t="s">
        <v>2059</v>
      </c>
      <c r="O15" t="s">
        <v>2060</v>
      </c>
      <c r="P15" t="s">
        <v>2061</v>
      </c>
      <c r="Q15" t="s">
        <v>2062</v>
      </c>
      <c r="R15" t="s">
        <v>2063</v>
      </c>
    </row>
    <row r="16" spans="1:18">
      <c r="A16" t="s">
        <v>2064</v>
      </c>
      <c r="B16" t="s">
        <v>2065</v>
      </c>
      <c r="C16">
        <v>88864</v>
      </c>
      <c r="D16" t="s">
        <v>1948</v>
      </c>
      <c r="E16">
        <v>34869</v>
      </c>
      <c r="F16" t="s">
        <v>210</v>
      </c>
      <c r="G16" t="s">
        <v>2066</v>
      </c>
      <c r="H16">
        <v>8</v>
      </c>
      <c r="I16" t="s">
        <v>2067</v>
      </c>
      <c r="J16" s="16">
        <v>2.29</v>
      </c>
      <c r="K16" s="16">
        <f t="shared" si="0"/>
        <v>1.8091000000000002</v>
      </c>
      <c r="L16" s="16">
        <f t="shared" si="1"/>
        <v>18.32</v>
      </c>
      <c r="M16" s="42">
        <v>45246</v>
      </c>
      <c r="N16" t="s">
        <v>2068</v>
      </c>
      <c r="O16" t="s">
        <v>2069</v>
      </c>
      <c r="P16" t="s">
        <v>2070</v>
      </c>
      <c r="Q16" t="s">
        <v>2071</v>
      </c>
      <c r="R16" t="s">
        <v>2072</v>
      </c>
    </row>
    <row r="17" spans="1:18">
      <c r="A17" t="s">
        <v>2073</v>
      </c>
      <c r="B17" t="s">
        <v>2074</v>
      </c>
      <c r="C17">
        <v>20704</v>
      </c>
      <c r="D17" t="s">
        <v>1948</v>
      </c>
      <c r="E17">
        <v>70585</v>
      </c>
      <c r="F17">
        <v>477004723013</v>
      </c>
      <c r="G17" t="s">
        <v>2075</v>
      </c>
      <c r="H17">
        <v>1</v>
      </c>
      <c r="I17" t="s">
        <v>2076</v>
      </c>
      <c r="J17" s="16">
        <v>13.99</v>
      </c>
      <c r="K17" s="16">
        <f t="shared" si="0"/>
        <v>11.052100000000001</v>
      </c>
      <c r="L17" s="16">
        <f t="shared" si="1"/>
        <v>13.99</v>
      </c>
      <c r="M17" s="42">
        <v>44988</v>
      </c>
      <c r="N17" t="s">
        <v>2077</v>
      </c>
      <c r="O17" t="s">
        <v>2078</v>
      </c>
      <c r="P17" t="s">
        <v>2079</v>
      </c>
      <c r="Q17" t="s">
        <v>2080</v>
      </c>
      <c r="R17" t="s">
        <v>2081</v>
      </c>
    </row>
    <row r="18" spans="1:18">
      <c r="A18" t="s">
        <v>2082</v>
      </c>
      <c r="B18" t="s">
        <v>2083</v>
      </c>
      <c r="C18">
        <v>84083</v>
      </c>
      <c r="D18" t="s">
        <v>1948</v>
      </c>
      <c r="E18">
        <v>42780</v>
      </c>
      <c r="F18">
        <v>4770104756917</v>
      </c>
      <c r="G18" t="s">
        <v>2084</v>
      </c>
      <c r="H18">
        <v>1</v>
      </c>
      <c r="I18" t="s">
        <v>2085</v>
      </c>
      <c r="J18" s="16">
        <v>386.1</v>
      </c>
      <c r="K18" s="16">
        <f t="shared" si="0"/>
        <v>305.01900000000001</v>
      </c>
      <c r="L18" s="16">
        <f t="shared" si="1"/>
        <v>386.1</v>
      </c>
      <c r="M18" s="42">
        <v>45001</v>
      </c>
      <c r="N18" t="s">
        <v>2086</v>
      </c>
      <c r="O18" t="s">
        <v>2087</v>
      </c>
      <c r="P18" t="s">
        <v>2088</v>
      </c>
      <c r="Q18" t="s">
        <v>2089</v>
      </c>
      <c r="R18" t="s">
        <v>2090</v>
      </c>
    </row>
    <row r="19" spans="1:18">
      <c r="A19" t="s">
        <v>2091</v>
      </c>
      <c r="B19" t="s">
        <v>2092</v>
      </c>
      <c r="C19">
        <v>37426</v>
      </c>
      <c r="D19" t="s">
        <v>1948</v>
      </c>
      <c r="E19">
        <v>18450</v>
      </c>
      <c r="F19">
        <v>2544</v>
      </c>
      <c r="G19" t="s">
        <v>2093</v>
      </c>
      <c r="H19">
        <v>6</v>
      </c>
      <c r="I19" t="s">
        <v>2094</v>
      </c>
      <c r="J19" s="16">
        <v>15.9</v>
      </c>
      <c r="K19" s="16">
        <f t="shared" si="0"/>
        <v>12.561000000000002</v>
      </c>
      <c r="L19" s="16">
        <f t="shared" si="1"/>
        <v>95.4</v>
      </c>
      <c r="M19" s="42">
        <v>45030</v>
      </c>
      <c r="N19" t="s">
        <v>2095</v>
      </c>
      <c r="O19" t="s">
        <v>2096</v>
      </c>
      <c r="P19" t="s">
        <v>2097</v>
      </c>
      <c r="Q19" t="s">
        <v>2098</v>
      </c>
      <c r="R19" t="s">
        <v>2099</v>
      </c>
    </row>
    <row r="20" spans="1:18">
      <c r="A20" s="15" t="s">
        <v>2100</v>
      </c>
      <c r="B20" t="s">
        <v>2101</v>
      </c>
      <c r="C20">
        <v>71822</v>
      </c>
      <c r="D20" t="s">
        <v>1948</v>
      </c>
      <c r="E20">
        <v>71215</v>
      </c>
      <c r="F20">
        <v>477003322470</v>
      </c>
      <c r="G20" t="s">
        <v>2102</v>
      </c>
      <c r="H20">
        <v>3</v>
      </c>
      <c r="I20" t="s">
        <v>2103</v>
      </c>
      <c r="J20" s="16">
        <v>13.89</v>
      </c>
      <c r="K20" s="16">
        <f t="shared" si="0"/>
        <v>10.973100000000001</v>
      </c>
      <c r="L20" s="16">
        <f t="shared" si="1"/>
        <v>41.67</v>
      </c>
      <c r="M20" s="42">
        <v>45036</v>
      </c>
      <c r="N20" t="s">
        <v>2104</v>
      </c>
      <c r="O20" t="s">
        <v>2105</v>
      </c>
      <c r="P20" t="s">
        <v>2106</v>
      </c>
      <c r="Q20" t="s">
        <v>2107</v>
      </c>
      <c r="R20" t="s">
        <v>2108</v>
      </c>
    </row>
    <row r="21" spans="1:18">
      <c r="A21" s="15" t="s">
        <v>2109</v>
      </c>
      <c r="B21" t="s">
        <v>2110</v>
      </c>
      <c r="C21">
        <v>92330</v>
      </c>
      <c r="D21" t="s">
        <v>1948</v>
      </c>
      <c r="E21">
        <v>38348</v>
      </c>
      <c r="F21" t="s">
        <v>210</v>
      </c>
      <c r="G21" t="s">
        <v>2111</v>
      </c>
      <c r="H21">
        <v>4</v>
      </c>
      <c r="I21" t="s">
        <v>2112</v>
      </c>
      <c r="J21" s="16">
        <v>0.95</v>
      </c>
      <c r="K21" s="16">
        <f t="shared" si="0"/>
        <v>0.75049999999999994</v>
      </c>
      <c r="L21" s="16">
        <f t="shared" si="1"/>
        <v>3.8</v>
      </c>
      <c r="M21" s="42">
        <v>45148</v>
      </c>
      <c r="N21" t="s">
        <v>2113</v>
      </c>
      <c r="O21" t="s">
        <v>2114</v>
      </c>
      <c r="P21" t="s">
        <v>2115</v>
      </c>
      <c r="Q21" t="s">
        <v>2116</v>
      </c>
      <c r="R21" t="s">
        <v>2117</v>
      </c>
    </row>
    <row r="22" spans="1:18">
      <c r="A22" s="15" t="s">
        <v>767</v>
      </c>
      <c r="B22" t="s">
        <v>2118</v>
      </c>
      <c r="C22">
        <v>75560</v>
      </c>
      <c r="D22" t="s">
        <v>1948</v>
      </c>
      <c r="E22">
        <v>20103</v>
      </c>
      <c r="F22" t="s">
        <v>2119</v>
      </c>
      <c r="G22" t="s">
        <v>2120</v>
      </c>
      <c r="H22">
        <v>6</v>
      </c>
      <c r="I22" t="s">
        <v>2121</v>
      </c>
      <c r="J22" s="16">
        <v>39.950000000000003</v>
      </c>
      <c r="K22" s="16">
        <f t="shared" si="0"/>
        <v>31.560500000000005</v>
      </c>
      <c r="L22" s="16">
        <f t="shared" si="1"/>
        <v>239.70000000000002</v>
      </c>
      <c r="M22" s="42">
        <v>45035</v>
      </c>
      <c r="N22" t="s">
        <v>2122</v>
      </c>
      <c r="O22" t="s">
        <v>2123</v>
      </c>
      <c r="P22" t="s">
        <v>2124</v>
      </c>
      <c r="Q22" t="s">
        <v>2125</v>
      </c>
      <c r="R22" t="s">
        <v>2126</v>
      </c>
    </row>
    <row r="23" spans="1:18" ht="15" customHeight="1">
      <c r="A23" s="15" t="s">
        <v>2127</v>
      </c>
      <c r="B23" t="s">
        <v>2128</v>
      </c>
      <c r="C23">
        <v>32325</v>
      </c>
      <c r="D23" t="s">
        <v>1948</v>
      </c>
      <c r="E23">
        <v>32074</v>
      </c>
      <c r="F23" t="s">
        <v>210</v>
      </c>
      <c r="G23" t="s">
        <v>2129</v>
      </c>
      <c r="H23">
        <v>9</v>
      </c>
      <c r="I23" t="s">
        <v>280</v>
      </c>
      <c r="J23" s="16">
        <v>8</v>
      </c>
      <c r="K23" s="16">
        <f t="shared" si="0"/>
        <v>6.32</v>
      </c>
      <c r="L23" s="16">
        <f t="shared" si="1"/>
        <v>72</v>
      </c>
      <c r="M23" s="42">
        <v>45041</v>
      </c>
      <c r="N23" t="s">
        <v>2130</v>
      </c>
      <c r="O23" t="s">
        <v>2131</v>
      </c>
      <c r="P23" t="s">
        <v>2132</v>
      </c>
      <c r="Q23" t="s">
        <v>2133</v>
      </c>
      <c r="R23" t="s">
        <v>2134</v>
      </c>
    </row>
    <row r="24" spans="1:18">
      <c r="A24" s="15" t="s">
        <v>2135</v>
      </c>
      <c r="B24" t="s">
        <v>2136</v>
      </c>
      <c r="C24">
        <v>46294</v>
      </c>
      <c r="D24" t="s">
        <v>1948</v>
      </c>
      <c r="E24">
        <v>24385</v>
      </c>
      <c r="F24" t="s">
        <v>2137</v>
      </c>
      <c r="G24" t="s">
        <v>2138</v>
      </c>
      <c r="H24">
        <v>1</v>
      </c>
      <c r="I24" t="s">
        <v>2139</v>
      </c>
      <c r="J24" s="16">
        <v>115</v>
      </c>
      <c r="K24" s="16">
        <f t="shared" si="0"/>
        <v>90.850000000000009</v>
      </c>
      <c r="L24" s="16">
        <f t="shared" si="1"/>
        <v>115</v>
      </c>
      <c r="M24" s="42">
        <v>45099</v>
      </c>
      <c r="N24" t="s">
        <v>2140</v>
      </c>
      <c r="O24" t="s">
        <v>2141</v>
      </c>
      <c r="P24" t="s">
        <v>2142</v>
      </c>
      <c r="Q24" t="s">
        <v>2143</v>
      </c>
      <c r="R24" t="s">
        <v>2144</v>
      </c>
    </row>
    <row r="25" spans="1:18">
      <c r="A25" s="15" t="s">
        <v>365</v>
      </c>
      <c r="B25" t="s">
        <v>2145</v>
      </c>
      <c r="C25">
        <v>45999</v>
      </c>
      <c r="D25" t="s">
        <v>1948</v>
      </c>
      <c r="E25">
        <v>29258</v>
      </c>
      <c r="F25" s="26" t="s">
        <v>2146</v>
      </c>
      <c r="G25" t="s">
        <v>2147</v>
      </c>
      <c r="H25">
        <v>3</v>
      </c>
      <c r="I25" t="s">
        <v>2139</v>
      </c>
      <c r="J25" s="16">
        <v>58.45</v>
      </c>
      <c r="K25" s="16">
        <f t="shared" si="0"/>
        <v>46.175500000000007</v>
      </c>
      <c r="L25" s="16">
        <f t="shared" si="1"/>
        <v>175.35000000000002</v>
      </c>
      <c r="M25" s="42">
        <v>45119</v>
      </c>
      <c r="N25" t="s">
        <v>2148</v>
      </c>
      <c r="O25" t="s">
        <v>2149</v>
      </c>
      <c r="P25" t="s">
        <v>2150</v>
      </c>
      <c r="Q25" t="s">
        <v>2151</v>
      </c>
      <c r="R25" t="s">
        <v>2152</v>
      </c>
    </row>
    <row r="26" spans="1:18">
      <c r="A26" s="15" t="s">
        <v>2153</v>
      </c>
      <c r="B26" t="s">
        <v>2154</v>
      </c>
      <c r="C26">
        <v>90490</v>
      </c>
      <c r="D26" t="s">
        <v>1948</v>
      </c>
      <c r="E26">
        <v>37546</v>
      </c>
      <c r="F26" t="s">
        <v>210</v>
      </c>
      <c r="G26" t="s">
        <v>2155</v>
      </c>
      <c r="H26">
        <v>10</v>
      </c>
      <c r="I26" t="s">
        <v>46</v>
      </c>
      <c r="J26" s="16">
        <v>9.99</v>
      </c>
      <c r="K26" s="16">
        <f t="shared" si="0"/>
        <v>7.8921000000000001</v>
      </c>
      <c r="L26" s="16">
        <f t="shared" si="1"/>
        <v>99.9</v>
      </c>
      <c r="M26" s="42">
        <v>45268</v>
      </c>
      <c r="N26" t="s">
        <v>2156</v>
      </c>
      <c r="O26" t="s">
        <v>2157</v>
      </c>
      <c r="P26" t="s">
        <v>2158</v>
      </c>
      <c r="Q26" t="s">
        <v>2159</v>
      </c>
      <c r="R26" t="s">
        <v>2160</v>
      </c>
    </row>
    <row r="27" spans="1:18">
      <c r="A27" s="15" t="s">
        <v>2161</v>
      </c>
      <c r="B27" t="s">
        <v>2162</v>
      </c>
      <c r="C27">
        <v>14519</v>
      </c>
      <c r="D27" t="s">
        <v>1948</v>
      </c>
      <c r="E27">
        <v>50632</v>
      </c>
      <c r="F27">
        <v>4770179994603</v>
      </c>
      <c r="G27" t="s">
        <v>2163</v>
      </c>
      <c r="H27">
        <v>3</v>
      </c>
      <c r="I27" t="s">
        <v>1138</v>
      </c>
      <c r="J27" s="16">
        <v>1.99</v>
      </c>
      <c r="K27" s="16">
        <f t="shared" si="0"/>
        <v>1.5721000000000001</v>
      </c>
      <c r="L27" s="16">
        <f t="shared" si="1"/>
        <v>5.97</v>
      </c>
      <c r="M27" s="42">
        <v>45064</v>
      </c>
      <c r="N27" t="s">
        <v>2164</v>
      </c>
      <c r="O27" t="s">
        <v>2165</v>
      </c>
      <c r="P27" t="s">
        <v>2166</v>
      </c>
      <c r="Q27" t="s">
        <v>2167</v>
      </c>
      <c r="R27" t="s">
        <v>2168</v>
      </c>
    </row>
    <row r="28" spans="1:18">
      <c r="A28" s="15" t="s">
        <v>2169</v>
      </c>
      <c r="B28" t="s">
        <v>2170</v>
      </c>
      <c r="C28">
        <v>34114</v>
      </c>
      <c r="D28" t="s">
        <v>1948</v>
      </c>
      <c r="E28">
        <v>42557</v>
      </c>
      <c r="F28">
        <v>477902289165</v>
      </c>
      <c r="G28" t="s">
        <v>2171</v>
      </c>
      <c r="H28">
        <v>6</v>
      </c>
      <c r="I28" t="s">
        <v>2172</v>
      </c>
      <c r="J28" s="16">
        <v>2.69</v>
      </c>
      <c r="K28" s="16">
        <f t="shared" si="0"/>
        <v>2.1251000000000002</v>
      </c>
      <c r="L28" s="16">
        <f t="shared" si="1"/>
        <v>16.14</v>
      </c>
      <c r="M28" s="42">
        <v>45075</v>
      </c>
      <c r="N28" t="s">
        <v>2173</v>
      </c>
      <c r="O28" t="s">
        <v>2174</v>
      </c>
      <c r="P28" t="s">
        <v>2175</v>
      </c>
      <c r="Q28" t="s">
        <v>2176</v>
      </c>
      <c r="R28" t="s">
        <v>2177</v>
      </c>
    </row>
    <row r="29" spans="1:18">
      <c r="A29" s="15" t="s">
        <v>2178</v>
      </c>
      <c r="B29" t="s">
        <v>2179</v>
      </c>
      <c r="C29">
        <v>73454</v>
      </c>
      <c r="D29" t="s">
        <v>1948</v>
      </c>
      <c r="E29">
        <v>35422</v>
      </c>
      <c r="F29" t="s">
        <v>2180</v>
      </c>
      <c r="G29" t="s">
        <v>2181</v>
      </c>
      <c r="H29">
        <v>8</v>
      </c>
      <c r="I29" t="s">
        <v>2182</v>
      </c>
      <c r="J29" s="16">
        <v>45.49</v>
      </c>
      <c r="K29" s="16">
        <f t="shared" si="0"/>
        <v>35.937100000000001</v>
      </c>
      <c r="L29" s="16">
        <f t="shared" si="1"/>
        <v>363.92</v>
      </c>
      <c r="M29" s="42">
        <v>45076</v>
      </c>
      <c r="N29" t="s">
        <v>2183</v>
      </c>
      <c r="O29" t="s">
        <v>2184</v>
      </c>
      <c r="P29" t="s">
        <v>2185</v>
      </c>
      <c r="Q29" t="s">
        <v>2186</v>
      </c>
      <c r="R29" t="s">
        <v>2187</v>
      </c>
    </row>
    <row r="30" spans="1:18">
      <c r="A30" s="15" t="s">
        <v>2188</v>
      </c>
      <c r="B30" t="s">
        <v>2189</v>
      </c>
      <c r="C30">
        <v>14368</v>
      </c>
      <c r="D30" t="s">
        <v>1948</v>
      </c>
      <c r="E30">
        <v>46312</v>
      </c>
      <c r="F30" t="s">
        <v>2190</v>
      </c>
      <c r="G30" t="s">
        <v>2191</v>
      </c>
      <c r="H30">
        <v>2</v>
      </c>
      <c r="I30" t="s">
        <v>2192</v>
      </c>
      <c r="J30" s="16">
        <v>69</v>
      </c>
      <c r="K30" s="16">
        <f t="shared" si="0"/>
        <v>54.510000000000005</v>
      </c>
      <c r="L30" s="16">
        <f t="shared" si="1"/>
        <v>138</v>
      </c>
      <c r="M30" s="42">
        <v>45266</v>
      </c>
      <c r="N30" t="s">
        <v>2193</v>
      </c>
      <c r="O30" t="s">
        <v>2194</v>
      </c>
      <c r="P30" t="s">
        <v>2195</v>
      </c>
      <c r="Q30" t="s">
        <v>2196</v>
      </c>
      <c r="R30" t="s">
        <v>2197</v>
      </c>
    </row>
    <row r="31" spans="1:18">
      <c r="A31" t="s">
        <v>2198</v>
      </c>
      <c r="B31" t="s">
        <v>2199</v>
      </c>
      <c r="C31">
        <v>16219</v>
      </c>
      <c r="D31" t="s">
        <v>1948</v>
      </c>
      <c r="E31">
        <v>91171</v>
      </c>
      <c r="F31" t="s">
        <v>2200</v>
      </c>
      <c r="G31" t="s">
        <v>2201</v>
      </c>
      <c r="H31">
        <v>100</v>
      </c>
      <c r="I31" t="s">
        <v>2202</v>
      </c>
      <c r="J31">
        <v>3.5</v>
      </c>
      <c r="K31" s="16">
        <f t="shared" si="0"/>
        <v>2.7650000000000001</v>
      </c>
      <c r="L31">
        <f t="shared" si="1"/>
        <v>350</v>
      </c>
      <c r="M31" s="42">
        <v>45279</v>
      </c>
      <c r="N31" t="s">
        <v>2203</v>
      </c>
      <c r="O31" t="s">
        <v>2204</v>
      </c>
      <c r="P31" t="s">
        <v>2205</v>
      </c>
      <c r="Q31" t="s">
        <v>2206</v>
      </c>
      <c r="R31" t="s">
        <v>2207</v>
      </c>
    </row>
    <row r="32" spans="1:18">
      <c r="A32" t="s">
        <v>2208</v>
      </c>
      <c r="B32" t="s">
        <v>2209</v>
      </c>
      <c r="C32">
        <v>80512</v>
      </c>
      <c r="D32" t="s">
        <v>1948</v>
      </c>
      <c r="E32">
        <v>17941</v>
      </c>
      <c r="F32" t="s">
        <v>2210</v>
      </c>
      <c r="G32" t="s">
        <v>2211</v>
      </c>
      <c r="H32">
        <v>50</v>
      </c>
      <c r="I32" t="s">
        <v>2202</v>
      </c>
      <c r="J32" s="16">
        <v>10</v>
      </c>
      <c r="K32" s="16">
        <f t="shared" si="0"/>
        <v>7.9</v>
      </c>
      <c r="L32" s="16">
        <f t="shared" si="1"/>
        <v>500</v>
      </c>
      <c r="M32" s="3">
        <v>45306</v>
      </c>
      <c r="N32" t="s">
        <v>2212</v>
      </c>
      <c r="O32" t="s">
        <v>2213</v>
      </c>
      <c r="P32" t="s">
        <v>2214</v>
      </c>
      <c r="Q32" t="s">
        <v>2215</v>
      </c>
      <c r="R32" t="s">
        <v>2216</v>
      </c>
    </row>
    <row r="33" spans="1:18">
      <c r="A33" t="s">
        <v>2217</v>
      </c>
      <c r="B33" t="s">
        <v>2218</v>
      </c>
      <c r="C33">
        <v>29767</v>
      </c>
      <c r="D33" t="s">
        <v>1948</v>
      </c>
      <c r="E33">
        <v>16140</v>
      </c>
      <c r="F33" t="s">
        <v>2219</v>
      </c>
      <c r="G33" t="s">
        <v>2220</v>
      </c>
      <c r="H33">
        <v>200</v>
      </c>
      <c r="I33" t="s">
        <v>36</v>
      </c>
      <c r="J33" s="16">
        <v>2</v>
      </c>
      <c r="K33" s="16">
        <f t="shared" si="0"/>
        <v>1.58</v>
      </c>
      <c r="L33" s="16">
        <f t="shared" si="1"/>
        <v>400</v>
      </c>
      <c r="M33" s="3">
        <v>45116</v>
      </c>
      <c r="N33" t="s">
        <v>2221</v>
      </c>
      <c r="O33" t="s">
        <v>2222</v>
      </c>
      <c r="P33" t="s">
        <v>2223</v>
      </c>
      <c r="Q33" t="s">
        <v>2224</v>
      </c>
      <c r="R33" t="s">
        <v>2225</v>
      </c>
    </row>
    <row r="34" spans="1:18">
      <c r="A34" t="s">
        <v>2226</v>
      </c>
      <c r="B34" t="s">
        <v>2227</v>
      </c>
      <c r="C34">
        <v>73654</v>
      </c>
      <c r="D34" t="s">
        <v>1948</v>
      </c>
      <c r="E34">
        <v>64334</v>
      </c>
      <c r="F34" t="s">
        <v>2228</v>
      </c>
      <c r="G34" t="s">
        <v>2229</v>
      </c>
      <c r="H34">
        <v>500</v>
      </c>
      <c r="I34" t="s">
        <v>2202</v>
      </c>
      <c r="J34" s="16">
        <v>0.5</v>
      </c>
      <c r="K34" s="16">
        <f t="shared" ref="K34:K56" si="2">J34*0.79</f>
        <v>0.39500000000000002</v>
      </c>
      <c r="L34" s="16">
        <f t="shared" ref="L34:L55" si="3">H34 * J34</f>
        <v>250</v>
      </c>
      <c r="M34" s="3">
        <v>44886</v>
      </c>
      <c r="N34" t="s">
        <v>2230</v>
      </c>
      <c r="O34" t="s">
        <v>2231</v>
      </c>
      <c r="P34" t="s">
        <v>2232</v>
      </c>
      <c r="Q34" t="s">
        <v>2233</v>
      </c>
      <c r="R34" t="s">
        <v>2234</v>
      </c>
    </row>
    <row r="35" spans="1:18">
      <c r="A35" t="s">
        <v>2235</v>
      </c>
      <c r="B35" t="s">
        <v>2236</v>
      </c>
      <c r="C35">
        <v>29555</v>
      </c>
      <c r="D35" t="s">
        <v>1948</v>
      </c>
      <c r="E35">
        <v>41053</v>
      </c>
      <c r="F35" t="s">
        <v>2237</v>
      </c>
      <c r="G35" t="s">
        <v>2238</v>
      </c>
      <c r="H35">
        <v>30</v>
      </c>
      <c r="I35" t="s">
        <v>2202</v>
      </c>
      <c r="J35" s="16">
        <v>100</v>
      </c>
      <c r="K35" s="16">
        <f t="shared" si="2"/>
        <v>79</v>
      </c>
      <c r="L35" s="16">
        <f t="shared" si="3"/>
        <v>3000</v>
      </c>
      <c r="M35" s="3">
        <v>45415</v>
      </c>
      <c r="N35" t="s">
        <v>2239</v>
      </c>
      <c r="O35" t="s">
        <v>2240</v>
      </c>
      <c r="P35" t="s">
        <v>2241</v>
      </c>
      <c r="Q35" t="s">
        <v>2242</v>
      </c>
      <c r="R35" t="s">
        <v>2243</v>
      </c>
    </row>
    <row r="36" spans="1:18">
      <c r="A36" t="s">
        <v>2244</v>
      </c>
      <c r="B36" t="s">
        <v>2245</v>
      </c>
      <c r="C36">
        <v>72134</v>
      </c>
      <c r="D36" t="s">
        <v>1948</v>
      </c>
      <c r="E36">
        <v>52647</v>
      </c>
      <c r="F36" t="s">
        <v>2246</v>
      </c>
      <c r="G36" t="s">
        <v>2247</v>
      </c>
      <c r="H36">
        <v>20</v>
      </c>
      <c r="I36" t="s">
        <v>2202</v>
      </c>
      <c r="J36" s="16">
        <v>35</v>
      </c>
      <c r="K36" s="16">
        <f t="shared" si="2"/>
        <v>27.650000000000002</v>
      </c>
      <c r="L36" s="16">
        <f t="shared" si="3"/>
        <v>700</v>
      </c>
      <c r="M36" s="3">
        <v>45012</v>
      </c>
      <c r="N36" t="s">
        <v>2248</v>
      </c>
      <c r="O36" t="s">
        <v>2249</v>
      </c>
      <c r="P36" t="s">
        <v>2250</v>
      </c>
      <c r="Q36" t="s">
        <v>2251</v>
      </c>
      <c r="R36" t="s">
        <v>2252</v>
      </c>
    </row>
    <row r="37" spans="1:18">
      <c r="A37" t="s">
        <v>2253</v>
      </c>
      <c r="B37" t="s">
        <v>2254</v>
      </c>
      <c r="C37">
        <v>93040</v>
      </c>
      <c r="D37" t="s">
        <v>1948</v>
      </c>
      <c r="E37">
        <v>36385</v>
      </c>
      <c r="F37" t="s">
        <v>2255</v>
      </c>
      <c r="G37" t="s">
        <v>2256</v>
      </c>
      <c r="H37">
        <v>80</v>
      </c>
      <c r="I37" t="s">
        <v>2202</v>
      </c>
      <c r="J37" s="16">
        <v>0.2</v>
      </c>
      <c r="K37" s="16">
        <f t="shared" si="2"/>
        <v>0.15800000000000003</v>
      </c>
      <c r="L37" s="16">
        <f t="shared" si="3"/>
        <v>16</v>
      </c>
      <c r="M37" s="3">
        <v>44788</v>
      </c>
      <c r="N37" t="s">
        <v>2257</v>
      </c>
      <c r="O37" t="s">
        <v>2258</v>
      </c>
      <c r="P37" t="s">
        <v>2259</v>
      </c>
      <c r="Q37" t="s">
        <v>2260</v>
      </c>
      <c r="R37" t="s">
        <v>2261</v>
      </c>
    </row>
    <row r="38" spans="1:18">
      <c r="A38" t="s">
        <v>2262</v>
      </c>
      <c r="B38" t="s">
        <v>2263</v>
      </c>
      <c r="C38">
        <v>87909</v>
      </c>
      <c r="D38" t="s">
        <v>1948</v>
      </c>
      <c r="E38">
        <v>56603</v>
      </c>
      <c r="F38" t="s">
        <v>2264</v>
      </c>
      <c r="G38" t="s">
        <v>2265</v>
      </c>
      <c r="H38">
        <v>300</v>
      </c>
      <c r="I38" t="s">
        <v>36</v>
      </c>
      <c r="J38" s="16">
        <v>2</v>
      </c>
      <c r="K38" s="16">
        <f t="shared" si="2"/>
        <v>1.58</v>
      </c>
      <c r="L38" s="16">
        <f t="shared" si="3"/>
        <v>600</v>
      </c>
      <c r="M38" s="3">
        <v>45577</v>
      </c>
      <c r="N38" t="s">
        <v>2266</v>
      </c>
      <c r="O38" t="s">
        <v>2267</v>
      </c>
      <c r="P38" t="s">
        <v>2268</v>
      </c>
      <c r="Q38" t="s">
        <v>2269</v>
      </c>
      <c r="R38" t="s">
        <v>2270</v>
      </c>
    </row>
    <row r="39" spans="1:18">
      <c r="A39" t="s">
        <v>2271</v>
      </c>
      <c r="B39" t="s">
        <v>2272</v>
      </c>
      <c r="C39">
        <v>73056</v>
      </c>
      <c r="D39" t="s">
        <v>1948</v>
      </c>
      <c r="E39">
        <v>74383</v>
      </c>
      <c r="F39" t="s">
        <v>2273</v>
      </c>
      <c r="G39" t="s">
        <v>2274</v>
      </c>
      <c r="H39">
        <v>60</v>
      </c>
      <c r="I39" t="s">
        <v>2202</v>
      </c>
      <c r="J39" s="16">
        <v>15</v>
      </c>
      <c r="K39" s="16">
        <f t="shared" si="2"/>
        <v>11.850000000000001</v>
      </c>
      <c r="L39" s="16">
        <f t="shared" si="3"/>
        <v>900</v>
      </c>
      <c r="M39" s="3">
        <v>44975</v>
      </c>
      <c r="N39" t="s">
        <v>2275</v>
      </c>
      <c r="O39" t="s">
        <v>2276</v>
      </c>
      <c r="P39" t="s">
        <v>2277</v>
      </c>
      <c r="Q39" t="s">
        <v>2278</v>
      </c>
      <c r="R39" t="s">
        <v>2279</v>
      </c>
    </row>
    <row r="40" spans="1:18">
      <c r="A40" t="s">
        <v>2280</v>
      </c>
      <c r="B40" t="s">
        <v>2281</v>
      </c>
      <c r="C40">
        <v>48710</v>
      </c>
      <c r="D40" t="s">
        <v>1948</v>
      </c>
      <c r="E40">
        <v>27258</v>
      </c>
      <c r="F40" t="s">
        <v>2282</v>
      </c>
      <c r="G40" t="s">
        <v>2283</v>
      </c>
      <c r="H40">
        <v>25</v>
      </c>
      <c r="I40" t="s">
        <v>2202</v>
      </c>
      <c r="J40" s="16">
        <v>250</v>
      </c>
      <c r="K40" s="16">
        <f t="shared" si="2"/>
        <v>197.5</v>
      </c>
      <c r="L40" s="16">
        <f t="shared" si="3"/>
        <v>6250</v>
      </c>
      <c r="M40" s="3">
        <v>44901</v>
      </c>
      <c r="N40" t="s">
        <v>2284</v>
      </c>
      <c r="O40" t="s">
        <v>2285</v>
      </c>
      <c r="P40" t="s">
        <v>2286</v>
      </c>
      <c r="Q40" t="s">
        <v>2287</v>
      </c>
      <c r="R40" t="s">
        <v>2288</v>
      </c>
    </row>
    <row r="41" spans="1:18">
      <c r="A41" t="s">
        <v>2289</v>
      </c>
      <c r="B41" t="s">
        <v>2290</v>
      </c>
      <c r="C41">
        <v>82423</v>
      </c>
      <c r="D41" t="s">
        <v>1948</v>
      </c>
      <c r="E41">
        <v>34870</v>
      </c>
      <c r="F41" t="s">
        <v>2291</v>
      </c>
      <c r="G41" t="s">
        <v>2292</v>
      </c>
      <c r="H41">
        <v>15</v>
      </c>
      <c r="I41" t="s">
        <v>2202</v>
      </c>
      <c r="J41" s="16">
        <v>500</v>
      </c>
      <c r="K41" s="16">
        <f t="shared" si="2"/>
        <v>395</v>
      </c>
      <c r="L41" s="16">
        <f t="shared" si="3"/>
        <v>7500</v>
      </c>
      <c r="M41" s="3">
        <v>45404</v>
      </c>
      <c r="N41" t="s">
        <v>2293</v>
      </c>
      <c r="O41" t="s">
        <v>2294</v>
      </c>
      <c r="P41" t="s">
        <v>2295</v>
      </c>
      <c r="Q41" t="s">
        <v>2296</v>
      </c>
      <c r="R41" t="s">
        <v>2297</v>
      </c>
    </row>
    <row r="42" spans="1:18">
      <c r="A42" t="s">
        <v>2298</v>
      </c>
      <c r="B42" t="s">
        <v>2299</v>
      </c>
      <c r="C42">
        <v>87698</v>
      </c>
      <c r="D42" t="s">
        <v>1948</v>
      </c>
      <c r="E42">
        <v>21043</v>
      </c>
      <c r="F42" t="s">
        <v>2300</v>
      </c>
      <c r="G42" t="s">
        <v>2301</v>
      </c>
      <c r="H42">
        <v>40</v>
      </c>
      <c r="I42" t="s">
        <v>2202</v>
      </c>
      <c r="J42" s="16">
        <v>35</v>
      </c>
      <c r="K42" s="16">
        <f t="shared" si="2"/>
        <v>27.650000000000002</v>
      </c>
      <c r="L42" s="16">
        <f t="shared" si="3"/>
        <v>1400</v>
      </c>
      <c r="M42" s="3">
        <v>45183</v>
      </c>
      <c r="N42" t="s">
        <v>2302</v>
      </c>
      <c r="O42" t="s">
        <v>2303</v>
      </c>
      <c r="P42" t="s">
        <v>2304</v>
      </c>
      <c r="Q42" t="s">
        <v>2305</v>
      </c>
      <c r="R42" t="s">
        <v>2306</v>
      </c>
    </row>
    <row r="43" spans="1:18">
      <c r="A43" t="s">
        <v>2307</v>
      </c>
      <c r="B43" t="s">
        <v>2308</v>
      </c>
      <c r="C43">
        <v>64680</v>
      </c>
      <c r="D43" t="s">
        <v>1948</v>
      </c>
      <c r="E43">
        <v>40125</v>
      </c>
      <c r="F43" t="s">
        <v>2309</v>
      </c>
      <c r="G43" t="s">
        <v>2310</v>
      </c>
      <c r="H43">
        <v>50</v>
      </c>
      <c r="I43" t="s">
        <v>2202</v>
      </c>
      <c r="J43" s="16">
        <v>3</v>
      </c>
      <c r="K43" s="16">
        <f t="shared" si="2"/>
        <v>2.37</v>
      </c>
      <c r="L43" s="16">
        <f t="shared" si="3"/>
        <v>150</v>
      </c>
      <c r="M43" s="3">
        <v>44864</v>
      </c>
      <c r="N43" t="s">
        <v>2311</v>
      </c>
      <c r="O43" t="s">
        <v>2312</v>
      </c>
      <c r="P43" t="s">
        <v>2313</v>
      </c>
      <c r="Q43" t="s">
        <v>2314</v>
      </c>
      <c r="R43" t="s">
        <v>2315</v>
      </c>
    </row>
    <row r="44" spans="1:18">
      <c r="A44" t="s">
        <v>2316</v>
      </c>
      <c r="B44" t="s">
        <v>2317</v>
      </c>
      <c r="C44">
        <v>24943</v>
      </c>
      <c r="D44" t="s">
        <v>1948</v>
      </c>
      <c r="E44">
        <v>21229</v>
      </c>
      <c r="F44" t="s">
        <v>2318</v>
      </c>
      <c r="G44" t="s">
        <v>2319</v>
      </c>
      <c r="H44">
        <v>70</v>
      </c>
      <c r="I44" t="s">
        <v>2202</v>
      </c>
      <c r="J44" s="16">
        <v>45</v>
      </c>
      <c r="K44" s="16">
        <f t="shared" si="2"/>
        <v>35.550000000000004</v>
      </c>
      <c r="L44" s="16">
        <f t="shared" si="3"/>
        <v>3150</v>
      </c>
      <c r="M44" s="3">
        <v>45492</v>
      </c>
      <c r="N44" t="s">
        <v>2320</v>
      </c>
      <c r="O44" t="s">
        <v>2321</v>
      </c>
      <c r="P44" t="s">
        <v>2322</v>
      </c>
      <c r="Q44" t="s">
        <v>2323</v>
      </c>
      <c r="R44" t="s">
        <v>2324</v>
      </c>
    </row>
    <row r="45" spans="1:18">
      <c r="A45" t="s">
        <v>2325</v>
      </c>
      <c r="B45" t="s">
        <v>2326</v>
      </c>
      <c r="C45">
        <v>20165</v>
      </c>
      <c r="D45" t="s">
        <v>1948</v>
      </c>
      <c r="E45">
        <v>26595</v>
      </c>
      <c r="F45" t="s">
        <v>2327</v>
      </c>
      <c r="G45" t="s">
        <v>2328</v>
      </c>
      <c r="H45">
        <v>200</v>
      </c>
      <c r="I45" t="s">
        <v>2329</v>
      </c>
      <c r="J45" s="16">
        <v>2</v>
      </c>
      <c r="K45" s="16">
        <f t="shared" si="2"/>
        <v>1.58</v>
      </c>
      <c r="L45" s="16">
        <f t="shared" si="3"/>
        <v>400</v>
      </c>
      <c r="M45" s="3">
        <v>45055</v>
      </c>
      <c r="N45" t="s">
        <v>2330</v>
      </c>
      <c r="O45" t="s">
        <v>2331</v>
      </c>
      <c r="P45" t="s">
        <v>2332</v>
      </c>
      <c r="Q45" t="s">
        <v>2333</v>
      </c>
      <c r="R45" t="s">
        <v>2334</v>
      </c>
    </row>
    <row r="46" spans="1:18">
      <c r="A46" t="s">
        <v>2335</v>
      </c>
      <c r="B46" t="s">
        <v>2336</v>
      </c>
      <c r="C46">
        <v>58074</v>
      </c>
      <c r="D46" t="s">
        <v>1948</v>
      </c>
      <c r="E46">
        <v>11550</v>
      </c>
      <c r="F46" t="s">
        <v>2337</v>
      </c>
      <c r="G46" t="s">
        <v>2338</v>
      </c>
      <c r="H46">
        <v>150</v>
      </c>
      <c r="I46" t="s">
        <v>2202</v>
      </c>
      <c r="J46" s="16">
        <v>15</v>
      </c>
      <c r="K46" s="16">
        <f t="shared" si="2"/>
        <v>11.850000000000001</v>
      </c>
      <c r="L46" s="16">
        <f t="shared" si="3"/>
        <v>2250</v>
      </c>
      <c r="M46" s="3">
        <v>44736</v>
      </c>
      <c r="N46" t="s">
        <v>2339</v>
      </c>
      <c r="O46" t="s">
        <v>2340</v>
      </c>
      <c r="P46" t="s">
        <v>2341</v>
      </c>
      <c r="Q46" t="s">
        <v>2342</v>
      </c>
      <c r="R46" t="s">
        <v>2343</v>
      </c>
    </row>
    <row r="47" spans="1:18">
      <c r="A47" t="s">
        <v>2344</v>
      </c>
      <c r="B47" t="s">
        <v>2345</v>
      </c>
      <c r="C47">
        <v>57014</v>
      </c>
      <c r="D47" t="s">
        <v>1948</v>
      </c>
      <c r="E47">
        <v>61791</v>
      </c>
      <c r="F47" t="s">
        <v>2346</v>
      </c>
      <c r="G47" t="s">
        <v>2347</v>
      </c>
      <c r="H47">
        <v>90</v>
      </c>
      <c r="I47" t="s">
        <v>2202</v>
      </c>
      <c r="J47" s="16">
        <v>5</v>
      </c>
      <c r="K47" s="16">
        <f t="shared" si="2"/>
        <v>3.95</v>
      </c>
      <c r="L47" s="16">
        <f t="shared" si="3"/>
        <v>450</v>
      </c>
      <c r="M47" s="3">
        <v>45599</v>
      </c>
      <c r="N47" t="s">
        <v>2348</v>
      </c>
      <c r="O47" t="s">
        <v>2349</v>
      </c>
      <c r="P47" t="s">
        <v>2350</v>
      </c>
      <c r="Q47" t="s">
        <v>2351</v>
      </c>
      <c r="R47" t="s">
        <v>2352</v>
      </c>
    </row>
    <row r="48" spans="1:18">
      <c r="A48" t="s">
        <v>2353</v>
      </c>
      <c r="B48" t="s">
        <v>2354</v>
      </c>
      <c r="C48">
        <v>47525</v>
      </c>
      <c r="D48" t="s">
        <v>1948</v>
      </c>
      <c r="E48">
        <v>32512</v>
      </c>
      <c r="F48" t="s">
        <v>2355</v>
      </c>
      <c r="G48" t="s">
        <v>2356</v>
      </c>
      <c r="H48">
        <v>250</v>
      </c>
      <c r="I48" t="s">
        <v>36</v>
      </c>
      <c r="J48" s="16">
        <v>25</v>
      </c>
      <c r="K48" s="16">
        <f t="shared" si="2"/>
        <v>19.75</v>
      </c>
      <c r="L48" s="16">
        <f t="shared" si="3"/>
        <v>6250</v>
      </c>
      <c r="M48" s="3">
        <v>45024</v>
      </c>
      <c r="N48" t="s">
        <v>2357</v>
      </c>
      <c r="O48" t="s">
        <v>2358</v>
      </c>
      <c r="P48" t="s">
        <v>2359</v>
      </c>
      <c r="Q48" t="s">
        <v>2360</v>
      </c>
      <c r="R48" t="s">
        <v>2361</v>
      </c>
    </row>
    <row r="49" spans="1:18">
      <c r="A49" t="s">
        <v>2362</v>
      </c>
      <c r="B49" t="s">
        <v>2363</v>
      </c>
      <c r="C49">
        <v>47372</v>
      </c>
      <c r="D49" t="s">
        <v>1948</v>
      </c>
      <c r="E49">
        <v>32119</v>
      </c>
      <c r="F49" t="s">
        <v>2364</v>
      </c>
      <c r="G49" t="s">
        <v>2365</v>
      </c>
      <c r="H49">
        <v>15</v>
      </c>
      <c r="I49" t="s">
        <v>2202</v>
      </c>
      <c r="J49" s="16">
        <v>175</v>
      </c>
      <c r="K49" s="16">
        <f t="shared" si="2"/>
        <v>138.25</v>
      </c>
      <c r="L49" s="16">
        <f t="shared" si="3"/>
        <v>2625</v>
      </c>
      <c r="M49" s="3">
        <v>44758</v>
      </c>
      <c r="N49" t="s">
        <v>2366</v>
      </c>
      <c r="O49" t="s">
        <v>2367</v>
      </c>
      <c r="P49" t="s">
        <v>2368</v>
      </c>
      <c r="Q49" t="s">
        <v>2369</v>
      </c>
      <c r="R49" t="s">
        <v>2370</v>
      </c>
    </row>
    <row r="50" spans="1:18">
      <c r="A50" t="s">
        <v>2371</v>
      </c>
      <c r="B50" t="s">
        <v>2372</v>
      </c>
      <c r="C50">
        <v>92804</v>
      </c>
      <c r="D50" t="s">
        <v>1948</v>
      </c>
      <c r="E50">
        <v>84172</v>
      </c>
      <c r="F50" t="s">
        <v>2373</v>
      </c>
      <c r="G50" t="s">
        <v>2374</v>
      </c>
      <c r="H50">
        <v>100</v>
      </c>
      <c r="I50" t="s">
        <v>2202</v>
      </c>
      <c r="J50" s="16">
        <v>80</v>
      </c>
      <c r="K50" s="16">
        <f t="shared" si="2"/>
        <v>63.2</v>
      </c>
      <c r="L50" s="16">
        <f t="shared" si="3"/>
        <v>8000</v>
      </c>
      <c r="M50" s="3">
        <v>45562</v>
      </c>
      <c r="N50" t="s">
        <v>2375</v>
      </c>
      <c r="O50" t="s">
        <v>2376</v>
      </c>
      <c r="P50" t="s">
        <v>2377</v>
      </c>
      <c r="Q50" t="s">
        <v>2378</v>
      </c>
      <c r="R50" t="s">
        <v>2379</v>
      </c>
    </row>
    <row r="51" spans="1:18">
      <c r="A51" t="s">
        <v>2380</v>
      </c>
      <c r="B51" t="s">
        <v>2381</v>
      </c>
      <c r="C51">
        <v>60911</v>
      </c>
      <c r="D51" t="s">
        <v>1948</v>
      </c>
      <c r="E51">
        <v>84682</v>
      </c>
      <c r="G51" t="s">
        <v>2382</v>
      </c>
      <c r="H51">
        <v>40</v>
      </c>
      <c r="I51" t="s">
        <v>2202</v>
      </c>
      <c r="J51" s="16">
        <v>50</v>
      </c>
      <c r="K51" s="16">
        <f t="shared" si="2"/>
        <v>39.5</v>
      </c>
      <c r="L51" s="16">
        <f t="shared" si="3"/>
        <v>2000</v>
      </c>
      <c r="M51" s="3">
        <v>45271</v>
      </c>
      <c r="N51" t="s">
        <v>2383</v>
      </c>
      <c r="O51" t="s">
        <v>2384</v>
      </c>
      <c r="P51" t="s">
        <v>2385</v>
      </c>
      <c r="Q51" t="s">
        <v>2386</v>
      </c>
      <c r="R51" t="s">
        <v>2387</v>
      </c>
    </row>
    <row r="52" spans="1:18">
      <c r="A52" t="s">
        <v>2388</v>
      </c>
      <c r="B52"/>
      <c r="C52">
        <v>61749</v>
      </c>
      <c r="D52" t="s">
        <v>1948</v>
      </c>
      <c r="E52">
        <v>36704</v>
      </c>
      <c r="F52" t="s">
        <v>2389</v>
      </c>
      <c r="G52" t="s">
        <v>2390</v>
      </c>
      <c r="H52">
        <v>60</v>
      </c>
      <c r="I52" t="s">
        <v>2202</v>
      </c>
      <c r="J52" s="16">
        <v>8.5</v>
      </c>
      <c r="K52" s="16">
        <f t="shared" si="2"/>
        <v>6.7149999999999999</v>
      </c>
      <c r="L52" s="16">
        <f t="shared" si="3"/>
        <v>510</v>
      </c>
      <c r="M52" t="s">
        <v>2391</v>
      </c>
      <c r="N52" t="s">
        <v>2392</v>
      </c>
      <c r="O52" t="s">
        <v>2393</v>
      </c>
      <c r="P52" t="s">
        <v>2394</v>
      </c>
      <c r="Q52" t="s">
        <v>2395</v>
      </c>
      <c r="R52" t="s">
        <v>2396</v>
      </c>
    </row>
    <row r="53" spans="1:18">
      <c r="A53" t="s">
        <v>2397</v>
      </c>
      <c r="B53"/>
      <c r="C53">
        <v>11902</v>
      </c>
      <c r="D53" t="s">
        <v>1948</v>
      </c>
      <c r="E53">
        <v>73932</v>
      </c>
      <c r="G53" t="s">
        <v>2398</v>
      </c>
      <c r="H53">
        <v>20</v>
      </c>
      <c r="I53" t="s">
        <v>2202</v>
      </c>
      <c r="J53" s="16">
        <v>70</v>
      </c>
      <c r="K53" s="16">
        <f t="shared" si="2"/>
        <v>55.300000000000004</v>
      </c>
      <c r="L53" s="16">
        <f t="shared" si="3"/>
        <v>1400</v>
      </c>
    </row>
    <row r="54" spans="1:18">
      <c r="A54" t="s">
        <v>2399</v>
      </c>
      <c r="B54"/>
      <c r="C54">
        <v>71601</v>
      </c>
      <c r="D54" t="s">
        <v>1948</v>
      </c>
      <c r="E54">
        <v>34697</v>
      </c>
      <c r="G54" t="s">
        <v>2400</v>
      </c>
      <c r="H54">
        <v>500</v>
      </c>
      <c r="I54" t="s">
        <v>36</v>
      </c>
      <c r="J54" s="16"/>
      <c r="K54" s="16">
        <f t="shared" si="2"/>
        <v>0</v>
      </c>
      <c r="L54" s="16">
        <f t="shared" si="3"/>
        <v>0</v>
      </c>
    </row>
    <row r="55" spans="1:18">
      <c r="A55" t="s">
        <v>2401</v>
      </c>
      <c r="B55"/>
      <c r="C55">
        <v>58740</v>
      </c>
      <c r="D55" t="s">
        <v>1948</v>
      </c>
      <c r="E55">
        <v>42373</v>
      </c>
      <c r="G55" t="s">
        <v>2402</v>
      </c>
      <c r="H55">
        <v>100</v>
      </c>
      <c r="I55" t="s">
        <v>2202</v>
      </c>
      <c r="J55" s="16"/>
      <c r="K55" s="16">
        <f t="shared" si="2"/>
        <v>0</v>
      </c>
      <c r="L55" s="16">
        <f t="shared" si="3"/>
        <v>0</v>
      </c>
    </row>
    <row r="56" spans="1:18">
      <c r="A56" s="15"/>
      <c r="B56" s="15"/>
      <c r="K56" s="16">
        <f t="shared" si="2"/>
        <v>0</v>
      </c>
      <c r="L56" s="16"/>
    </row>
    <row r="57" spans="1:18">
      <c r="A57" s="15"/>
      <c r="B57" s="15"/>
    </row>
    <row r="58" spans="1:18">
      <c r="A58" s="15"/>
      <c r="B58" s="15"/>
    </row>
    <row r="59" spans="1:18">
      <c r="A59" s="15"/>
      <c r="B59" s="15"/>
    </row>
  </sheetData>
  <conditionalFormatting sqref="F1">
    <cfRule type="duplicateValues" dxfId="2" priority="3"/>
  </conditionalFormatting>
  <conditionalFormatting sqref="E1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94C3-872E-4B3F-842D-AE7C5018D163}">
  <dimension ref="A1:H24"/>
  <sheetViews>
    <sheetView workbookViewId="0"/>
  </sheetViews>
  <sheetFormatPr defaultRowHeight="14.45"/>
  <cols>
    <col min="1" max="1" width="1.28515625" bestFit="1" customWidth="1"/>
    <col min="2" max="2" width="11.85546875" bestFit="1" customWidth="1"/>
    <col min="3" max="3" width="1.28515625" bestFit="1" customWidth="1"/>
    <col min="4" max="4" width="64.5703125" bestFit="1" customWidth="1"/>
    <col min="5" max="5" width="32.85546875" bestFit="1" customWidth="1"/>
    <col min="6" max="6" width="9.7109375" bestFit="1" customWidth="1"/>
    <col min="7" max="7" width="9.5703125" bestFit="1" customWidth="1"/>
  </cols>
  <sheetData>
    <row r="1" spans="1:8">
      <c r="A1" s="60" t="s">
        <v>2403</v>
      </c>
      <c r="B1" s="60" t="s">
        <v>2403</v>
      </c>
      <c r="C1" s="61"/>
      <c r="D1" s="61"/>
      <c r="E1" s="61"/>
      <c r="F1" s="61"/>
      <c r="G1" s="61"/>
      <c r="H1" s="61"/>
    </row>
    <row r="2" spans="1:8" ht="92.1">
      <c r="A2" s="102" t="s">
        <v>2404</v>
      </c>
      <c r="B2" s="102"/>
      <c r="C2" s="62"/>
      <c r="D2" s="61"/>
      <c r="E2" s="61"/>
      <c r="F2" s="61"/>
      <c r="G2" s="61"/>
      <c r="H2" s="61"/>
    </row>
    <row r="3" spans="1:8" ht="14.45" customHeight="1">
      <c r="A3" s="102"/>
      <c r="B3" s="102"/>
      <c r="C3" s="62"/>
      <c r="D3" s="101" t="s">
        <v>2405</v>
      </c>
      <c r="E3" s="101"/>
      <c r="F3" s="101"/>
      <c r="G3" s="101"/>
      <c r="H3" s="61"/>
    </row>
    <row r="4" spans="1:8" ht="92.1">
      <c r="A4" s="102"/>
      <c r="B4" s="102"/>
      <c r="C4" s="62"/>
      <c r="D4" s="101"/>
      <c r="E4" s="101"/>
      <c r="F4" s="101"/>
      <c r="G4" s="101"/>
      <c r="H4" s="61"/>
    </row>
    <row r="5" spans="1:8" ht="15.6">
      <c r="A5" s="60" t="s">
        <v>2403</v>
      </c>
      <c r="B5" s="60" t="s">
        <v>2403</v>
      </c>
      <c r="C5" s="61"/>
      <c r="D5" s="63" t="s">
        <v>2406</v>
      </c>
      <c r="E5" s="63"/>
      <c r="F5" s="63"/>
      <c r="G5" s="63"/>
      <c r="H5" s="61"/>
    </row>
    <row r="6" spans="1:8">
      <c r="A6" s="61"/>
      <c r="B6" s="61"/>
      <c r="C6" s="61"/>
      <c r="D6" s="61"/>
      <c r="E6" s="61"/>
      <c r="F6" s="61"/>
      <c r="G6" s="61"/>
      <c r="H6" s="61"/>
    </row>
    <row r="7" spans="1:8" ht="15.6">
      <c r="A7" s="61"/>
      <c r="B7" s="64" t="s">
        <v>2407</v>
      </c>
      <c r="C7" s="61"/>
      <c r="D7" s="64" t="s">
        <v>2408</v>
      </c>
      <c r="E7" s="64" t="s">
        <v>2409</v>
      </c>
      <c r="F7" s="65"/>
      <c r="G7" s="61"/>
      <c r="H7" s="61"/>
    </row>
    <row r="8" spans="1:8">
      <c r="A8" s="61"/>
      <c r="B8" s="66" t="s">
        <v>2410</v>
      </c>
      <c r="C8" s="61"/>
      <c r="D8" s="66" t="s">
        <v>2411</v>
      </c>
      <c r="E8" s="66" t="s">
        <v>2412</v>
      </c>
      <c r="F8" s="66"/>
      <c r="G8" s="66"/>
      <c r="H8" s="61"/>
    </row>
    <row r="9" spans="1:8">
      <c r="A9" s="61"/>
      <c r="B9" s="61"/>
      <c r="C9" s="61"/>
      <c r="D9" s="61" t="s">
        <v>2413</v>
      </c>
      <c r="E9" s="66" t="s">
        <v>2414</v>
      </c>
      <c r="F9" s="66"/>
      <c r="G9" s="61"/>
      <c r="H9" s="61"/>
    </row>
    <row r="10" spans="1:8">
      <c r="A10" s="61"/>
      <c r="B10" s="61"/>
      <c r="C10" s="61"/>
      <c r="D10" s="61"/>
      <c r="E10" s="66"/>
      <c r="F10" s="61"/>
      <c r="G10" s="61"/>
      <c r="H10" s="61"/>
    </row>
    <row r="11" spans="1:8">
      <c r="A11" s="61"/>
      <c r="B11" s="61"/>
      <c r="C11" s="61"/>
      <c r="D11" s="61"/>
      <c r="E11" s="61"/>
      <c r="F11" s="61"/>
      <c r="G11" s="61"/>
      <c r="H11" s="61"/>
    </row>
    <row r="12" spans="1:8">
      <c r="A12" s="67" t="s">
        <v>2403</v>
      </c>
      <c r="B12" s="67" t="s">
        <v>2403</v>
      </c>
      <c r="C12" s="68" t="s">
        <v>2403</v>
      </c>
      <c r="D12" s="69" t="s">
        <v>2403</v>
      </c>
      <c r="E12" s="70" t="s">
        <v>2403</v>
      </c>
      <c r="F12" s="70" t="s">
        <v>2403</v>
      </c>
      <c r="G12" s="71" t="s">
        <v>2403</v>
      </c>
      <c r="H12" s="71" t="s">
        <v>2403</v>
      </c>
    </row>
    <row r="13" spans="1:8" ht="15.6">
      <c r="A13" s="72" t="s">
        <v>2403</v>
      </c>
      <c r="B13" s="73" t="s">
        <v>2415</v>
      </c>
      <c r="C13" s="74" t="s">
        <v>2403</v>
      </c>
      <c r="D13" s="75" t="s">
        <v>2416</v>
      </c>
      <c r="E13" s="76" t="s">
        <v>2417</v>
      </c>
      <c r="F13" s="76" t="s">
        <v>2418</v>
      </c>
      <c r="G13" s="76" t="s">
        <v>2419</v>
      </c>
      <c r="H13" s="71" t="s">
        <v>2403</v>
      </c>
    </row>
    <row r="14" spans="1:8">
      <c r="A14" s="72" t="s">
        <v>2403</v>
      </c>
      <c r="B14" s="77"/>
      <c r="C14" s="78" t="s">
        <v>2403</v>
      </c>
      <c r="D14" s="79" t="str">
        <f>IF(ISBLANK(B14),"",VLOOKUP(B14,Estonia!H2:H145,4,FALSE))</f>
        <v/>
      </c>
      <c r="E14" s="80">
        <v>5000</v>
      </c>
      <c r="F14" s="80" t="str">
        <f>IF(ISBLANK(B14),"",VLOOKUP(B14,Estonia!H2:H145,9,FALSE))</f>
        <v/>
      </c>
      <c r="G14" s="80" t="s">
        <v>2420</v>
      </c>
      <c r="H14" s="71" t="s">
        <v>2403</v>
      </c>
    </row>
    <row r="15" spans="1:8">
      <c r="A15" s="72" t="s">
        <v>2403</v>
      </c>
      <c r="B15" s="77" t="s">
        <v>2403</v>
      </c>
      <c r="C15" s="78" t="s">
        <v>2403</v>
      </c>
      <c r="D15" s="79"/>
      <c r="E15" s="80">
        <v>5000</v>
      </c>
      <c r="F15" s="80" t="s">
        <v>2421</v>
      </c>
      <c r="G15" s="80" t="s">
        <v>2422</v>
      </c>
      <c r="H15" s="71" t="s">
        <v>2403</v>
      </c>
    </row>
    <row r="16" spans="1:8" ht="15.6">
      <c r="A16" s="72" t="s">
        <v>2403</v>
      </c>
      <c r="B16" s="81" t="s">
        <v>2423</v>
      </c>
      <c r="C16" s="82" t="s">
        <v>2403</v>
      </c>
      <c r="D16" s="79"/>
      <c r="E16" s="80">
        <v>5000</v>
      </c>
      <c r="F16" s="80" t="s">
        <v>2424</v>
      </c>
      <c r="G16" s="80" t="s">
        <v>2425</v>
      </c>
      <c r="H16" s="71" t="s">
        <v>2403</v>
      </c>
    </row>
    <row r="17" spans="1:8" ht="26.45">
      <c r="A17" s="72" t="s">
        <v>2403</v>
      </c>
      <c r="B17" s="77" t="s">
        <v>2426</v>
      </c>
      <c r="C17" s="78" t="s">
        <v>2403</v>
      </c>
      <c r="D17" s="79"/>
      <c r="E17" s="80">
        <v>1000</v>
      </c>
      <c r="F17" s="80" t="s">
        <v>2421</v>
      </c>
      <c r="G17" s="80" t="s">
        <v>2427</v>
      </c>
      <c r="H17" s="71" t="s">
        <v>2403</v>
      </c>
    </row>
    <row r="18" spans="1:8">
      <c r="A18" s="72" t="s">
        <v>2403</v>
      </c>
      <c r="B18" s="77" t="s">
        <v>2403</v>
      </c>
      <c r="C18" s="78" t="s">
        <v>2403</v>
      </c>
      <c r="D18" s="79"/>
      <c r="E18" s="80">
        <v>1000</v>
      </c>
      <c r="F18" s="80" t="s">
        <v>2428</v>
      </c>
      <c r="G18" s="80" t="s">
        <v>2429</v>
      </c>
      <c r="H18" s="71" t="s">
        <v>2403</v>
      </c>
    </row>
    <row r="19" spans="1:8" ht="15.6">
      <c r="A19" s="72" t="s">
        <v>2403</v>
      </c>
      <c r="B19" s="81" t="s">
        <v>2430</v>
      </c>
      <c r="C19" s="82" t="s">
        <v>2403</v>
      </c>
      <c r="D19" s="79"/>
      <c r="E19" s="80"/>
      <c r="F19" s="80"/>
      <c r="G19" s="80"/>
      <c r="H19" s="71" t="s">
        <v>2403</v>
      </c>
    </row>
    <row r="20" spans="1:8" ht="26.45">
      <c r="A20" s="72" t="s">
        <v>2403</v>
      </c>
      <c r="B20" s="77" t="s">
        <v>2431</v>
      </c>
      <c r="C20" s="78" t="s">
        <v>2403</v>
      </c>
      <c r="D20" s="83"/>
      <c r="E20" s="84"/>
      <c r="F20" s="84"/>
      <c r="G20" s="84"/>
      <c r="H20" s="71" t="s">
        <v>2403</v>
      </c>
    </row>
    <row r="21" spans="1:8">
      <c r="A21" s="72" t="s">
        <v>2403</v>
      </c>
      <c r="B21" s="77" t="s">
        <v>2403</v>
      </c>
      <c r="C21" s="85" t="s">
        <v>2403</v>
      </c>
      <c r="D21" s="86" t="s">
        <v>2403</v>
      </c>
      <c r="E21" s="103" t="s">
        <v>2432</v>
      </c>
      <c r="F21" s="88" t="s">
        <v>2403</v>
      </c>
      <c r="G21" s="88" t="s">
        <v>2403</v>
      </c>
      <c r="H21" s="89" t="s">
        <v>2403</v>
      </c>
    </row>
    <row r="22" spans="1:8" ht="15.6">
      <c r="A22" s="72" t="s">
        <v>2403</v>
      </c>
      <c r="B22" s="81" t="s">
        <v>2433</v>
      </c>
      <c r="C22" s="90" t="s">
        <v>2403</v>
      </c>
      <c r="D22" s="91" t="s">
        <v>2403</v>
      </c>
      <c r="E22" s="103"/>
      <c r="F22" s="87" t="s">
        <v>2434</v>
      </c>
      <c r="G22" s="87" t="s">
        <v>2435</v>
      </c>
      <c r="H22" s="89" t="s">
        <v>2403</v>
      </c>
    </row>
    <row r="23" spans="1:8">
      <c r="A23" s="72" t="s">
        <v>2403</v>
      </c>
      <c r="B23" s="77" t="s">
        <v>2436</v>
      </c>
      <c r="C23" s="85" t="s">
        <v>2403</v>
      </c>
      <c r="D23" s="86" t="s">
        <v>2403</v>
      </c>
      <c r="E23" s="92" t="s">
        <v>2437</v>
      </c>
      <c r="F23" s="92" t="s">
        <v>2438</v>
      </c>
      <c r="G23" s="92" t="s">
        <v>2437</v>
      </c>
      <c r="H23" s="89" t="s">
        <v>2403</v>
      </c>
    </row>
    <row r="24" spans="1:8">
      <c r="A24" s="72" t="s">
        <v>2403</v>
      </c>
      <c r="B24" s="72" t="s">
        <v>2403</v>
      </c>
      <c r="C24" s="93" t="s">
        <v>2403</v>
      </c>
      <c r="D24" s="86" t="s">
        <v>2403</v>
      </c>
      <c r="E24" s="94" t="s">
        <v>2403</v>
      </c>
      <c r="F24" s="94" t="s">
        <v>2403</v>
      </c>
      <c r="G24" s="89" t="s">
        <v>2403</v>
      </c>
      <c r="H24" s="89" t="s">
        <v>2403</v>
      </c>
    </row>
  </sheetData>
  <mergeCells count="3">
    <mergeCell ref="A2:B4"/>
    <mergeCell ref="D3:G4"/>
    <mergeCell ref="E21:E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88cd60-dae8-4d31-a673-8967f56fb5e7">
      <Terms xmlns="http://schemas.microsoft.com/office/infopath/2007/PartnerControls"/>
    </lcf76f155ced4ddcb4097134ff3c332f>
    <_ip_UnifiedCompliancePolicyUIAction xmlns="http://schemas.microsoft.com/sharepoint/v3" xsi:nil="true"/>
    <TaxCatchAll xmlns="c2a6ae86-cee2-4ed6-9e89-4d253515c1f4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C1670300ED6224F9DCB93BE93A69791" ma:contentTypeVersion="20" ma:contentTypeDescription="Loo uus dokument" ma:contentTypeScope="" ma:versionID="27e2ebf146c6336af53b0cada8e71cb8">
  <xsd:schema xmlns:xsd="http://www.w3.org/2001/XMLSchema" xmlns:xs="http://www.w3.org/2001/XMLSchema" xmlns:p="http://schemas.microsoft.com/office/2006/metadata/properties" xmlns:ns1="http://schemas.microsoft.com/sharepoint/v3" xmlns:ns2="a688cd60-dae8-4d31-a673-8967f56fb5e7" xmlns:ns3="c2a6ae86-cee2-4ed6-9e89-4d253515c1f4" targetNamespace="http://schemas.microsoft.com/office/2006/metadata/properties" ma:root="true" ma:fieldsID="83e805b81b5bfb3036f98f403b101e07" ns1:_="" ns2:_="" ns3:_="">
    <xsd:import namespace="http://schemas.microsoft.com/sharepoint/v3"/>
    <xsd:import namespace="a688cd60-dae8-4d31-a673-8967f56fb5e7"/>
    <xsd:import namespace="c2a6ae86-cee2-4ed6-9e89-4d253515c1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Ühtse nõuetele vastavuse poliitika atribuudid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Ühtse nõuetele vastavuse poliitika kasutajaliidesetoim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8cd60-dae8-4d31-a673-8967f56fb5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Pildisildid" ma:readOnly="false" ma:fieldId="{5cf76f15-5ced-4ddc-b409-7134ff3c332f}" ma:taxonomyMulti="true" ma:sspId="e04f635c-da3a-42ec-a0a5-1ada0c9c7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a6ae86-cee2-4ed6-9e89-4d253515c1f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Ühiskasutuse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Ühiskasutusse andmise üksikasjad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e0a4d600-a033-4154-b9f6-f7500ccb8c86}" ma:internalName="TaxCatchAll" ma:showField="CatchAllData" ma:web="c2a6ae86-cee2-4ed6-9e89-4d253515c1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utüüp"/>
        <xsd:element ref="dc:title" minOccurs="0" maxOccurs="1" ma:index="4" ma:displayName="Pealkiri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2D4F20-822A-4DC5-BD1E-07A7AC25CBFA}"/>
</file>

<file path=customXml/itemProps2.xml><?xml version="1.0" encoding="utf-8"?>
<ds:datastoreItem xmlns:ds="http://schemas.openxmlformats.org/officeDocument/2006/customXml" ds:itemID="{CAB81A86-06CC-4BD5-A1B7-EBC9A79AF5E9}"/>
</file>

<file path=customXml/itemProps3.xml><?xml version="1.0" encoding="utf-8"?>
<ds:datastoreItem xmlns:ds="http://schemas.openxmlformats.org/officeDocument/2006/customXml" ds:itemID="{60C0D49C-9904-49CA-9E6C-3202509BEC45}"/>
</file>

<file path=docMetadata/LabelInfo.xml><?xml version="1.0" encoding="utf-8"?>
<clbl:labelList xmlns:clbl="http://schemas.microsoft.com/office/2020/mipLabelMetadata">
  <clbl:label id="{199a02a4-1fd8-448c-9b02-939e6825dd65}" enabled="1" method="Privileged" siteId="{e06b362b-4101-487e-ac7c-ade9d4cc404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Anhelina Honcharenko</dc:creator>
  <cp:keywords/>
  <dc:description/>
  <cp:lastModifiedBy/>
  <cp:revision/>
  <dcterms:created xsi:type="dcterms:W3CDTF">2015-06-05T18:17:20Z</dcterms:created>
  <dcterms:modified xsi:type="dcterms:W3CDTF">2024-09-02T10:37:31Z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0x0101007C1670300ED6224F9DCB93BE93A69791</vt:lpwstr>
  </property>
</Properties>
</file>