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ovahn/Documents/Code/simulacion/Excel/"/>
    </mc:Choice>
  </mc:AlternateContent>
  <xr:revisionPtr revIDLastSave="0" documentId="13_ncr:40009_{57D4B1A8-03D9-4849-A9A2-0CA8DDA9FF43}" xr6:coauthVersionLast="47" xr6:coauthVersionMax="47" xr10:uidLastSave="{00000000-0000-0000-0000-000000000000}"/>
  <bookViews>
    <workbookView xWindow="380" yWindow="500" windowWidth="28040" windowHeight="16020" activeTab="1"/>
  </bookViews>
  <sheets>
    <sheet name="salida5" sheetId="1" r:id="rId1"/>
    <sheet name="salida5 (2)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16" i="2" l="1"/>
  <c r="I11" i="2"/>
  <c r="I12" i="2"/>
  <c r="I13" i="2"/>
  <c r="I14" i="2"/>
  <c r="I15" i="2"/>
  <c r="I10" i="2"/>
  <c r="E11" i="2"/>
  <c r="E12" i="2"/>
  <c r="E13" i="2"/>
  <c r="E14" i="2"/>
  <c r="E15" i="2"/>
  <c r="E10" i="2"/>
  <c r="H16" i="2"/>
  <c r="H10" i="2" a="1"/>
  <c r="H10" i="2" s="1"/>
  <c r="G12" i="2"/>
  <c r="G13" i="2"/>
  <c r="G14" i="2"/>
  <c r="G15" i="2"/>
  <c r="G11" i="2"/>
  <c r="G10" i="2"/>
  <c r="F10" i="2"/>
  <c r="E5" i="2"/>
  <c r="E3" i="2"/>
  <c r="E2" i="2"/>
  <c r="H15" i="2" l="1"/>
  <c r="H14" i="2"/>
  <c r="H13" i="2"/>
  <c r="H12" i="2"/>
  <c r="H11" i="2"/>
</calcChain>
</file>

<file path=xl/sharedStrings.xml><?xml version="1.0" encoding="utf-8"?>
<sst xmlns="http://purl.oclc.org/ooxml/spreadsheetml/main" count="15" uniqueCount="12">
  <si>
    <t>No</t>
  </si>
  <si>
    <t>Metodo 1</t>
  </si>
  <si>
    <t>Metodo 2</t>
  </si>
  <si>
    <t>Metodo 3</t>
  </si>
  <si>
    <t>min</t>
  </si>
  <si>
    <t>max</t>
  </si>
  <si>
    <t>n</t>
  </si>
  <si>
    <t>delta</t>
  </si>
  <si>
    <t>Intervalos</t>
  </si>
  <si>
    <t>Frecuencia</t>
  </si>
  <si>
    <t>fr</t>
  </si>
  <si>
    <t>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</si>
</sst>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'salida5 (2)'!$G$21:$G$26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0.23333333333333334</c:v>
                </c:pt>
                <c:pt idx="4">
                  <c:v>0.16666666666666666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6E-AE4B-9872-0D5ED43AC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0732832"/>
        <c:axId val="1900734480"/>
      </c:barChart>
      <c:catAx>
        <c:axId val="190073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734480"/>
        <c:crosses val="autoZero"/>
        <c:auto val="1"/>
        <c:lblAlgn val="ctr"/>
        <c:lblOffset val="100"/>
        <c:noMultiLvlLbl val="0"/>
      </c:catAx>
      <c:valAx>
        <c:axId val="19007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73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606136</xdr:colOff>
      <xdr:row>17</xdr:row>
      <xdr:rowOff>169719</xdr:rowOff>
    </xdr:from>
    <xdr:to>
      <xdr:col>14</xdr:col>
      <xdr:colOff>190500</xdr:colOff>
      <xdr:row>31</xdr:row>
      <xdr:rowOff>3464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E8BB68-24B0-CD4E-A302-797F9C4EB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1"/>
  <sheetViews>
    <sheetView zoomScale="110" zoomScaleNormal="110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28.96</v>
      </c>
      <c r="C2">
        <v>30.96</v>
      </c>
      <c r="D2">
        <v>29.57</v>
      </c>
    </row>
    <row r="3" spans="1:4" x14ac:dyDescent="0.2">
      <c r="A3">
        <v>2</v>
      </c>
      <c r="B3">
        <v>25.36</v>
      </c>
      <c r="C3">
        <v>26</v>
      </c>
      <c r="D3">
        <v>32.5</v>
      </c>
    </row>
    <row r="4" spans="1:4" x14ac:dyDescent="0.2">
      <c r="A4">
        <v>3</v>
      </c>
      <c r="B4">
        <v>25.03</v>
      </c>
      <c r="C4">
        <v>32.200000000000003</v>
      </c>
      <c r="D4">
        <v>29.57</v>
      </c>
    </row>
    <row r="5" spans="1:4" x14ac:dyDescent="0.2">
      <c r="A5">
        <v>4</v>
      </c>
      <c r="B5">
        <v>30.23</v>
      </c>
      <c r="C5">
        <v>28.97</v>
      </c>
      <c r="D5">
        <v>23.71</v>
      </c>
    </row>
    <row r="6" spans="1:4" x14ac:dyDescent="0.2">
      <c r="A6">
        <v>5</v>
      </c>
      <c r="B6">
        <v>27.27</v>
      </c>
      <c r="C6">
        <v>32.47</v>
      </c>
      <c r="D6">
        <v>23.71</v>
      </c>
    </row>
    <row r="7" spans="1:4" x14ac:dyDescent="0.2">
      <c r="A7">
        <v>6</v>
      </c>
      <c r="B7">
        <v>30.57</v>
      </c>
      <c r="C7">
        <v>31.19</v>
      </c>
      <c r="D7">
        <v>32.5</v>
      </c>
    </row>
    <row r="8" spans="1:4" x14ac:dyDescent="0.2">
      <c r="A8">
        <v>7</v>
      </c>
      <c r="B8">
        <v>28.81</v>
      </c>
      <c r="C8">
        <v>29.77</v>
      </c>
      <c r="D8">
        <v>29.57</v>
      </c>
    </row>
    <row r="9" spans="1:4" x14ac:dyDescent="0.2">
      <c r="A9">
        <v>8</v>
      </c>
      <c r="B9">
        <v>32.270000000000003</v>
      </c>
      <c r="C9">
        <v>31.13</v>
      </c>
      <c r="D9">
        <v>32.5</v>
      </c>
    </row>
    <row r="10" spans="1:4" x14ac:dyDescent="0.2">
      <c r="A10">
        <v>9</v>
      </c>
      <c r="B10">
        <v>29.72</v>
      </c>
      <c r="C10">
        <v>33.43</v>
      </c>
      <c r="D10">
        <v>32.5</v>
      </c>
    </row>
    <row r="11" spans="1:4" x14ac:dyDescent="0.2">
      <c r="A11">
        <v>10</v>
      </c>
      <c r="B11">
        <v>29.23</v>
      </c>
      <c r="C11">
        <v>26.13</v>
      </c>
      <c r="D11">
        <v>29.57</v>
      </c>
    </row>
    <row r="12" spans="1:4" x14ac:dyDescent="0.2">
      <c r="A12">
        <v>11</v>
      </c>
      <c r="B12">
        <v>33.67</v>
      </c>
      <c r="C12">
        <v>34.81</v>
      </c>
      <c r="D12">
        <v>26.64</v>
      </c>
    </row>
    <row r="13" spans="1:4" x14ac:dyDescent="0.2">
      <c r="A13">
        <v>12</v>
      </c>
      <c r="B13">
        <v>28.44</v>
      </c>
      <c r="C13">
        <v>28.93</v>
      </c>
      <c r="D13">
        <v>29.57</v>
      </c>
    </row>
    <row r="14" spans="1:4" x14ac:dyDescent="0.2">
      <c r="A14">
        <v>13</v>
      </c>
      <c r="B14">
        <v>32.49</v>
      </c>
      <c r="C14">
        <v>30.08</v>
      </c>
      <c r="D14">
        <v>32.5</v>
      </c>
    </row>
    <row r="15" spans="1:4" x14ac:dyDescent="0.2">
      <c r="A15">
        <v>14</v>
      </c>
      <c r="B15">
        <v>31.58</v>
      </c>
      <c r="C15">
        <v>25.32</v>
      </c>
      <c r="D15">
        <v>26.64</v>
      </c>
    </row>
    <row r="16" spans="1:4" x14ac:dyDescent="0.2">
      <c r="A16">
        <v>15</v>
      </c>
      <c r="B16">
        <v>23.76</v>
      </c>
      <c r="C16">
        <v>29.97</v>
      </c>
      <c r="D16">
        <v>20.78</v>
      </c>
    </row>
    <row r="17" spans="1:4" x14ac:dyDescent="0.2">
      <c r="A17">
        <v>16</v>
      </c>
      <c r="B17">
        <v>26.79</v>
      </c>
      <c r="C17">
        <v>33.21</v>
      </c>
      <c r="D17">
        <v>32.5</v>
      </c>
    </row>
    <row r="18" spans="1:4" x14ac:dyDescent="0.2">
      <c r="A18">
        <v>17</v>
      </c>
      <c r="B18">
        <v>31.12</v>
      </c>
      <c r="C18">
        <v>34.020000000000003</v>
      </c>
      <c r="D18">
        <v>35.43</v>
      </c>
    </row>
    <row r="19" spans="1:4" x14ac:dyDescent="0.2">
      <c r="A19">
        <v>18</v>
      </c>
      <c r="B19">
        <v>29.87</v>
      </c>
      <c r="C19">
        <v>29.85</v>
      </c>
      <c r="D19">
        <v>29.57</v>
      </c>
    </row>
    <row r="20" spans="1:4" x14ac:dyDescent="0.2">
      <c r="A20">
        <v>19</v>
      </c>
      <c r="B20">
        <v>27.51</v>
      </c>
      <c r="C20">
        <v>26.58</v>
      </c>
      <c r="D20">
        <v>26.64</v>
      </c>
    </row>
    <row r="21" spans="1:4" x14ac:dyDescent="0.2">
      <c r="A21">
        <v>20</v>
      </c>
      <c r="B21">
        <v>26.69</v>
      </c>
      <c r="C21">
        <v>28.7</v>
      </c>
      <c r="D21">
        <v>29.57</v>
      </c>
    </row>
    <row r="22" spans="1:4" x14ac:dyDescent="0.2">
      <c r="A22">
        <v>21</v>
      </c>
      <c r="B22">
        <v>26.29</v>
      </c>
      <c r="C22">
        <v>32.31</v>
      </c>
      <c r="D22">
        <v>32.5</v>
      </c>
    </row>
    <row r="23" spans="1:4" x14ac:dyDescent="0.2">
      <c r="A23">
        <v>22</v>
      </c>
      <c r="B23">
        <v>26.79</v>
      </c>
      <c r="C23">
        <v>30.08</v>
      </c>
      <c r="D23">
        <v>26.64</v>
      </c>
    </row>
    <row r="24" spans="1:4" x14ac:dyDescent="0.2">
      <c r="A24">
        <v>23</v>
      </c>
      <c r="B24">
        <v>28.62</v>
      </c>
      <c r="C24">
        <v>30.38</v>
      </c>
      <c r="D24">
        <v>26.64</v>
      </c>
    </row>
    <row r="25" spans="1:4" x14ac:dyDescent="0.2">
      <c r="A25">
        <v>24</v>
      </c>
      <c r="B25">
        <v>31.2</v>
      </c>
      <c r="C25">
        <v>30.36</v>
      </c>
      <c r="D25">
        <v>29.57</v>
      </c>
    </row>
    <row r="26" spans="1:4" x14ac:dyDescent="0.2">
      <c r="A26">
        <v>25</v>
      </c>
      <c r="B26">
        <v>27.88</v>
      </c>
      <c r="C26">
        <v>27.22</v>
      </c>
      <c r="D26">
        <v>26.64</v>
      </c>
    </row>
    <row r="27" spans="1:4" x14ac:dyDescent="0.2">
      <c r="A27">
        <v>26</v>
      </c>
      <c r="B27">
        <v>31.16</v>
      </c>
      <c r="C27">
        <v>26.48</v>
      </c>
      <c r="D27">
        <v>26.64</v>
      </c>
    </row>
    <row r="28" spans="1:4" x14ac:dyDescent="0.2">
      <c r="A28">
        <v>27</v>
      </c>
      <c r="B28">
        <v>28.59</v>
      </c>
      <c r="C28">
        <v>31.47</v>
      </c>
      <c r="D28">
        <v>26.64</v>
      </c>
    </row>
    <row r="29" spans="1:4" x14ac:dyDescent="0.2">
      <c r="A29">
        <v>28</v>
      </c>
      <c r="B29">
        <v>26.78</v>
      </c>
      <c r="C29">
        <v>30.46</v>
      </c>
      <c r="D29">
        <v>26.64</v>
      </c>
    </row>
    <row r="30" spans="1:4" x14ac:dyDescent="0.2">
      <c r="A30">
        <v>29</v>
      </c>
      <c r="B30">
        <v>27.07</v>
      </c>
      <c r="C30">
        <v>29.44</v>
      </c>
      <c r="D30">
        <v>29.57</v>
      </c>
    </row>
    <row r="31" spans="1:4" x14ac:dyDescent="0.2">
      <c r="A31">
        <v>30</v>
      </c>
      <c r="B31">
        <v>29.99</v>
      </c>
      <c r="C31">
        <v>30.1</v>
      </c>
      <c r="D31">
        <v>29.57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1"/>
  <sheetViews>
    <sheetView tabSelected="1" topLeftCell="A4" zoomScale="110" zoomScaleNormal="110" workbookViewId="0">
      <selection activeCell="F32" sqref="F3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</row>
    <row r="2" spans="1:9" x14ac:dyDescent="0.2">
      <c r="A2">
        <v>1</v>
      </c>
      <c r="B2">
        <v>28.96</v>
      </c>
      <c r="D2" t="s">
        <v>4</v>
      </c>
      <c r="E2">
        <f>MIN(B2:B31)</f>
        <v>23.76</v>
      </c>
    </row>
    <row r="3" spans="1:9" x14ac:dyDescent="0.2">
      <c r="A3">
        <v>2</v>
      </c>
      <c r="B3">
        <v>25.36</v>
      </c>
      <c r="D3" t="s">
        <v>5</v>
      </c>
      <c r="E3">
        <f>MAX(B2:B31)</f>
        <v>33.67</v>
      </c>
    </row>
    <row r="4" spans="1:9" x14ac:dyDescent="0.2">
      <c r="A4">
        <v>3</v>
      </c>
      <c r="B4">
        <v>25.03</v>
      </c>
      <c r="D4" t="s">
        <v>6</v>
      </c>
      <c r="E4">
        <v>6</v>
      </c>
    </row>
    <row r="5" spans="1:9" x14ac:dyDescent="0.2">
      <c r="A5">
        <v>4</v>
      </c>
      <c r="B5">
        <v>30.23</v>
      </c>
      <c r="D5" t="s">
        <v>7</v>
      </c>
      <c r="E5">
        <f>(E3-E2)/E4</f>
        <v>1.6516666666666666</v>
      </c>
    </row>
    <row r="6" spans="1:9" x14ac:dyDescent="0.2">
      <c r="A6">
        <v>5</v>
      </c>
      <c r="B6">
        <v>27.27</v>
      </c>
      <c r="D6" t="s">
        <v>7</v>
      </c>
      <c r="E6">
        <v>1.65</v>
      </c>
    </row>
    <row r="7" spans="1:9" x14ac:dyDescent="0.2">
      <c r="A7">
        <v>6</v>
      </c>
      <c r="B7">
        <v>30.57</v>
      </c>
    </row>
    <row r="8" spans="1:9" x14ac:dyDescent="0.2">
      <c r="A8">
        <v>7</v>
      </c>
      <c r="B8">
        <v>28.81</v>
      </c>
    </row>
    <row r="9" spans="1:9" x14ac:dyDescent="0.2">
      <c r="A9">
        <v>8</v>
      </c>
      <c r="B9">
        <v>32.270000000000003</v>
      </c>
      <c r="E9" t="s">
        <v>11</v>
      </c>
      <c r="F9" s="1" t="s">
        <v>8</v>
      </c>
      <c r="G9" s="1"/>
      <c r="H9" t="s">
        <v>9</v>
      </c>
      <c r="I9" t="s">
        <v>10</v>
      </c>
    </row>
    <row r="10" spans="1:9" x14ac:dyDescent="0.2">
      <c r="A10">
        <v>9</v>
      </c>
      <c r="B10">
        <v>29.72</v>
      </c>
      <c r="E10">
        <f>0.5*(F10+G10)</f>
        <v>24.585000000000001</v>
      </c>
      <c r="F10">
        <f>E2</f>
        <v>23.76</v>
      </c>
      <c r="G10">
        <f>F10+$E$6</f>
        <v>25.41</v>
      </c>
      <c r="H10">
        <f t="array" ref="H10:H15">FREQUENCY(B2:B31,G10:G15)</f>
        <v>3</v>
      </c>
      <c r="I10">
        <f>H10/$H$16</f>
        <v>0.1</v>
      </c>
    </row>
    <row r="11" spans="1:9" x14ac:dyDescent="0.2">
      <c r="A11">
        <v>10</v>
      </c>
      <c r="B11">
        <v>29.23</v>
      </c>
      <c r="E11">
        <f t="shared" ref="E11:E15" si="0">0.5*(F11+G11)</f>
        <v>26.245000000000001</v>
      </c>
      <c r="F11">
        <v>25.42</v>
      </c>
      <c r="G11">
        <f>F11+$E$6</f>
        <v>27.07</v>
      </c>
      <c r="H11">
        <v>6</v>
      </c>
      <c r="I11">
        <f t="shared" ref="I11:I15" si="1">H11/$H$16</f>
        <v>0.2</v>
      </c>
    </row>
    <row r="12" spans="1:9" x14ac:dyDescent="0.2">
      <c r="A12">
        <v>11</v>
      </c>
      <c r="B12">
        <v>33.67</v>
      </c>
      <c r="E12">
        <f t="shared" si="0"/>
        <v>27.904999999999998</v>
      </c>
      <c r="F12">
        <v>27.08</v>
      </c>
      <c r="G12">
        <f t="shared" ref="G12:G15" si="2">F12+$E$6</f>
        <v>28.729999999999997</v>
      </c>
      <c r="H12">
        <v>6</v>
      </c>
      <c r="I12">
        <f t="shared" si="1"/>
        <v>0.2</v>
      </c>
    </row>
    <row r="13" spans="1:9" x14ac:dyDescent="0.2">
      <c r="A13">
        <v>12</v>
      </c>
      <c r="B13">
        <v>28.44</v>
      </c>
      <c r="E13">
        <f t="shared" si="0"/>
        <v>29.564999999999998</v>
      </c>
      <c r="F13">
        <v>28.74</v>
      </c>
      <c r="G13">
        <f t="shared" si="2"/>
        <v>30.389999999999997</v>
      </c>
      <c r="H13">
        <v>7</v>
      </c>
      <c r="I13">
        <f t="shared" si="1"/>
        <v>0.23333333333333334</v>
      </c>
    </row>
    <row r="14" spans="1:9" x14ac:dyDescent="0.2">
      <c r="A14">
        <v>13</v>
      </c>
      <c r="B14">
        <v>32.49</v>
      </c>
      <c r="E14">
        <f t="shared" si="0"/>
        <v>31.224999999999998</v>
      </c>
      <c r="F14">
        <v>30.4</v>
      </c>
      <c r="G14">
        <f t="shared" si="2"/>
        <v>32.049999999999997</v>
      </c>
      <c r="H14">
        <v>5</v>
      </c>
      <c r="I14">
        <f t="shared" si="1"/>
        <v>0.16666666666666666</v>
      </c>
    </row>
    <row r="15" spans="1:9" x14ac:dyDescent="0.2">
      <c r="A15">
        <v>14</v>
      </c>
      <c r="B15">
        <v>31.58</v>
      </c>
      <c r="E15">
        <f t="shared" si="0"/>
        <v>32.885000000000005</v>
      </c>
      <c r="F15">
        <v>32.06</v>
      </c>
      <c r="G15">
        <f t="shared" si="2"/>
        <v>33.71</v>
      </c>
      <c r="H15">
        <v>3</v>
      </c>
      <c r="I15">
        <f t="shared" si="1"/>
        <v>0.1</v>
      </c>
    </row>
    <row r="16" spans="1:9" x14ac:dyDescent="0.2">
      <c r="A16">
        <v>15</v>
      </c>
      <c r="B16">
        <v>23.76</v>
      </c>
      <c r="H16">
        <f>SUM(H10:H15)</f>
        <v>30</v>
      </c>
      <c r="I16">
        <f>SUM(I10:I15)</f>
        <v>1</v>
      </c>
    </row>
    <row r="17" spans="1:7" x14ac:dyDescent="0.2">
      <c r="A17">
        <v>16</v>
      </c>
      <c r="B17">
        <v>26.79</v>
      </c>
    </row>
    <row r="18" spans="1:7" x14ac:dyDescent="0.2">
      <c r="A18">
        <v>17</v>
      </c>
      <c r="B18">
        <v>31.12</v>
      </c>
    </row>
    <row r="19" spans="1:7" x14ac:dyDescent="0.2">
      <c r="A19">
        <v>18</v>
      </c>
      <c r="B19">
        <v>29.87</v>
      </c>
    </row>
    <row r="20" spans="1:7" x14ac:dyDescent="0.2">
      <c r="A20">
        <v>19</v>
      </c>
      <c r="B20">
        <v>27.51</v>
      </c>
    </row>
    <row r="21" spans="1:7" x14ac:dyDescent="0.2">
      <c r="A21">
        <v>20</v>
      </c>
      <c r="B21">
        <v>26.69</v>
      </c>
      <c r="F21">
        <v>24.585000000000001</v>
      </c>
      <c r="G21">
        <v>0.1</v>
      </c>
    </row>
    <row r="22" spans="1:7" x14ac:dyDescent="0.2">
      <c r="A22">
        <v>21</v>
      </c>
      <c r="B22">
        <v>26.29</v>
      </c>
      <c r="F22">
        <v>26.245000000000001</v>
      </c>
      <c r="G22">
        <v>0.2</v>
      </c>
    </row>
    <row r="23" spans="1:7" x14ac:dyDescent="0.2">
      <c r="A23">
        <v>22</v>
      </c>
      <c r="B23">
        <v>26.79</v>
      </c>
      <c r="F23">
        <v>27.904999999999998</v>
      </c>
      <c r="G23">
        <v>0.2</v>
      </c>
    </row>
    <row r="24" spans="1:7" x14ac:dyDescent="0.2">
      <c r="A24">
        <v>23</v>
      </c>
      <c r="B24">
        <v>28.62</v>
      </c>
      <c r="F24">
        <v>29.564999999999998</v>
      </c>
      <c r="G24">
        <v>0.23333333333333334</v>
      </c>
    </row>
    <row r="25" spans="1:7" x14ac:dyDescent="0.2">
      <c r="A25">
        <v>24</v>
      </c>
      <c r="B25">
        <v>31.2</v>
      </c>
      <c r="F25">
        <v>31.224999999999998</v>
      </c>
      <c r="G25">
        <v>0.16666666666666666</v>
      </c>
    </row>
    <row r="26" spans="1:7" x14ac:dyDescent="0.2">
      <c r="A26">
        <v>25</v>
      </c>
      <c r="B26">
        <v>27.88</v>
      </c>
      <c r="F26">
        <v>32.885000000000005</v>
      </c>
      <c r="G26">
        <v>0.1</v>
      </c>
    </row>
    <row r="27" spans="1:7" x14ac:dyDescent="0.2">
      <c r="A27">
        <v>26</v>
      </c>
      <c r="B27">
        <v>31.16</v>
      </c>
    </row>
    <row r="28" spans="1:7" x14ac:dyDescent="0.2">
      <c r="A28">
        <v>27</v>
      </c>
      <c r="B28">
        <v>28.59</v>
      </c>
    </row>
    <row r="29" spans="1:7" x14ac:dyDescent="0.2">
      <c r="A29">
        <v>28</v>
      </c>
      <c r="B29">
        <v>26.78</v>
      </c>
    </row>
    <row r="30" spans="1:7" x14ac:dyDescent="0.2">
      <c r="A30">
        <v>29</v>
      </c>
      <c r="B30">
        <v>27.07</v>
      </c>
    </row>
    <row r="31" spans="1:7" x14ac:dyDescent="0.2">
      <c r="A31">
        <v>30</v>
      </c>
      <c r="B31">
        <v>29.99</v>
      </c>
    </row>
  </sheetData>
  <mergeCells count="1">
    <mergeCell ref="F9:G9"/>
  </mergeCells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salida5</vt:lpstr>
      <vt:lpstr>salida5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2022-04-28T19:11:07Z</dcterms:created>
  <dcterms:modified xsi:type="dcterms:W3CDTF">2022-04-28T20:41:21Z</dcterms:modified>
</cp:coreProperties>
</file>