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e Wave 4 bits" sheetId="1" state="visible" r:id="rId2"/>
    <sheet name="Coun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<sst xmlns="http://schemas.openxmlformats.org/spreadsheetml/2006/main" count="22" uniqueCount="22">
  <si>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Index</t>
  </si>
  <si>
    <t xml:space="preserve">Angulo</t>
  </si>
  <si>
    <t xml:space="preserve">Seno</t>
  </si>
  <si>
    <t xml:space="preserve">Index(Binary)</t>
  </si>
  <si>
    <t xml:space="preserve">Valor Mapeado</t>
  </si>
  <si>
    <t xml:space="preserve">Key</t>
  </si>
  <si>
    <t xml:space="preserve">Frequency</t>
  </si>
  <si>
    <t xml:space="preserve">Nota</t>
  </si>
  <si>
    <t xml:space="preserve">Periodo</t>
  </si>
  <si>
    <t xml:space="preserve">Periodo de Muestra</t>
  </si>
  <si>
    <t xml:space="preserve">Frecuencia de Muestra</t>
  </si>
  <si>
    <t xml:space="preserve">Counter (50 MHZ)</t>
  </si>
  <si>
    <t xml:space="preserve">Counter (100 MHZ)</t>
  </si>
  <si>
    <t xml:space="preserve">Counter (12 MHZ)</t>
  </si>
  <si>
    <t xml:space="preserve">Counter (1 MHZ)</t>
  </si>
  <si>
    <t xml:space="preserve">C (do)</t>
  </si>
  <si>
    <t xml:space="preserve">D (re)</t>
  </si>
  <si>
    <t xml:space="preserve">E (mi)</t>
  </si>
  <si>
    <t xml:space="preserve">F(fa)</t>
  </si>
  <si>
    <t xml:space="preserve">G (sol)</t>
  </si>
  <si>
    <t xml:space="preserve">A(la)</t>
  </si>
  <si>
    <t xml:space="preserve">B(si)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</si>
</sst>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'Sine Wave 4 bits'!$C$1:$C$1</c:f>
              <c:strCache>
                <c:ptCount val="1"/>
                <c:pt idx="0">
                  <c:v>Seno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'Sine Wave 4 bits'!$B$2:$B$33</c:f>
              <c:strCache>
                <c:ptCount val="32"/>
                <c:pt idx="0">
                  <c:v>0</c:v>
                </c:pt>
                <c:pt idx="1">
                  <c:v>0.202683397005793</c:v>
                </c:pt>
                <c:pt idx="2">
                  <c:v>0.405366794011586</c:v>
                </c:pt>
                <c:pt idx="3">
                  <c:v>0.608050191017379</c:v>
                </c:pt>
                <c:pt idx="4">
                  <c:v>0.810733588023172</c:v>
                </c:pt>
                <c:pt idx="5">
                  <c:v>1.01341698502897</c:v>
                </c:pt>
                <c:pt idx="6">
                  <c:v>1.21610038203476</c:v>
                </c:pt>
                <c:pt idx="7">
                  <c:v>1.41878377904055</c:v>
                </c:pt>
                <c:pt idx="8">
                  <c:v>1.62146717604634</c:v>
                </c:pt>
                <c:pt idx="9">
                  <c:v>1.82415057305214</c:v>
                </c:pt>
                <c:pt idx="10">
                  <c:v>2.02683397005793</c:v>
                </c:pt>
                <c:pt idx="11">
                  <c:v>2.22951736706372</c:v>
                </c:pt>
                <c:pt idx="12">
                  <c:v>2.43220076406952</c:v>
                </c:pt>
                <c:pt idx="13">
                  <c:v>2.63488416107531</c:v>
                </c:pt>
                <c:pt idx="14">
                  <c:v>2.8375675580811</c:v>
                </c:pt>
                <c:pt idx="15">
                  <c:v>3.0402509550869</c:v>
                </c:pt>
                <c:pt idx="16">
                  <c:v>3.24293435209269</c:v>
                </c:pt>
                <c:pt idx="17">
                  <c:v>3.44561774909848</c:v>
                </c:pt>
                <c:pt idx="18">
                  <c:v>3.64830114610428</c:v>
                </c:pt>
                <c:pt idx="19">
                  <c:v>3.85098454311007</c:v>
                </c:pt>
                <c:pt idx="20">
                  <c:v>4.05366794011586</c:v>
                </c:pt>
                <c:pt idx="21">
                  <c:v>4.25635133712166</c:v>
                </c:pt>
                <c:pt idx="22">
                  <c:v>4.45903473412745</c:v>
                </c:pt>
                <c:pt idx="23">
                  <c:v>4.66171813113324</c:v>
                </c:pt>
                <c:pt idx="24">
                  <c:v>4.86440152813904</c:v>
                </c:pt>
                <c:pt idx="25">
                  <c:v>5.06708492514483</c:v>
                </c:pt>
                <c:pt idx="26">
                  <c:v>5.26976832215062</c:v>
                </c:pt>
                <c:pt idx="27">
                  <c:v>5.47245171915641</c:v>
                </c:pt>
                <c:pt idx="28">
                  <c:v>5.67513511616221</c:v>
                </c:pt>
                <c:pt idx="29">
                  <c:v>5.877818513168</c:v>
                </c:pt>
                <c:pt idx="30">
                  <c:v>6.08050191017379</c:v>
                </c:pt>
                <c:pt idx="31">
                  <c:v>6.28318530717959</c:v>
                </c:pt>
              </c:strCache>
            </c:strRef>
          </c:cat>
          <c:val>
            <c:numRef>
              <c:f>'Sine Wave 4 bits'!$C$2:$C$33</c:f>
              <c:numCache>
                <c:formatCode>General</c:formatCode>
                <c:ptCount val="32"/>
                <c:pt idx="0">
                  <c:v>0</c:v>
                </c:pt>
                <c:pt idx="1">
                  <c:v>0.20129852008866</c:v>
                </c:pt>
                <c:pt idx="2">
                  <c:v>0.394355855113319</c:v>
                </c:pt>
                <c:pt idx="3">
                  <c:v>0.571268215094792</c:v>
                </c:pt>
                <c:pt idx="4">
                  <c:v>0.72479278722912</c:v>
                </c:pt>
                <c:pt idx="5">
                  <c:v>0.848644257494751</c:v>
                </c:pt>
                <c:pt idx="6">
                  <c:v>0.93775213214708</c:v>
                </c:pt>
                <c:pt idx="7">
                  <c:v>0.988468324328111</c:v>
                </c:pt>
                <c:pt idx="8">
                  <c:v>0.998716507171053</c:v>
                </c:pt>
                <c:pt idx="9">
                  <c:v>0.968077118866204</c:v>
                </c:pt>
                <c:pt idx="10">
                  <c:v>0.897804539570742</c:v>
                </c:pt>
                <c:pt idx="11">
                  <c:v>0.790775736937699</c:v>
                </c:pt>
                <c:pt idx="12">
                  <c:v>0.651372482722222</c:v>
                </c:pt>
                <c:pt idx="13">
                  <c:v>0.485301962531081</c:v>
                </c:pt>
                <c:pt idx="14">
                  <c:v>0.299363122973358</c:v>
                </c:pt>
                <c:pt idx="15">
                  <c:v>0.101168321987432</c:v>
                </c:pt>
                <c:pt idx="16">
                  <c:v>-0.101168321987432</c:v>
                </c:pt>
                <c:pt idx="17">
                  <c:v>-0.299363122973358</c:v>
                </c:pt>
                <c:pt idx="18">
                  <c:v>-0.485301962531081</c:v>
                </c:pt>
                <c:pt idx="19">
                  <c:v>-0.651372482722222</c:v>
                </c:pt>
                <c:pt idx="20">
                  <c:v>-0.790775736937699</c:v>
                </c:pt>
                <c:pt idx="21">
                  <c:v>-0.897804539570742</c:v>
                </c:pt>
                <c:pt idx="22">
                  <c:v>-0.968077118866204</c:v>
                </c:pt>
                <c:pt idx="23">
                  <c:v>-0.998716507171053</c:v>
                </c:pt>
                <c:pt idx="24">
                  <c:v>-0.988468324328111</c:v>
                </c:pt>
                <c:pt idx="25">
                  <c:v>-0.93775213214708</c:v>
                </c:pt>
                <c:pt idx="26">
                  <c:v>-0.848644257494751</c:v>
                </c:pt>
                <c:pt idx="27">
                  <c:v>-0.72479278722912</c:v>
                </c:pt>
                <c:pt idx="28">
                  <c:v>-0.571268215094792</c:v>
                </c:pt>
                <c:pt idx="29">
                  <c:v>-0.394355855113319</c:v>
                </c:pt>
                <c:pt idx="30">
                  <c:v>-0.20129852008866</c:v>
                </c:pt>
                <c:pt idx="31">
                  <c:v>-2.44929359829471E-016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560435"/>
        <c:axId val="22015402"/>
      </c:lineChart>
      <c:catAx>
        <c:axId val="335604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015402"/>
        <c:crosses val="autoZero"/>
        <c:auto val="1"/>
        <c:lblAlgn val="ctr"/>
        <c:lblOffset val="100"/>
      </c:catAx>
      <c:valAx>
        <c:axId val="220154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5604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'Sine Wave 4 bits'!$E$1:$E$1</c:f>
              <c:strCache>
                <c:ptCount val="1"/>
                <c:pt idx="0">
                  <c:v>Valor Mapeado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'Sine Wave 4 bits'!$E$2:$E$33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616320"/>
        <c:axId val="36665302"/>
      </c:lineChart>
      <c:catAx>
        <c:axId val="136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665302"/>
        <c:crosses val="autoZero"/>
        <c:auto val="1"/>
        <c:lblAlgn val="ctr"/>
        <c:lblOffset val="100"/>
      </c:catAx>
      <c:valAx>
        <c:axId val="366653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616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116640</xdr:colOff>
      <xdr:row>3</xdr:row>
      <xdr:rowOff>-360</xdr:rowOff>
    </xdr:from>
    <xdr:to>
      <xdr:col>12</xdr:col>
      <xdr:colOff>342000</xdr:colOff>
      <xdr:row>21</xdr:row>
      <xdr:rowOff>90720</xdr:rowOff>
    </xdr:to>
    <xdr:graphicFrame>
      <xdr:nvGraphicFramePr>
        <xdr:cNvPr id="0" name="Chart 1"/>
        <xdr:cNvGraphicFramePr/>
      </xdr:nvGraphicFramePr>
      <xdr:xfrm>
        <a:off x="3461760" y="487080"/>
        <a:ext cx="3852360" cy="266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14400</xdr:colOff>
      <xdr:row>3</xdr:row>
      <xdr:rowOff>132480</xdr:rowOff>
    </xdr:from>
    <xdr:to>
      <xdr:col>18</xdr:col>
      <xdr:colOff>387360</xdr:colOff>
      <xdr:row>23</xdr:row>
      <xdr:rowOff>110520</xdr:rowOff>
    </xdr:to>
    <xdr:graphicFrame>
      <xdr:nvGraphicFramePr>
        <xdr:cNvPr id="1" name="Chart 2"/>
        <xdr:cNvGraphicFramePr/>
      </xdr:nvGraphicFramePr>
      <xdr:xfrm>
        <a:off x="7590960" y="619920"/>
        <a:ext cx="3395520" cy="283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N26" activeCellId="0" sqref="N26"/>
    </sheetView>
  </sheetViews>
  <sheetFormatPr defaultRowHeight="12.75" zeroHeight="false" outlineLevelRow="0" outlineLevelCol="0"/>
  <cols>
    <col collapsed="false" customWidth="true" hidden="false" outlineLevel="0" max="3" min="1" style="0" width="8.57"/>
    <col collapsed="false" customWidth="true" hidden="true" outlineLevel="0" max="4" min="4" style="0" width="22.57"/>
    <col collapsed="false" customWidth="true" hidden="false" outlineLevel="0" max="5" min="5" style="0" width="13.14"/>
    <col collapsed="false" customWidth="true" hidden="false" outlineLevel="0" max="1025" min="6" style="0" width="8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0" t="n">
        <f aca="false">2*PI()/31</f>
        <v>0.202683397005793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SIN(B2)</f>
        <v>0</v>
      </c>
      <c r="D2" s="1" t="str">
        <f aca="false">"5'b" &amp; DEC2BIN(A2, 5) &amp; ": data = 4'd"</f>
        <v>5'b00000: data = 4'd</v>
      </c>
      <c r="E2" s="1" t="n">
        <f aca="false">ROUND(7.5*C2+7.5, 0)</f>
        <v>8</v>
      </c>
      <c r="F2" s="0" t="str">
        <f aca="false">DEC2HEX(E2)</f>
        <v>8</v>
      </c>
    </row>
    <row r="3" customFormat="false" ht="12.8" hidden="false" customHeight="false" outlineLevel="0" collapsed="false">
      <c r="A3" s="0" t="n">
        <f aca="false">A2+1</f>
        <v>1</v>
      </c>
      <c r="B3" s="0" t="n">
        <f aca="false">B2+$J$1</f>
        <v>0.202683397005793</v>
      </c>
      <c r="C3" s="0" t="n">
        <f aca="false">SIN(B3)</f>
        <v>0.20129852008866</v>
      </c>
      <c r="D3" s="1" t="str">
        <f aca="false">"5'b" &amp; DEC2BIN(A3, 5) &amp; ": data = 4'd"</f>
        <v>5'b00001: data = 4'd</v>
      </c>
      <c r="E3" s="1" t="n">
        <f aca="false">ROUND(7.5*C3+7.5, 0)</f>
        <v>9</v>
      </c>
      <c r="F3" s="0" t="str">
        <f aca="false">DEC2HEX(E3)</f>
        <v>9</v>
      </c>
    </row>
    <row r="4" customFormat="false" ht="11.25" hidden="false" customHeight="true" outlineLevel="0" collapsed="false">
      <c r="A4" s="0" t="n">
        <f aca="false">A3+1</f>
        <v>2</v>
      </c>
      <c r="B4" s="0" t="n">
        <f aca="false">B3+$J$1</f>
        <v>0.405366794011586</v>
      </c>
      <c r="C4" s="0" t="n">
        <f aca="false">SIN(B4)</f>
        <v>0.394355855113319</v>
      </c>
      <c r="D4" s="1" t="str">
        <f aca="false">"5'b" &amp; DEC2BIN(A4, 5) &amp; ": data = 4'd"</f>
        <v>5'b00010: data = 4'd</v>
      </c>
      <c r="E4" s="1" t="n">
        <f aca="false">ROUND(7.5*C4+7.5, 0)</f>
        <v>10</v>
      </c>
      <c r="F4" s="0" t="str">
        <f aca="false">DEC2HEX(E4)</f>
        <v>A</v>
      </c>
    </row>
    <row r="5" customFormat="false" ht="11.25" hidden="false" customHeight="true" outlineLevel="0" collapsed="false">
      <c r="A5" s="0" t="n">
        <f aca="false">A4+1</f>
        <v>3</v>
      </c>
      <c r="B5" s="0" t="n">
        <f aca="false">B4+$J$1</f>
        <v>0.608050191017379</v>
      </c>
      <c r="C5" s="0" t="n">
        <f aca="false">SIN(B5)</f>
        <v>0.571268215094792</v>
      </c>
      <c r="D5" s="1" t="str">
        <f aca="false">"5'b" &amp; DEC2BIN(A5, 5) &amp; ": data = 4'd"</f>
        <v>5'b00011: data = 4'd</v>
      </c>
      <c r="E5" s="1" t="n">
        <f aca="false">ROUND(7.5*C5+7.5, 0)</f>
        <v>12</v>
      </c>
      <c r="F5" s="0" t="str">
        <f aca="false">DEC2HEX(E5)</f>
        <v>C</v>
      </c>
    </row>
    <row r="6" customFormat="false" ht="11.25" hidden="false" customHeight="true" outlineLevel="0" collapsed="false">
      <c r="A6" s="0" t="n">
        <f aca="false">A5+1</f>
        <v>4</v>
      </c>
      <c r="B6" s="0" t="n">
        <f aca="false">B5+$J$1</f>
        <v>0.810733588023172</v>
      </c>
      <c r="C6" s="0" t="n">
        <f aca="false">SIN(B6)</f>
        <v>0.72479278722912</v>
      </c>
      <c r="D6" s="1" t="str">
        <f aca="false">"5'b" &amp; DEC2BIN(A6, 5) &amp; ": data = 4'd"</f>
        <v>5'b00100: data = 4'd</v>
      </c>
      <c r="E6" s="1" t="n">
        <f aca="false">ROUND(7.5*C6+7.5, 0)</f>
        <v>13</v>
      </c>
      <c r="F6" s="0" t="str">
        <f aca="false">DEC2HEX(E6)</f>
        <v>D</v>
      </c>
    </row>
    <row r="7" customFormat="false" ht="11.25" hidden="false" customHeight="true" outlineLevel="0" collapsed="false">
      <c r="A7" s="0" t="n">
        <f aca="false">A6+1</f>
        <v>5</v>
      </c>
      <c r="B7" s="0" t="n">
        <f aca="false">B6+$J$1</f>
        <v>1.01341698502897</v>
      </c>
      <c r="C7" s="0" t="n">
        <f aca="false">SIN(B7)</f>
        <v>0.848644257494751</v>
      </c>
      <c r="D7" s="1" t="str">
        <f aca="false">"5'b" &amp; DEC2BIN(A7, 5) &amp; ": data = 4'd"</f>
        <v>5'b00101: data = 4'd</v>
      </c>
      <c r="E7" s="1" t="n">
        <f aca="false">ROUND(7.5*C7+7.5, 0)</f>
        <v>14</v>
      </c>
      <c r="F7" s="0" t="str">
        <f aca="false">DEC2HEX(E7)</f>
        <v>E</v>
      </c>
    </row>
    <row r="8" customFormat="false" ht="11.25" hidden="false" customHeight="true" outlineLevel="0" collapsed="false">
      <c r="A8" s="0" t="n">
        <f aca="false">A7+1</f>
        <v>6</v>
      </c>
      <c r="B8" s="0" t="n">
        <f aca="false">B7+$J$1</f>
        <v>1.21610038203476</v>
      </c>
      <c r="C8" s="0" t="n">
        <f aca="false">SIN(B8)</f>
        <v>0.93775213214708</v>
      </c>
      <c r="D8" s="1" t="str">
        <f aca="false">"5'b" &amp; DEC2BIN(A8, 5) &amp; ": data = 4'd"</f>
        <v>5'b00110: data = 4'd</v>
      </c>
      <c r="E8" s="1" t="n">
        <f aca="false">ROUND(7.5*C8+7.5, 0)</f>
        <v>15</v>
      </c>
      <c r="F8" s="0" t="str">
        <f aca="false">DEC2HEX(E8)</f>
        <v>F</v>
      </c>
    </row>
    <row r="9" customFormat="false" ht="11.25" hidden="false" customHeight="true" outlineLevel="0" collapsed="false">
      <c r="A9" s="0" t="n">
        <f aca="false">A8+1</f>
        <v>7</v>
      </c>
      <c r="B9" s="0" t="n">
        <f aca="false">B8+$J$1</f>
        <v>1.41878377904055</v>
      </c>
      <c r="C9" s="0" t="n">
        <f aca="false">SIN(B9)</f>
        <v>0.988468324328111</v>
      </c>
      <c r="D9" s="1" t="str">
        <f aca="false">"5'b" &amp; DEC2BIN(A9, 5) &amp; ": data = 4'd"</f>
        <v>5'b00111: data = 4'd</v>
      </c>
      <c r="E9" s="1" t="n">
        <f aca="false">ROUND(7.5*C9+7.5, 0)</f>
        <v>15</v>
      </c>
      <c r="F9" s="0" t="str">
        <f aca="false">DEC2HEX(E9)</f>
        <v>F</v>
      </c>
    </row>
    <row r="10" customFormat="false" ht="11.25" hidden="false" customHeight="true" outlineLevel="0" collapsed="false">
      <c r="A10" s="0" t="n">
        <f aca="false">A9+1</f>
        <v>8</v>
      </c>
      <c r="B10" s="0" t="n">
        <f aca="false">B9+$J$1</f>
        <v>1.62146717604634</v>
      </c>
      <c r="C10" s="0" t="n">
        <f aca="false">SIN(B10)</f>
        <v>0.998716507171053</v>
      </c>
      <c r="D10" s="1" t="str">
        <f aca="false">"5'b" &amp; DEC2BIN(A10, 5) &amp; ": data = 4'd"</f>
        <v>5'b01000: data = 4'd</v>
      </c>
      <c r="E10" s="1" t="n">
        <f aca="false">ROUND(7.5*C10+7.5, 0)</f>
        <v>15</v>
      </c>
      <c r="F10" s="0" t="str">
        <f aca="false">DEC2HEX(E10)</f>
        <v>F</v>
      </c>
    </row>
    <row r="11" customFormat="false" ht="11.25" hidden="false" customHeight="true" outlineLevel="0" collapsed="false">
      <c r="A11" s="0" t="n">
        <f aca="false">A10+1</f>
        <v>9</v>
      </c>
      <c r="B11" s="0" t="n">
        <f aca="false">B10+$J$1</f>
        <v>1.82415057305214</v>
      </c>
      <c r="C11" s="0" t="n">
        <f aca="false">SIN(B11)</f>
        <v>0.968077118866204</v>
      </c>
      <c r="D11" s="1" t="str">
        <f aca="false">"5'b" &amp; DEC2BIN(A11, 5) &amp; ": data = 4'd"</f>
        <v>5'b01001: data = 4'd</v>
      </c>
      <c r="E11" s="1" t="n">
        <f aca="false">ROUND(7.5*C11+7.5, 0)</f>
        <v>15</v>
      </c>
      <c r="F11" s="0" t="str">
        <f aca="false">DEC2HEX(E11)</f>
        <v>F</v>
      </c>
    </row>
    <row r="12" customFormat="false" ht="11.25" hidden="false" customHeight="true" outlineLevel="0" collapsed="false">
      <c r="A12" s="0" t="n">
        <f aca="false">A11+1</f>
        <v>10</v>
      </c>
      <c r="B12" s="0" t="n">
        <f aca="false">B11+$J$1</f>
        <v>2.02683397005793</v>
      </c>
      <c r="C12" s="0" t="n">
        <f aca="false">SIN(B12)</f>
        <v>0.897804539570742</v>
      </c>
      <c r="D12" s="1" t="str">
        <f aca="false">"5'b" &amp; DEC2BIN(A12, 5) &amp; ": data = 4'd"</f>
        <v>5'b01010: data = 4'd</v>
      </c>
      <c r="E12" s="1" t="n">
        <f aca="false">ROUND(7.5*C12+7.5, 0)</f>
        <v>14</v>
      </c>
      <c r="F12" s="0" t="str">
        <f aca="false">DEC2HEX(E12)</f>
        <v>E</v>
      </c>
    </row>
    <row r="13" customFormat="false" ht="11.25" hidden="false" customHeight="true" outlineLevel="0" collapsed="false">
      <c r="A13" s="0" t="n">
        <f aca="false">A12+1</f>
        <v>11</v>
      </c>
      <c r="B13" s="0" t="n">
        <f aca="false">B12+$J$1</f>
        <v>2.22951736706372</v>
      </c>
      <c r="C13" s="0" t="n">
        <f aca="false">SIN(B13)</f>
        <v>0.790775736937699</v>
      </c>
      <c r="D13" s="1" t="str">
        <f aca="false">"5'b" &amp; DEC2BIN(A13, 5) &amp; ": data = 4'd"</f>
        <v>5'b01011: data = 4'd</v>
      </c>
      <c r="E13" s="1" t="n">
        <f aca="false">ROUND(7.5*C13+7.5, 0)</f>
        <v>13</v>
      </c>
      <c r="F13" s="0" t="str">
        <f aca="false">DEC2HEX(E13)</f>
        <v>D</v>
      </c>
    </row>
    <row r="14" customFormat="false" ht="11.25" hidden="false" customHeight="true" outlineLevel="0" collapsed="false">
      <c r="A14" s="0" t="n">
        <f aca="false">A13+1</f>
        <v>12</v>
      </c>
      <c r="B14" s="0" t="n">
        <f aca="false">B13+$J$1</f>
        <v>2.43220076406952</v>
      </c>
      <c r="C14" s="0" t="n">
        <f aca="false">SIN(B14)</f>
        <v>0.651372482722222</v>
      </c>
      <c r="D14" s="1" t="str">
        <f aca="false">"5'b" &amp; DEC2BIN(A14, 5) &amp; ": data = 4'd"</f>
        <v>5'b01100: data = 4'd</v>
      </c>
      <c r="E14" s="1" t="n">
        <f aca="false">ROUND(7.5*C14+7.5, 0)</f>
        <v>12</v>
      </c>
      <c r="F14" s="0" t="str">
        <f aca="false">DEC2HEX(E14)</f>
        <v>C</v>
      </c>
    </row>
    <row r="15" customFormat="false" ht="11.25" hidden="false" customHeight="true" outlineLevel="0" collapsed="false">
      <c r="A15" s="0" t="n">
        <f aca="false">A14+1</f>
        <v>13</v>
      </c>
      <c r="B15" s="0" t="n">
        <f aca="false">B14+$J$1</f>
        <v>2.63488416107531</v>
      </c>
      <c r="C15" s="0" t="n">
        <f aca="false">SIN(B15)</f>
        <v>0.485301962531081</v>
      </c>
      <c r="D15" s="1" t="str">
        <f aca="false">"5'b" &amp; DEC2BIN(A15, 5) &amp; ": data = 4'd"</f>
        <v>5'b01101: data = 4'd</v>
      </c>
      <c r="E15" s="1" t="n">
        <f aca="false">ROUND(7.5*C15+7.5, 0)</f>
        <v>11</v>
      </c>
      <c r="F15" s="0" t="str">
        <f aca="false">DEC2HEX(E15)</f>
        <v>B</v>
      </c>
    </row>
    <row r="16" customFormat="false" ht="11.25" hidden="false" customHeight="true" outlineLevel="0" collapsed="false">
      <c r="A16" s="0" t="n">
        <f aca="false">A15+1</f>
        <v>14</v>
      </c>
      <c r="B16" s="0" t="n">
        <f aca="false">B15+$J$1</f>
        <v>2.8375675580811</v>
      </c>
      <c r="C16" s="0" t="n">
        <f aca="false">SIN(B16)</f>
        <v>0.299363122973358</v>
      </c>
      <c r="D16" s="1" t="str">
        <f aca="false">"5'b" &amp; DEC2BIN(A16, 5) &amp; ": data = 4'd"</f>
        <v>5'b01110: data = 4'd</v>
      </c>
      <c r="E16" s="1" t="n">
        <f aca="false">ROUND(7.5*C16+7.5, 0)</f>
        <v>10</v>
      </c>
      <c r="F16" s="0" t="str">
        <f aca="false">DEC2HEX(E16)</f>
        <v>A</v>
      </c>
    </row>
    <row r="17" customFormat="false" ht="11.25" hidden="false" customHeight="true" outlineLevel="0" collapsed="false">
      <c r="A17" s="0" t="n">
        <f aca="false">A16+1</f>
        <v>15</v>
      </c>
      <c r="B17" s="0" t="n">
        <f aca="false">B16+$J$1</f>
        <v>3.0402509550869</v>
      </c>
      <c r="C17" s="0" t="n">
        <f aca="false">SIN(B17)</f>
        <v>0.101168321987432</v>
      </c>
      <c r="D17" s="1" t="str">
        <f aca="false">"5'b" &amp; DEC2BIN(A17, 5) &amp; ": data = 4'd"</f>
        <v>5'b01111: data = 4'd</v>
      </c>
      <c r="E17" s="1" t="n">
        <f aca="false">ROUND(7.5*C17+7.5, 0)</f>
        <v>8</v>
      </c>
      <c r="F17" s="0" t="str">
        <f aca="false">DEC2HEX(E17)</f>
        <v>8</v>
      </c>
    </row>
    <row r="18" customFormat="false" ht="11.25" hidden="false" customHeight="true" outlineLevel="0" collapsed="false">
      <c r="A18" s="0" t="n">
        <f aca="false">A17+1</f>
        <v>16</v>
      </c>
      <c r="B18" s="0" t="n">
        <f aca="false">B17+$J$1</f>
        <v>3.24293435209269</v>
      </c>
      <c r="C18" s="0" t="n">
        <f aca="false">SIN(B18)</f>
        <v>-0.101168321987432</v>
      </c>
      <c r="D18" s="1" t="str">
        <f aca="false">"5'b" &amp; DEC2BIN(A18, 5) &amp; ": data = 4'd"</f>
        <v>5'b10000: data = 4'd</v>
      </c>
      <c r="E18" s="1" t="n">
        <f aca="false">ROUND(7.5*C18+7.5, 0)</f>
        <v>7</v>
      </c>
      <c r="F18" s="0" t="str">
        <f aca="false">DEC2HEX(E18)</f>
        <v>7</v>
      </c>
    </row>
    <row r="19" customFormat="false" ht="11.25" hidden="false" customHeight="true" outlineLevel="0" collapsed="false">
      <c r="A19" s="0" t="n">
        <f aca="false">A18+1</f>
        <v>17</v>
      </c>
      <c r="B19" s="0" t="n">
        <f aca="false">B18+$J$1</f>
        <v>3.44561774909848</v>
      </c>
      <c r="C19" s="0" t="n">
        <f aca="false">SIN(B19)</f>
        <v>-0.299363122973358</v>
      </c>
      <c r="D19" s="1" t="str">
        <f aca="false">"5'b" &amp; DEC2BIN(A19, 5) &amp; ": data = 4'd"</f>
        <v>5'b10001: data = 4'd</v>
      </c>
      <c r="E19" s="1" t="n">
        <f aca="false">ROUND(7.5*C19+7.5, 0)</f>
        <v>5</v>
      </c>
      <c r="F19" s="0" t="str">
        <f aca="false">DEC2HEX(E19)</f>
        <v>5</v>
      </c>
    </row>
    <row r="20" customFormat="false" ht="11.25" hidden="false" customHeight="true" outlineLevel="0" collapsed="false">
      <c r="A20" s="0" t="n">
        <f aca="false">A19+1</f>
        <v>18</v>
      </c>
      <c r="B20" s="0" t="n">
        <f aca="false">B19+$J$1</f>
        <v>3.64830114610428</v>
      </c>
      <c r="C20" s="0" t="n">
        <f aca="false">SIN(B20)</f>
        <v>-0.485301962531081</v>
      </c>
      <c r="D20" s="1" t="str">
        <f aca="false">"5'b" &amp; DEC2BIN(A20, 5) &amp; ": data = 4'd"</f>
        <v>5'b10010: data = 4'd</v>
      </c>
      <c r="E20" s="1" t="n">
        <f aca="false">ROUND(7.5*C20+7.5, 0)</f>
        <v>4</v>
      </c>
      <c r="F20" s="0" t="str">
        <f aca="false">DEC2HEX(E20)</f>
        <v>4</v>
      </c>
    </row>
    <row r="21" customFormat="false" ht="11.25" hidden="false" customHeight="true" outlineLevel="0" collapsed="false">
      <c r="A21" s="0" t="n">
        <f aca="false">A20+1</f>
        <v>19</v>
      </c>
      <c r="B21" s="0" t="n">
        <f aca="false">B20+$J$1</f>
        <v>3.85098454311007</v>
      </c>
      <c r="C21" s="0" t="n">
        <f aca="false">SIN(B21)</f>
        <v>-0.651372482722222</v>
      </c>
      <c r="D21" s="1" t="str">
        <f aca="false">"5'b" &amp; DEC2BIN(A21, 5) &amp; ": data = 4'd"</f>
        <v>5'b10011: data = 4'd</v>
      </c>
      <c r="E21" s="1" t="n">
        <f aca="false">ROUND(7.5*C21+7.5, 0)</f>
        <v>3</v>
      </c>
      <c r="F21" s="0" t="str">
        <f aca="false">DEC2HEX(E21)</f>
        <v>3</v>
      </c>
    </row>
    <row r="22" customFormat="false" ht="11.25" hidden="false" customHeight="true" outlineLevel="0" collapsed="false">
      <c r="A22" s="0" t="n">
        <f aca="false">A21+1</f>
        <v>20</v>
      </c>
      <c r="B22" s="0" t="n">
        <f aca="false">B21+$J$1</f>
        <v>4.05366794011586</v>
      </c>
      <c r="C22" s="0" t="n">
        <f aca="false">SIN(B22)</f>
        <v>-0.790775736937699</v>
      </c>
      <c r="D22" s="1" t="str">
        <f aca="false">"5'b" &amp; DEC2BIN(A22, 5) &amp; ": data = 4'd"</f>
        <v>5'b10100: data = 4'd</v>
      </c>
      <c r="E22" s="1" t="n">
        <f aca="false">ROUND(7.5*C22+7.5, 0)</f>
        <v>2</v>
      </c>
      <c r="F22" s="0" t="str">
        <f aca="false">DEC2HEX(E22)</f>
        <v>2</v>
      </c>
    </row>
    <row r="23" customFormat="false" ht="11.25" hidden="false" customHeight="true" outlineLevel="0" collapsed="false">
      <c r="A23" s="0" t="n">
        <f aca="false">A22+1</f>
        <v>21</v>
      </c>
      <c r="B23" s="0" t="n">
        <f aca="false">B22+$J$1</f>
        <v>4.25635133712166</v>
      </c>
      <c r="C23" s="0" t="n">
        <f aca="false">SIN(B23)</f>
        <v>-0.897804539570742</v>
      </c>
      <c r="D23" s="1" t="str">
        <f aca="false">"5'b" &amp; DEC2BIN(A23, 5) &amp; ": data = 4'd"</f>
        <v>5'b10101: data = 4'd</v>
      </c>
      <c r="E23" s="1" t="n">
        <f aca="false">ROUND(7.5*C23+7.5, 0)</f>
        <v>1</v>
      </c>
      <c r="F23" s="0" t="str">
        <f aca="false">DEC2HEX(E23)</f>
        <v>1</v>
      </c>
    </row>
    <row r="24" customFormat="false" ht="11.25" hidden="false" customHeight="true" outlineLevel="0" collapsed="false">
      <c r="A24" s="0" t="n">
        <f aca="false">A23+1</f>
        <v>22</v>
      </c>
      <c r="B24" s="0" t="n">
        <f aca="false">B23+$J$1</f>
        <v>4.45903473412745</v>
      </c>
      <c r="C24" s="0" t="n">
        <f aca="false">SIN(B24)</f>
        <v>-0.968077118866204</v>
      </c>
      <c r="D24" s="1" t="str">
        <f aca="false">"5'b" &amp; DEC2BIN(A24, 5) &amp; ": data = 4'd"</f>
        <v>5'b10110: data = 4'd</v>
      </c>
      <c r="E24" s="1" t="n">
        <f aca="false">ROUND(7.5*C24+7.5, 0)</f>
        <v>0</v>
      </c>
      <c r="F24" s="0" t="str">
        <f aca="false">DEC2HEX(E24)</f>
        <v>0</v>
      </c>
    </row>
    <row r="25" customFormat="false" ht="11.25" hidden="false" customHeight="true" outlineLevel="0" collapsed="false">
      <c r="A25" s="0" t="n">
        <f aca="false">A24+1</f>
        <v>23</v>
      </c>
      <c r="B25" s="0" t="n">
        <f aca="false">B24+$J$1</f>
        <v>4.66171813113324</v>
      </c>
      <c r="C25" s="0" t="n">
        <f aca="false">SIN(B25)</f>
        <v>-0.998716507171053</v>
      </c>
      <c r="D25" s="1" t="str">
        <f aca="false">"5'b" &amp; DEC2BIN(A25, 5) &amp; ": data = 4'd"</f>
        <v>5'b10111: data = 4'd</v>
      </c>
      <c r="E25" s="1" t="n">
        <f aca="false">ROUND(7.5*C25+7.5, 0)</f>
        <v>0</v>
      </c>
      <c r="F25" s="0" t="str">
        <f aca="false">DEC2HEX(E25)</f>
        <v>0</v>
      </c>
    </row>
    <row r="26" customFormat="false" ht="11.25" hidden="false" customHeight="true" outlineLevel="0" collapsed="false">
      <c r="A26" s="0" t="n">
        <f aca="false">A25+1</f>
        <v>24</v>
      </c>
      <c r="B26" s="0" t="n">
        <f aca="false">B25+$J$1</f>
        <v>4.86440152813904</v>
      </c>
      <c r="C26" s="0" t="n">
        <f aca="false">SIN(B26)</f>
        <v>-0.988468324328111</v>
      </c>
      <c r="D26" s="1" t="str">
        <f aca="false">"5'b" &amp; DEC2BIN(A26, 5) &amp; ": data = 4'd"</f>
        <v>5'b11000: data = 4'd</v>
      </c>
      <c r="E26" s="1" t="n">
        <f aca="false">ROUND(7.5*C26+7.5, 0)</f>
        <v>0</v>
      </c>
      <c r="F26" s="0" t="str">
        <f aca="false">DEC2HEX(E26)</f>
        <v>0</v>
      </c>
    </row>
    <row r="27" customFormat="false" ht="11.25" hidden="false" customHeight="true" outlineLevel="0" collapsed="false">
      <c r="A27" s="0" t="n">
        <f aca="false">A26+1</f>
        <v>25</v>
      </c>
      <c r="B27" s="0" t="n">
        <f aca="false">B26+$J$1</f>
        <v>5.06708492514483</v>
      </c>
      <c r="C27" s="0" t="n">
        <f aca="false">SIN(B27)</f>
        <v>-0.93775213214708</v>
      </c>
      <c r="D27" s="1" t="str">
        <f aca="false">"5'b" &amp; DEC2BIN(A27, 5) &amp; ": data = 4'd"</f>
        <v>5'b11001: data = 4'd</v>
      </c>
      <c r="E27" s="1" t="n">
        <f aca="false">ROUND(7.5*C27+7.5, 0)</f>
        <v>0</v>
      </c>
      <c r="F27" s="0" t="str">
        <f aca="false">DEC2HEX(E27)</f>
        <v>0</v>
      </c>
    </row>
    <row r="28" customFormat="false" ht="11.25" hidden="false" customHeight="true" outlineLevel="0" collapsed="false">
      <c r="A28" s="0" t="n">
        <f aca="false">A27+1</f>
        <v>26</v>
      </c>
      <c r="B28" s="0" t="n">
        <f aca="false">B27+$J$1</f>
        <v>5.26976832215062</v>
      </c>
      <c r="C28" s="0" t="n">
        <f aca="false">SIN(B28)</f>
        <v>-0.848644257494751</v>
      </c>
      <c r="D28" s="1" t="str">
        <f aca="false">"5'b" &amp; DEC2BIN(A28, 5) &amp; ": data = 4'd"</f>
        <v>5'b11010: data = 4'd</v>
      </c>
      <c r="E28" s="1" t="n">
        <f aca="false">ROUND(7.5*C28+7.5, 0)</f>
        <v>1</v>
      </c>
      <c r="F28" s="0" t="str">
        <f aca="false">DEC2HEX(E28)</f>
        <v>1</v>
      </c>
    </row>
    <row r="29" customFormat="false" ht="11.25" hidden="false" customHeight="true" outlineLevel="0" collapsed="false">
      <c r="A29" s="0" t="n">
        <f aca="false">A28+1</f>
        <v>27</v>
      </c>
      <c r="B29" s="0" t="n">
        <f aca="false">B28+$J$1</f>
        <v>5.47245171915641</v>
      </c>
      <c r="C29" s="0" t="n">
        <f aca="false">SIN(B29)</f>
        <v>-0.72479278722912</v>
      </c>
      <c r="D29" s="1" t="str">
        <f aca="false">"5'b" &amp; DEC2BIN(A29, 5) &amp; ": data = 4'd"</f>
        <v>5'b11011: data = 4'd</v>
      </c>
      <c r="E29" s="1" t="n">
        <f aca="false">ROUND(7.5*C29+7.5, 0)</f>
        <v>2</v>
      </c>
      <c r="F29" s="0" t="str">
        <f aca="false">DEC2HEX(E29)</f>
        <v>2</v>
      </c>
    </row>
    <row r="30" customFormat="false" ht="11.25" hidden="false" customHeight="true" outlineLevel="0" collapsed="false">
      <c r="A30" s="0" t="n">
        <f aca="false">A29+1</f>
        <v>28</v>
      </c>
      <c r="B30" s="0" t="n">
        <f aca="false">B29+$J$1</f>
        <v>5.67513511616221</v>
      </c>
      <c r="C30" s="0" t="n">
        <f aca="false">SIN(B30)</f>
        <v>-0.571268215094792</v>
      </c>
      <c r="D30" s="1" t="str">
        <f aca="false">"5'b" &amp; DEC2BIN(A30, 5) &amp; ": data = 4'd"</f>
        <v>5'b11100: data = 4'd</v>
      </c>
      <c r="E30" s="1" t="n">
        <f aca="false">ROUND(7.5*C30+7.5, 0)</f>
        <v>3</v>
      </c>
      <c r="F30" s="0" t="str">
        <f aca="false">DEC2HEX(E30)</f>
        <v>3</v>
      </c>
    </row>
    <row r="31" customFormat="false" ht="11.25" hidden="false" customHeight="true" outlineLevel="0" collapsed="false">
      <c r="A31" s="0" t="n">
        <f aca="false">A30+1</f>
        <v>29</v>
      </c>
      <c r="B31" s="0" t="n">
        <f aca="false">B30+$J$1</f>
        <v>5.877818513168</v>
      </c>
      <c r="C31" s="0" t="n">
        <f aca="false">SIN(B31)</f>
        <v>-0.394355855113319</v>
      </c>
      <c r="D31" s="1" t="str">
        <f aca="false">"5'b" &amp; DEC2BIN(A31, 5) &amp; ": data = 4'd"</f>
        <v>5'b11101: data = 4'd</v>
      </c>
      <c r="E31" s="1" t="n">
        <f aca="false">ROUND(7.5*C31+7.5, 0)</f>
        <v>5</v>
      </c>
      <c r="F31" s="0" t="str">
        <f aca="false">DEC2HEX(E31)</f>
        <v>5</v>
      </c>
    </row>
    <row r="32" customFormat="false" ht="11.25" hidden="false" customHeight="true" outlineLevel="0" collapsed="false">
      <c r="A32" s="0" t="n">
        <f aca="false">A31+1</f>
        <v>30</v>
      </c>
      <c r="B32" s="0" t="n">
        <f aca="false">B31+$J$1</f>
        <v>6.08050191017379</v>
      </c>
      <c r="C32" s="0" t="n">
        <f aca="false">SIN(B32)</f>
        <v>-0.20129852008866</v>
      </c>
      <c r="D32" s="1" t="str">
        <f aca="false">"5'b" &amp; DEC2BIN(A32, 5) &amp; ": data = 4'd"</f>
        <v>5'b11110: data = 4'd</v>
      </c>
      <c r="E32" s="1" t="n">
        <f aca="false">ROUND(7.5*C32+7.5, 0)</f>
        <v>6</v>
      </c>
      <c r="F32" s="0" t="str">
        <f aca="false">DEC2HEX(E32)</f>
        <v>6</v>
      </c>
    </row>
    <row r="33" customFormat="false" ht="11.25" hidden="false" customHeight="true" outlineLevel="0" collapsed="false">
      <c r="A33" s="0" t="n">
        <f aca="false">A32+1</f>
        <v>31</v>
      </c>
      <c r="B33" s="0" t="n">
        <f aca="false">B32+$J$1</f>
        <v>6.28318530717959</v>
      </c>
      <c r="C33" s="0" t="n">
        <f aca="false">SIN(B33)</f>
        <v>-2.44929359829471E-016</v>
      </c>
      <c r="D33" s="1" t="str">
        <f aca="false">"5'b" &amp; DEC2BIN(A33, 5) &amp; ": data = 4'd"</f>
        <v>5'b11111: data = 4'd</v>
      </c>
      <c r="E33" s="1" t="n">
        <f aca="false">ROUND(7.5*C33+7.5, 0)</f>
        <v>7</v>
      </c>
      <c r="F33" s="0" t="str">
        <f aca="false">DEC2HEX(E33)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4.14"/>
    <col collapsed="false" customWidth="false" hidden="false" outlineLevel="0" max="2" min="2" style="0" width="11.57"/>
    <col collapsed="false" customWidth="true" hidden="false" outlineLevel="0" max="3" min="3" style="2" width="6.57"/>
    <col collapsed="false" customWidth="true" hidden="false" outlineLevel="0" max="4" min="4" style="0" width="14.43"/>
    <col collapsed="false" customWidth="true" hidden="false" outlineLevel="0" max="5" min="5" style="0" width="8.57"/>
    <col collapsed="false" customWidth="true" hidden="false" outlineLevel="0" max="6" min="6" style="0" width="9.78"/>
    <col collapsed="false" customWidth="true" hidden="false" outlineLevel="0" max="7" min="7" style="0" width="8.57"/>
    <col collapsed="false" customWidth="true" hidden="false" outlineLevel="0" max="8" min="8" style="0" width="9.42"/>
    <col collapsed="false" customWidth="true" hidden="false" outlineLevel="0" max="1023" min="9" style="0" width="8.57"/>
    <col collapsed="false" customWidth="false" hidden="false" outlineLevel="0" max="1025" min="1024" style="0" width="11.52"/>
  </cols>
  <sheetData>
    <row r="1" customFormat="false" ht="35.05" hidden="false" customHeight="false" outlineLevel="0" collapsed="false">
      <c r="A1" s="1" t="s">
        <v>5</v>
      </c>
      <c r="B1" s="1" t="s">
        <v>6</v>
      </c>
      <c r="C1" s="3" t="s">
        <v>7</v>
      </c>
      <c r="D1" s="1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</row>
    <row r="2" customFormat="false" ht="12.8" hidden="false" customHeight="false" outlineLevel="0" collapsed="false">
      <c r="A2" s="0" t="n">
        <v>0</v>
      </c>
      <c r="B2" s="1" t="n">
        <v>523.251</v>
      </c>
      <c r="C2" s="3" t="s">
        <v>15</v>
      </c>
      <c r="D2" s="0" t="n">
        <f aca="false">1/B2</f>
        <v>0.00191112869349509</v>
      </c>
      <c r="E2" s="0" t="n">
        <f aca="false">D2/32</f>
        <v>5.97227716717216E-005</v>
      </c>
      <c r="F2" s="0" t="n">
        <f aca="false">1/E2</f>
        <v>16744.032</v>
      </c>
      <c r="G2" s="0" t="n">
        <f aca="false">ROUND(50000000/F2,0)</f>
        <v>2986</v>
      </c>
      <c r="H2" s="0" t="n">
        <f aca="false">ROUND(100000000/F2,0)</f>
        <v>5972</v>
      </c>
      <c r="I2" s="0" t="n">
        <f aca="false">ROUND(12000000/F2,0)</f>
        <v>717</v>
      </c>
      <c r="J2" s="0" t="n">
        <f aca="false">ROUND(1000000/F2,0)</f>
        <v>60</v>
      </c>
    </row>
    <row r="3" customFormat="false" ht="12.8" hidden="false" customHeight="false" outlineLevel="0" collapsed="false">
      <c r="A3" s="0" t="n">
        <v>1</v>
      </c>
      <c r="B3" s="1" t="n">
        <v>587.33</v>
      </c>
      <c r="C3" s="3" t="s">
        <v>16</v>
      </c>
      <c r="D3" s="0" t="n">
        <f aca="false">1/B3</f>
        <v>0.00170262033269201</v>
      </c>
      <c r="E3" s="0" t="n">
        <f aca="false">D3/32</f>
        <v>5.32068853966254E-005</v>
      </c>
      <c r="F3" s="0" t="n">
        <f aca="false">1/E3</f>
        <v>18794.56</v>
      </c>
      <c r="G3" s="0" t="n">
        <f aca="false">ROUND(50000000/F3,0)</f>
        <v>2660</v>
      </c>
      <c r="H3" s="0" t="n">
        <f aca="false">ROUND(100000000/F3,0)</f>
        <v>5321</v>
      </c>
      <c r="I3" s="0" t="n">
        <f aca="false">ROUND(12000000/F3,0)</f>
        <v>638</v>
      </c>
      <c r="J3" s="0" t="n">
        <f aca="false">ROUND(1000000/F3,0)</f>
        <v>53</v>
      </c>
    </row>
    <row r="4" customFormat="false" ht="12.8" hidden="false" customHeight="false" outlineLevel="0" collapsed="false">
      <c r="A4" s="0" t="n">
        <v>2</v>
      </c>
      <c r="B4" s="1" t="n">
        <v>659.255</v>
      </c>
      <c r="C4" s="3" t="s">
        <v>17</v>
      </c>
      <c r="D4" s="0" t="n">
        <f aca="false">1/B4</f>
        <v>0.00151686373254659</v>
      </c>
      <c r="E4" s="0" t="n">
        <f aca="false">D4/32</f>
        <v>4.74019916420808E-005</v>
      </c>
      <c r="F4" s="0" t="n">
        <f aca="false">1/E4</f>
        <v>21096.16</v>
      </c>
      <c r="G4" s="0" t="n">
        <f aca="false">ROUND(50000000/F4,0)</f>
        <v>2370</v>
      </c>
      <c r="H4" s="0" t="n">
        <f aca="false">ROUND(100000000/F4,0)</f>
        <v>4740</v>
      </c>
      <c r="I4" s="0" t="n">
        <f aca="false">ROUND(12000000/F4,0)</f>
        <v>569</v>
      </c>
      <c r="J4" s="0" t="n">
        <f aca="false">ROUND(1000000/F4,0)</f>
        <v>47</v>
      </c>
    </row>
    <row r="5" customFormat="false" ht="12.8" hidden="false" customHeight="false" outlineLevel="0" collapsed="false">
      <c r="A5" s="0" t="n">
        <v>3</v>
      </c>
      <c r="B5" s="5" t="n">
        <v>698.456</v>
      </c>
      <c r="C5" s="3" t="s">
        <v>18</v>
      </c>
      <c r="D5" s="0" t="n">
        <f aca="false">1/B5</f>
        <v>0.00143172941459448</v>
      </c>
      <c r="E5" s="0" t="n">
        <f aca="false">D5/32</f>
        <v>4.47415442060774E-005</v>
      </c>
      <c r="F5" s="0" t="n">
        <f aca="false">1/E5</f>
        <v>22350.592</v>
      </c>
      <c r="G5" s="0" t="n">
        <f aca="false">ROUND(50000000/F5,0)</f>
        <v>2237</v>
      </c>
      <c r="H5" s="0" t="n">
        <f aca="false">ROUND(100000000/F5,0)</f>
        <v>4474</v>
      </c>
      <c r="I5" s="0" t="n">
        <f aca="false">ROUND(12000000/F5,0)</f>
        <v>537</v>
      </c>
      <c r="J5" s="0" t="n">
        <f aca="false">ROUND(1000000/F5,0)</f>
        <v>45</v>
      </c>
    </row>
    <row r="6" customFormat="false" ht="12.8" hidden="false" customHeight="false" outlineLevel="0" collapsed="false">
      <c r="A6" s="0" t="n">
        <v>4</v>
      </c>
      <c r="B6" s="1" t="n">
        <v>783.991</v>
      </c>
      <c r="C6" s="3" t="s">
        <v>19</v>
      </c>
      <c r="D6" s="0" t="n">
        <f aca="false">1/B6</f>
        <v>0.00127552484658625</v>
      </c>
      <c r="E6" s="0" t="n">
        <f aca="false">D6/32</f>
        <v>3.98601514558203E-005</v>
      </c>
      <c r="F6" s="0" t="n">
        <f aca="false">1/E6</f>
        <v>25087.712</v>
      </c>
      <c r="G6" s="0" t="n">
        <f aca="false">ROUND(50000000/F6,0)</f>
        <v>1993</v>
      </c>
      <c r="H6" s="0" t="n">
        <f aca="false">ROUND(100000000/F6,0)</f>
        <v>3986</v>
      </c>
      <c r="I6" s="0" t="n">
        <f aca="false">ROUND(12000000/F6,0)</f>
        <v>478</v>
      </c>
      <c r="J6" s="0" t="n">
        <f aca="false">ROUND(1000000/F6,0)</f>
        <v>40</v>
      </c>
    </row>
    <row r="7" customFormat="false" ht="12.8" hidden="false" customHeight="false" outlineLevel="0" collapsed="false">
      <c r="A7" s="0" t="n">
        <v>5</v>
      </c>
      <c r="B7" s="6" t="n">
        <v>880</v>
      </c>
      <c r="C7" s="2" t="s">
        <v>20</v>
      </c>
      <c r="D7" s="0" t="n">
        <f aca="false">1/B7</f>
        <v>0.00113636363636364</v>
      </c>
      <c r="E7" s="0" t="n">
        <f aca="false">D7/32</f>
        <v>3.55113636363636E-005</v>
      </c>
      <c r="F7" s="0" t="n">
        <f aca="false">1/E7</f>
        <v>28160</v>
      </c>
      <c r="G7" s="0" t="n">
        <f aca="false">ROUND(50000000/F7,0)</f>
        <v>1776</v>
      </c>
      <c r="H7" s="0" t="n">
        <f aca="false">ROUND(100000000/F7,0)</f>
        <v>3551</v>
      </c>
      <c r="I7" s="0" t="n">
        <f aca="false">ROUND(12000000/F7,0)</f>
        <v>426</v>
      </c>
      <c r="J7" s="0" t="n">
        <f aca="false">ROUND(1000000/F7,0)</f>
        <v>36</v>
      </c>
    </row>
    <row r="8" customFormat="false" ht="12.8" hidden="false" customHeight="false" outlineLevel="0" collapsed="false">
      <c r="A8" s="0" t="n">
        <v>6</v>
      </c>
      <c r="B8" s="5" t="n">
        <v>987.767</v>
      </c>
      <c r="C8" s="2" t="s">
        <v>21</v>
      </c>
      <c r="D8" s="0" t="n">
        <f aca="false">1/B8</f>
        <v>0.0010123844995834</v>
      </c>
      <c r="E8" s="0" t="n">
        <f aca="false">D8/32</f>
        <v>3.16370156119814E-005</v>
      </c>
      <c r="F8" s="0" t="n">
        <f aca="false">1/E8</f>
        <v>31608.544</v>
      </c>
      <c r="G8" s="0" t="n">
        <f aca="false">ROUND(50000000/F8,0)</f>
        <v>1582</v>
      </c>
      <c r="H8" s="0" t="n">
        <f aca="false">ROUND(100000000/F8,0)</f>
        <v>3164</v>
      </c>
      <c r="I8" s="0" t="n">
        <f aca="false">ROUND(12000000/F8,0)</f>
        <v>380</v>
      </c>
      <c r="J8" s="0" t="n">
        <f aca="false">ROUND(1000000/F8,0)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6325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2017-03-13T19:22:03Z</dcterms:created>
  <dc:creator/>
  <dc:description/>
  <dc:language>en-US</dc:language>
  <cp:lastModifiedBy/>
  <dcterms:modified xsi:type="dcterms:W3CDTF">2019-06-21T10:54:59Z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