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Google Drive\Aulas\FACENS\Faculdade\Analise de Dados\"/>
    </mc:Choice>
  </mc:AlternateContent>
  <xr:revisionPtr revIDLastSave="0" documentId="13_ncr:1_{816D4512-0E1A-473B-99BE-68AD1E6125EF}" xr6:coauthVersionLast="46" xr6:coauthVersionMax="46" xr10:uidLastSave="{00000000-0000-0000-0000-000000000000}"/>
  <bookViews>
    <workbookView xWindow="-120" yWindow="-120" windowWidth="20730" windowHeight="11160" xr2:uid="{2F471C19-8454-415F-96D4-7FA6DCC5DD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D20" i="1"/>
  <c r="C20" i="1"/>
  <c r="B20" i="1"/>
  <c r="E19" i="1"/>
  <c r="D19" i="1"/>
  <c r="C19" i="1"/>
  <c r="B19" i="1"/>
  <c r="E15" i="1"/>
  <c r="E16" i="1" s="1"/>
  <c r="D15" i="1"/>
  <c r="D16" i="1" s="1"/>
  <c r="C15" i="1"/>
  <c r="C16" i="1" s="1"/>
  <c r="B15" i="1"/>
  <c r="B16" i="1" s="1"/>
  <c r="E14" i="1"/>
  <c r="D14" i="1"/>
  <c r="C14" i="1"/>
  <c r="B14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  <c r="B21" i="1" l="1"/>
  <c r="C21" i="1"/>
  <c r="D21" i="1"/>
  <c r="E21" i="1"/>
</calcChain>
</file>

<file path=xl/sharedStrings.xml><?xml version="1.0" encoding="utf-8"?>
<sst xmlns="http://schemas.openxmlformats.org/spreadsheetml/2006/main" count="26" uniqueCount="21">
  <si>
    <t>EXERCICIO 01</t>
  </si>
  <si>
    <t>EXERCICIO 02</t>
  </si>
  <si>
    <t>EXERCICIO 03</t>
  </si>
  <si>
    <t>EXERCICIO 04</t>
  </si>
  <si>
    <t>n =</t>
  </si>
  <si>
    <t>Média =</t>
  </si>
  <si>
    <t xml:space="preserve">Mediana = </t>
  </si>
  <si>
    <t xml:space="preserve">Moda = </t>
  </si>
  <si>
    <t>Média G. =</t>
  </si>
  <si>
    <t>Média H. =</t>
  </si>
  <si>
    <t xml:space="preserve">Mínimo = </t>
  </si>
  <si>
    <t xml:space="preserve">Máximo = </t>
  </si>
  <si>
    <t xml:space="preserve">3° Menor = </t>
  </si>
  <si>
    <t>2° Maior =</t>
  </si>
  <si>
    <t>População (n)</t>
  </si>
  <si>
    <t>Variância (c^2)</t>
  </si>
  <si>
    <t>Desvio Padrão c</t>
  </si>
  <si>
    <t>Coef. Variação</t>
  </si>
  <si>
    <t>Amostra (n-1)</t>
  </si>
  <si>
    <t>Variância (s^2)</t>
  </si>
  <si>
    <t>Desvio-Padrão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</si>
</sst>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name val="Calibri"/>
      <family val="2"/>
      <scheme val="minor"/>
    </font>
    <font>
      <sz val="14"/>
      <name val="Calibri"/>
      <family val="1"/>
      <charset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B757-4A19-4916-B832-63320DF52E13}">
  <dimension ref="A1:J21"/>
  <sheetViews>
    <sheetView tabSelected="1" workbookViewId="0">
      <selection activeCell="K3" sqref="K3"/>
    </sheetView>
  </sheetViews>
  <sheetFormatPr defaultRowHeight="15"/>
  <cols>
    <col min="1" max="1" width="19.42578125" bestFit="1" customWidth="1"/>
    <col min="2" max="5" width="16.5703125" bestFit="1" customWidth="1"/>
    <col min="7" max="10" width="16.7109375" bestFit="1" customWidth="1"/>
  </cols>
  <sheetData>
    <row r="1" spans="1:10" ht="18.75">
      <c r="A1" s="1"/>
      <c r="B1" s="1" t="s">
        <v>0</v>
      </c>
      <c r="C1" s="1" t="s">
        <v>1</v>
      </c>
      <c r="D1" s="1" t="s">
        <v>2</v>
      </c>
      <c r="E1" s="1" t="s">
        <v>3</v>
      </c>
      <c r="G1" s="7" t="s">
        <v>0</v>
      </c>
      <c r="H1" s="7" t="s">
        <v>1</v>
      </c>
      <c r="I1" s="7" t="s">
        <v>2</v>
      </c>
      <c r="J1" s="7" t="s">
        <v>3</v>
      </c>
    </row>
    <row r="2" spans="1:10" ht="18.75">
      <c r="A2" s="2" t="s">
        <v>4</v>
      </c>
      <c r="B2" s="2">
        <f>COUNT(G2:G8)</f>
        <v>7</v>
      </c>
      <c r="C2" s="2">
        <f>COUNT(H2:H11)</f>
        <v>10</v>
      </c>
      <c r="D2" s="2">
        <f>COUNT(I2:I10)</f>
        <v>9</v>
      </c>
      <c r="E2" s="2">
        <f>COUNT(J2:J9)</f>
        <v>8</v>
      </c>
      <c r="G2" s="5">
        <v>8</v>
      </c>
      <c r="H2" s="5">
        <v>4</v>
      </c>
      <c r="I2" s="5">
        <v>8</v>
      </c>
      <c r="J2" s="5">
        <v>5</v>
      </c>
    </row>
    <row r="3" spans="1:10" ht="18.75">
      <c r="A3" s="2" t="s">
        <v>5</v>
      </c>
      <c r="B3" s="2">
        <f>AVERAGE(G2:G8)</f>
        <v>12.714285714285714</v>
      </c>
      <c r="C3" s="2">
        <f>AVERAGE(H2:H11)</f>
        <v>26.6</v>
      </c>
      <c r="D3" s="2">
        <f>AVERAGE(I2:I10)</f>
        <v>25.777777777777779</v>
      </c>
      <c r="E3" s="2">
        <f>AVERAGE(J2:J9)</f>
        <v>20.25</v>
      </c>
      <c r="G3" s="5">
        <v>9</v>
      </c>
      <c r="H3" s="5">
        <v>19</v>
      </c>
      <c r="I3" s="5">
        <v>13</v>
      </c>
      <c r="J3" s="5">
        <v>11</v>
      </c>
    </row>
    <row r="4" spans="1:10" ht="18.75">
      <c r="A4" s="2" t="s">
        <v>6</v>
      </c>
      <c r="B4" s="2">
        <f>MEDIAN(G2:G8)</f>
        <v>13</v>
      </c>
      <c r="C4" s="2">
        <f>MEDIAN(H2:H11)</f>
        <v>23</v>
      </c>
      <c r="D4" s="2">
        <f>MEDIAN(I2:I10)</f>
        <v>24</v>
      </c>
      <c r="E4" s="2">
        <f>MEDIAN(J2:J9)</f>
        <v>16</v>
      </c>
      <c r="G4" s="5">
        <v>11</v>
      </c>
      <c r="H4" s="5">
        <v>19</v>
      </c>
      <c r="I4" s="5">
        <v>15</v>
      </c>
      <c r="J4" s="5">
        <v>13</v>
      </c>
    </row>
    <row r="5" spans="1:10" ht="18.75">
      <c r="A5" s="2" t="s">
        <v>7</v>
      </c>
      <c r="B5" s="2">
        <f>_xlfn.MODE.SNGL(G2:G8)</f>
        <v>15</v>
      </c>
      <c r="C5" s="2">
        <f>_xlfn.MODE.SNGL(H2:H11)</f>
        <v>19</v>
      </c>
      <c r="D5" s="2">
        <f>_xlfn.MODE.SNGL(I2:I10)</f>
        <v>32</v>
      </c>
      <c r="E5" s="2">
        <f>_xlfn.MODE.SNGL(J2:J9)</f>
        <v>13</v>
      </c>
      <c r="G5" s="5">
        <v>13</v>
      </c>
      <c r="H5" s="5">
        <v>21</v>
      </c>
      <c r="I5" s="5">
        <v>21</v>
      </c>
      <c r="J5" s="5">
        <v>13</v>
      </c>
    </row>
    <row r="6" spans="1:10" ht="18.75">
      <c r="A6" s="2" t="s">
        <v>8</v>
      </c>
      <c r="B6" s="2">
        <f>GEOMEAN(G2:G8)</f>
        <v>12.262784029304692</v>
      </c>
      <c r="C6" s="2">
        <f>GEOMEAN(H2:H11)</f>
        <v>22.694492462617877</v>
      </c>
      <c r="D6" s="2">
        <f>GEOMEAN(I2:I10)</f>
        <v>22.425979521575282</v>
      </c>
      <c r="E6" s="2">
        <f>GEOMEAN(J2:J9)</f>
        <v>16.677014240022</v>
      </c>
      <c r="G6" s="5">
        <v>15</v>
      </c>
      <c r="H6" s="5">
        <v>22</v>
      </c>
      <c r="I6" s="5">
        <v>24</v>
      </c>
      <c r="J6" s="5">
        <v>19</v>
      </c>
    </row>
    <row r="7" spans="1:10" ht="18.75">
      <c r="A7" s="2" t="s">
        <v>9</v>
      </c>
      <c r="B7" s="2">
        <f>HARMEAN(G2:G8)</f>
        <v>11.807726334414626</v>
      </c>
      <c r="C7" s="2">
        <f>HARMEAN(H2:H11)</f>
        <v>16.824897653146831</v>
      </c>
      <c r="D7" s="2">
        <f>HARMEAN(I2:I10)</f>
        <v>19.181708049156267</v>
      </c>
      <c r="E7" s="2">
        <f>HARMEAN(J2:J9)</f>
        <v>13.464838339992655</v>
      </c>
      <c r="G7" s="5">
        <v>15</v>
      </c>
      <c r="H7" s="5">
        <v>24</v>
      </c>
      <c r="I7" s="5">
        <v>32</v>
      </c>
      <c r="J7" s="5">
        <v>22</v>
      </c>
    </row>
    <row r="8" spans="1:10" ht="18.75">
      <c r="A8" s="2" t="s">
        <v>10</v>
      </c>
      <c r="B8" s="2">
        <f>MIN(G2:G8)</f>
        <v>8</v>
      </c>
      <c r="C8" s="2">
        <f>MIN(H2:H11)</f>
        <v>4</v>
      </c>
      <c r="D8" s="2">
        <f>MIN(I2:I10)</f>
        <v>8</v>
      </c>
      <c r="E8" s="2">
        <f>MIN(J2:J9)</f>
        <v>5</v>
      </c>
      <c r="G8" s="5">
        <v>18</v>
      </c>
      <c r="H8" s="5">
        <v>32</v>
      </c>
      <c r="I8" s="5">
        <v>32</v>
      </c>
      <c r="J8" s="5">
        <v>35</v>
      </c>
    </row>
    <row r="9" spans="1:10" ht="18.75">
      <c r="A9" s="2" t="s">
        <v>11</v>
      </c>
      <c r="B9" s="2">
        <f>MAX(G2:G8)</f>
        <v>18</v>
      </c>
      <c r="C9" s="2">
        <f>MAX(H2:H11)</f>
        <v>47</v>
      </c>
      <c r="D9" s="2">
        <f>MAX(I2:I10)</f>
        <v>54</v>
      </c>
      <c r="E9" s="2">
        <f>MAX(J2:J9)</f>
        <v>44</v>
      </c>
      <c r="G9" s="5"/>
      <c r="H9" s="5">
        <v>35</v>
      </c>
      <c r="I9" s="5">
        <v>33</v>
      </c>
      <c r="J9" s="5">
        <v>44</v>
      </c>
    </row>
    <row r="10" spans="1:10" ht="18.75">
      <c r="A10" s="2" t="s">
        <v>12</v>
      </c>
      <c r="B10" s="2">
        <f>SMALL(G2:G8,3)</f>
        <v>11</v>
      </c>
      <c r="C10" s="2">
        <f>SMALL(H2:H11,3)</f>
        <v>19</v>
      </c>
      <c r="D10" s="3">
        <f>SMALL(I2:I10,3)</f>
        <v>15</v>
      </c>
      <c r="E10" s="2">
        <f>SMALL(J2:J9,3)</f>
        <v>13</v>
      </c>
      <c r="G10" s="5"/>
      <c r="H10" s="5">
        <v>43</v>
      </c>
      <c r="I10" s="5">
        <v>54</v>
      </c>
      <c r="J10" s="5"/>
    </row>
    <row r="11" spans="1:10" ht="18.75">
      <c r="A11" s="2" t="s">
        <v>13</v>
      </c>
      <c r="B11" s="2">
        <f>LARGE(G2:G8,2)</f>
        <v>15</v>
      </c>
      <c r="C11" s="2">
        <f>LARGE(H2:H11,2)</f>
        <v>43</v>
      </c>
      <c r="D11" s="2">
        <f>LARGE(I2:I10,2)</f>
        <v>33</v>
      </c>
      <c r="E11" s="2">
        <f>LARGE(J2:J9,2)</f>
        <v>35</v>
      </c>
      <c r="G11" s="5"/>
      <c r="H11" s="5">
        <v>47</v>
      </c>
      <c r="I11" s="5"/>
      <c r="J11" s="5"/>
    </row>
    <row r="12" spans="1:10" ht="18.75">
      <c r="A12" s="2"/>
      <c r="B12" s="2"/>
      <c r="C12" s="2"/>
      <c r="D12" s="2"/>
      <c r="E12" s="2"/>
    </row>
    <row r="13" spans="1:10" ht="18.75">
      <c r="A13" s="4" t="s">
        <v>14</v>
      </c>
      <c r="B13" s="2"/>
      <c r="C13" s="2"/>
      <c r="D13" s="2"/>
      <c r="E13" s="2"/>
    </row>
    <row r="14" spans="1:10" ht="18.75">
      <c r="A14" s="5" t="s">
        <v>15</v>
      </c>
      <c r="B14" s="5">
        <f>_xlfn.VAR.P(G2:G8)</f>
        <v>11.061224489795919</v>
      </c>
      <c r="C14" s="5">
        <f>_xlfn.VAR.P(H2:H11)</f>
        <v>147.04</v>
      </c>
      <c r="D14" s="5">
        <f>_xlfn.VAR.P(I2:I10)</f>
        <v>171.95061728395061</v>
      </c>
      <c r="E14" s="5">
        <f>_xlfn.VAR.P(J2:J9)</f>
        <v>151.1875</v>
      </c>
    </row>
    <row r="15" spans="1:10" ht="18.75">
      <c r="A15" s="5" t="s">
        <v>16</v>
      </c>
      <c r="B15" s="5">
        <f>_xlfn.STDEV.P(G2:G8)</f>
        <v>3.325841921949376</v>
      </c>
      <c r="C15" s="5">
        <f>_xlfn.STDEV.P(H2:H11)</f>
        <v>12.126005112979295</v>
      </c>
      <c r="D15" s="5">
        <f>_xlfn.STDEV.P(I2:I10)</f>
        <v>13.112994215050604</v>
      </c>
      <c r="E15" s="5">
        <f>_xlfn.STDEV.P(J2:J9)</f>
        <v>12.295832627357937</v>
      </c>
    </row>
    <row r="16" spans="1:10" ht="18.75">
      <c r="A16" s="5" t="s">
        <v>17</v>
      </c>
      <c r="B16" s="5">
        <f>B15/B3*100</f>
        <v>26.158307251287226</v>
      </c>
      <c r="C16" s="5">
        <f>C15/C3*100</f>
        <v>45.5864853871402</v>
      </c>
      <c r="D16" s="5">
        <f>D15/D3*100</f>
        <v>50.869374110110101</v>
      </c>
      <c r="E16" s="5">
        <f>E15/E3*100</f>
        <v>60.720161122755243</v>
      </c>
    </row>
    <row r="17" spans="1:5" ht="18.75">
      <c r="A17" s="5"/>
      <c r="B17" s="5"/>
      <c r="C17" s="5"/>
      <c r="D17" s="5"/>
      <c r="E17" s="5"/>
    </row>
    <row r="18" spans="1:5" ht="18.75">
      <c r="A18" s="6" t="s">
        <v>18</v>
      </c>
      <c r="B18" s="5"/>
      <c r="C18" s="5"/>
      <c r="D18" s="5"/>
      <c r="E18" s="5"/>
    </row>
    <row r="19" spans="1:5" ht="18.75">
      <c r="A19" s="5" t="s">
        <v>19</v>
      </c>
      <c r="B19" s="5">
        <f>_xlfn.VAR.S(G2:G8)</f>
        <v>12.904761904761889</v>
      </c>
      <c r="C19" s="5">
        <f>_xlfn.VAR.S(H2:H11)</f>
        <v>163.37777777777774</v>
      </c>
      <c r="D19" s="5">
        <f>_xlfn.VAR.S(I2:I10)</f>
        <v>193.44444444444446</v>
      </c>
      <c r="E19" s="5">
        <f>_xlfn.VAR.S(J2:J9)</f>
        <v>172.78571428571428</v>
      </c>
    </row>
    <row r="20" spans="1:5" ht="18.75">
      <c r="A20" s="5" t="s">
        <v>20</v>
      </c>
      <c r="B20" s="5">
        <f>_xlfn.STDEV.S(G2:G8)</f>
        <v>3.5923198500080544</v>
      </c>
      <c r="C20" s="5">
        <f>_xlfn.STDEV.S(H2:H11)</f>
        <v>12.781931691953988</v>
      </c>
      <c r="D20" s="5">
        <f>_xlfn.STDEV.S(I2:I10)</f>
        <v>13.908430696683377</v>
      </c>
      <c r="E20" s="5">
        <f>_xlfn.STDEV.S(J2:J9)</f>
        <v>13.144797993339962</v>
      </c>
    </row>
    <row r="21" spans="1:5" ht="18.75">
      <c r="A21" s="5" t="s">
        <v>17</v>
      </c>
      <c r="B21" s="5">
        <f>B20/B3*100</f>
        <v>28.25420106747908</v>
      </c>
      <c r="C21" s="5">
        <f>C20/C3*100</f>
        <v>48.052374781781907</v>
      </c>
      <c r="D21" s="5">
        <f>D20/D3*100</f>
        <v>53.955119081961378</v>
      </c>
      <c r="E21" s="5">
        <f>E20/E3*100</f>
        <v>64.912582683160309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2021-03-24T19:10:10Z</dcterms:created>
  <dcterms:modified xsi:type="dcterms:W3CDTF">2021-03-24T19:12:05Z</dcterms:modified>
</cp:coreProperties>
</file>