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igit\Desktop\"/>
    </mc:Choice>
  </mc:AlternateContent>
  <xr:revisionPtr revIDLastSave="0" documentId="8_{51C931DE-F4BA-4FFB-B6B4-3F9BD31648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JN/8gW7Bfy4UxDCyLc2mjqsi2nA=="/>
    </ext>
  </extLst>
</workbook>
</file>

<file path=xl/calcChain.xml><?xml version="1.0" encoding="utf-8"?>
<calcChain xmlns="http://schemas.openxmlformats.org/spreadsheetml/2006/main">
  <c r="F9" i="1" l="1"/>
  <c r="H9" i="1" s="1"/>
  <c r="F8" i="1"/>
  <c r="H8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0" i="1"/>
  <c r="B22" i="1"/>
  <c r="B23" i="1" s="1"/>
  <c r="K12" i="1"/>
  <c r="K11" i="1"/>
  <c r="B11" i="1"/>
  <c r="C11" i="1" s="1"/>
  <c r="K10" i="1"/>
  <c r="K9" i="1"/>
  <c r="E9" i="1"/>
  <c r="E10" i="1" s="1"/>
  <c r="E11" i="1" s="1"/>
  <c r="E12" i="1" s="1"/>
  <c r="K8" i="1"/>
  <c r="E8" i="1"/>
  <c r="K7" i="1"/>
  <c r="F7" i="1"/>
  <c r="G7" i="1" s="1"/>
  <c r="G9" i="1" l="1"/>
  <c r="G8" i="1"/>
  <c r="H7" i="1"/>
  <c r="I7" i="1" s="1"/>
  <c r="J7" i="1" s="1"/>
  <c r="B12" i="1"/>
  <c r="C12" i="1" s="1"/>
  <c r="B24" i="1"/>
  <c r="B13" i="1" l="1"/>
  <c r="C13" i="1" s="1"/>
  <c r="L7" i="1"/>
  <c r="M7" i="1"/>
  <c r="B25" i="1"/>
  <c r="B14" i="1" l="1"/>
  <c r="C14" i="1" s="1"/>
  <c r="B26" i="1"/>
  <c r="I8" i="1"/>
  <c r="J8" i="1" s="1"/>
  <c r="B15" i="1" l="1"/>
  <c r="C15" i="1" s="1"/>
  <c r="L8" i="1"/>
  <c r="M8" i="1"/>
  <c r="B27" i="1"/>
  <c r="B16" i="1" l="1"/>
  <c r="C16" i="1" s="1"/>
  <c r="B28" i="1"/>
  <c r="B17" i="1"/>
  <c r="C17" i="1" s="1"/>
  <c r="I9" i="1" l="1"/>
  <c r="B18" i="1"/>
  <c r="C18" i="1" s="1"/>
  <c r="B29" i="1"/>
  <c r="M9" i="1" l="1"/>
  <c r="F10" i="1"/>
  <c r="J9" i="1"/>
  <c r="L9" i="1"/>
  <c r="B19" i="1"/>
  <c r="C19" i="1" s="1"/>
  <c r="B30" i="1"/>
  <c r="G10" i="1" l="1"/>
  <c r="I10" i="1" s="1"/>
  <c r="H10" i="1"/>
  <c r="B31" i="1"/>
  <c r="B20" i="1"/>
  <c r="C20" i="1" s="1"/>
  <c r="F11" i="1" l="1"/>
  <c r="J10" i="1"/>
  <c r="M10" i="1" s="1"/>
  <c r="L10" i="1"/>
  <c r="B32" i="1"/>
  <c r="H11" i="1" l="1"/>
  <c r="G11" i="1"/>
  <c r="I11" i="1" s="1"/>
  <c r="B33" i="1"/>
  <c r="L11" i="1" l="1"/>
  <c r="F12" i="1"/>
  <c r="J11" i="1"/>
  <c r="M11" i="1" s="1"/>
  <c r="B34" i="1"/>
  <c r="H12" i="1" l="1"/>
  <c r="G12" i="1"/>
  <c r="I12" i="1" s="1"/>
  <c r="B35" i="1"/>
  <c r="J12" i="1" l="1"/>
  <c r="M12" i="1" s="1"/>
  <c r="L12" i="1"/>
  <c r="B36" i="1"/>
  <c r="B37" i="1" l="1"/>
  <c r="B38" i="1" l="1"/>
  <c r="B39" i="1" l="1"/>
</calcChain>
</file>

<file path=xl/sharedStrings.xml><?xml version="1.0" encoding="utf-8"?>
<sst xmlns="http://schemas.openxmlformats.org/spreadsheetml/2006/main" count="26" uniqueCount="19">
  <si>
    <t>Metodo Newthon Raphson</t>
  </si>
  <si>
    <t>p_0</t>
  </si>
  <si>
    <t>Ejemplo 1</t>
  </si>
  <si>
    <t>f(x) = x^3 + 3x^2 - 1</t>
  </si>
  <si>
    <t>n</t>
  </si>
  <si>
    <t>Pn-1</t>
  </si>
  <si>
    <t>f(Pn-1)</t>
  </si>
  <si>
    <t>f ' (Pn-1)</t>
  </si>
  <si>
    <t>Pn</t>
  </si>
  <si>
    <t>f(Pn)</t>
  </si>
  <si>
    <t>E</t>
  </si>
  <si>
    <t>Validacion 1</t>
  </si>
  <si>
    <t>Validacion 2</t>
  </si>
  <si>
    <t xml:space="preserve">f '  = 3 x^2 + 6x </t>
  </si>
  <si>
    <t>Graficar</t>
  </si>
  <si>
    <t>x</t>
  </si>
  <si>
    <t>f(x)</t>
  </si>
  <si>
    <t xml:space="preserve"> </t>
  </si>
  <si>
    <t>raiz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</si>
</sst>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6" x14ac:knownFonts="1">
    <font>
      <sz val="12"/>
      <color theme="1"/>
      <name val="Arial"/>
    </font>
    <font>
      <sz val="12"/>
      <color theme="1"/>
      <name val="Calibri"/>
    </font>
    <font>
      <sz val="12"/>
      <color theme="0"/>
      <name val="Arial"/>
    </font>
    <font>
      <sz val="12"/>
      <color theme="0"/>
      <name val="Calibri"/>
    </font>
    <font>
      <sz val="12"/>
      <color rgb="FFFFFFFF"/>
      <name val="Arial"/>
    </font>
    <font>
      <sz val="12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3" fillId="3" borderId="1" xfId="0" applyFont="1" applyFill="1" applyBorder="1"/>
    <xf numFmtId="0" fontId="4" fillId="4" borderId="1" xfId="0" applyFont="1" applyFill="1" applyBorder="1" applyAlignment="1"/>
    <xf numFmtId="164" fontId="5" fillId="5" borderId="1" xfId="0" applyNumberFormat="1" applyFont="1" applyFill="1" applyBorder="1"/>
    <xf numFmtId="164" fontId="3" fillId="3" borderId="1" xfId="0" applyNumberFormat="1" applyFont="1" applyFill="1" applyBorder="1"/>
    <xf numFmtId="164" fontId="3" fillId="4" borderId="1" xfId="0" applyNumberFormat="1" applyFont="1" applyFill="1" applyBorder="1"/>
    <xf numFmtId="164" fontId="5" fillId="0" borderId="0" xfId="0" applyNumberFormat="1" applyFont="1"/>
    <xf numFmtId="165" fontId="5" fillId="0" borderId="0" xfId="0" applyNumberFormat="1" applyFont="1"/>
    <xf numFmtId="164" fontId="3" fillId="6" borderId="1" xfId="0" applyNumberFormat="1" applyFont="1" applyFill="1" applyBorder="1"/>
    <xf numFmtId="165" fontId="3" fillId="7" borderId="0" xfId="0" applyNumberFormat="1" applyFont="1" applyFill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Hoja1!$B$10:$B$39</c:f>
              <c:numCache>
                <c:formatCode>0.000000</c:formatCode>
                <c:ptCount val="3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-2.87938524</c:v>
                </c:pt>
                <c:pt idx="12">
                  <c:v>-2.6793852399999998</c:v>
                </c:pt>
                <c:pt idx="13">
                  <c:v>-2.4793852399999996</c:v>
                </c:pt>
                <c:pt idx="14">
                  <c:v>-2.2793852399999994</c:v>
                </c:pt>
                <c:pt idx="15">
                  <c:v>-2.0793852399999992</c:v>
                </c:pt>
                <c:pt idx="16">
                  <c:v>-1.8793852399999993</c:v>
                </c:pt>
                <c:pt idx="17">
                  <c:v>-1.6793852399999993</c:v>
                </c:pt>
                <c:pt idx="18">
                  <c:v>-1.4793852399999994</c:v>
                </c:pt>
                <c:pt idx="19">
                  <c:v>-1.2793852399999994</c:v>
                </c:pt>
                <c:pt idx="20">
                  <c:v>-1.0793852399999995</c:v>
                </c:pt>
                <c:pt idx="21">
                  <c:v>-0.87938523999999951</c:v>
                </c:pt>
                <c:pt idx="22">
                  <c:v>-0.67938523999999956</c:v>
                </c:pt>
                <c:pt idx="23">
                  <c:v>-0.47938523999999955</c:v>
                </c:pt>
                <c:pt idx="24">
                  <c:v>-0.27938523999999954</c:v>
                </c:pt>
                <c:pt idx="25">
                  <c:v>-7.9385239999999524E-2</c:v>
                </c:pt>
                <c:pt idx="26">
                  <c:v>0.12061476000000049</c:v>
                </c:pt>
                <c:pt idx="27">
                  <c:v>0.3206147600000005</c:v>
                </c:pt>
                <c:pt idx="28">
                  <c:v>0.52061476000000051</c:v>
                </c:pt>
                <c:pt idx="29">
                  <c:v>0.72061476000000058</c:v>
                </c:pt>
              </c:numCache>
            </c:numRef>
          </c:xVal>
          <c:yVal>
            <c:numRef>
              <c:f>Hoja1!$C$10:$C$39</c:f>
              <c:numCache>
                <c:formatCode>0.000000</c:formatCode>
                <c:ptCount val="30"/>
                <c:pt idx="0">
                  <c:v>-40.232061000000002</c:v>
                </c:pt>
                <c:pt idx="1">
                  <c:v>-31.518923520000001</c:v>
                </c:pt>
                <c:pt idx="2">
                  <c:v>-19.705168520000008</c:v>
                </c:pt>
                <c:pt idx="3">
                  <c:v>-4.3133241600000076</c:v>
                </c:pt>
                <c:pt idx="4">
                  <c:v>15.134081399999971</c:v>
                </c:pt>
                <c:pt idx="5">
                  <c:v>39.114519999999956</c:v>
                </c:pt>
                <c:pt idx="6">
                  <c:v>68.105463479999955</c:v>
                </c:pt>
                <c:pt idx="7">
                  <c:v>102.58438367999997</c:v>
                </c:pt>
                <c:pt idx="8">
                  <c:v>143.02875244000003</c:v>
                </c:pt>
                <c:pt idx="9">
                  <c:v>189.91604160000006</c:v>
                </c:pt>
                <c:pt idx="10">
                  <c:v>243.72372300000018</c:v>
                </c:pt>
                <c:pt idx="11">
                  <c:v>-269.54700897787586</c:v>
                </c:pt>
                <c:pt idx="12">
                  <c:v>-226.52339704644865</c:v>
                </c:pt>
                <c:pt idx="13">
                  <c:v>-189.66065363807971</c:v>
                </c:pt>
                <c:pt idx="14">
                  <c:v>-158.48130691276901</c:v>
                </c:pt>
                <c:pt idx="15">
                  <c:v>-132.50788503051649</c:v>
                </c:pt>
                <c:pt idx="16">
                  <c:v>-111.26291615132226</c:v>
                </c:pt>
                <c:pt idx="17">
                  <c:v>-94.268928435186183</c:v>
                </c:pt>
                <c:pt idx="18">
                  <c:v>-81.048450042108328</c:v>
                </c:pt>
                <c:pt idx="19">
                  <c:v>-71.124009132088673</c:v>
                </c:pt>
                <c:pt idx="20">
                  <c:v>-64.018133865127226</c:v>
                </c:pt>
                <c:pt idx="21">
                  <c:v>-59.253352401223985</c:v>
                </c:pt>
                <c:pt idx="22">
                  <c:v>-56.352192900378952</c:v>
                </c:pt>
                <c:pt idx="23">
                  <c:v>-54.83718352259212</c:v>
                </c:pt>
                <c:pt idx="24">
                  <c:v>-54.230852427863496</c:v>
                </c:pt>
                <c:pt idx="25">
                  <c:v>-54.055727776193081</c:v>
                </c:pt>
                <c:pt idx="26">
                  <c:v>-53.834337727580866</c:v>
                </c:pt>
                <c:pt idx="27">
                  <c:v>-53.089210442026868</c:v>
                </c:pt>
                <c:pt idx="28">
                  <c:v>-51.342874079531072</c:v>
                </c:pt>
                <c:pt idx="29">
                  <c:v>-48.117856800093477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7-40E9-8EFB-A6048BC8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71191"/>
        <c:axId val="1469965878"/>
      </c:scatterChart>
      <c:valAx>
        <c:axId val="657771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0.0000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69965878"/>
        <c:crosses val="autoZero"/>
        <c:crossBetween val="midCat"/>
      </c:valAx>
      <c:valAx>
        <c:axId val="1469965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0.0000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5777119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13</xdr:row>
      <xdr:rowOff>66675</xdr:rowOff>
    </xdr:from>
    <xdr:ext cx="7162800" cy="2486025"/>
    <xdr:graphicFrame macro="">
      <xdr:nvGraphicFramePr>
        <xdr:cNvPr id="1164878857" name="Chart 1">
          <a:extLst>
            <a:ext uri="{FF2B5EF4-FFF2-40B4-BE49-F238E27FC236}">
              <a16:creationId xmlns:a16="http://schemas.microsoft.com/office/drawing/2014/main" id="{00000000-0008-0000-0000-000009A46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476250</xdr:colOff>
      <xdr:row>26</xdr:row>
      <xdr:rowOff>171450</xdr:rowOff>
    </xdr:from>
    <xdr:ext cx="6762750" cy="59245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714375</xdr:colOff>
      <xdr:row>0</xdr:row>
      <xdr:rowOff>0</xdr:rowOff>
    </xdr:from>
    <xdr:ext cx="3905250" cy="9048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003"/>
  <sheetViews>
    <sheetView tabSelected="1" workbookViewId="0">
      <selection activeCell="F8" sqref="F8:F12"/>
    </sheetView>
  </sheetViews>
  <sheetFormatPr baseColWidth="10" defaultColWidth="11.1796875" defaultRowHeight="15" customHeight="1" x14ac:dyDescent="0.25"/>
  <cols>
    <col min="1" max="1" width="10.54296875" customWidth="1"/>
    <col min="2" max="2" width="14.453125" customWidth="1"/>
    <col min="3" max="3" width="17" customWidth="1"/>
    <col min="4" max="4" width="10.54296875" customWidth="1"/>
    <col min="5" max="5" width="4.36328125" customWidth="1"/>
    <col min="6" max="6" width="13.08984375" customWidth="1"/>
    <col min="7" max="7" width="13.81640625" customWidth="1"/>
    <col min="8" max="8" width="11.81640625" customWidth="1"/>
    <col min="9" max="9" width="12.81640625" customWidth="1"/>
    <col min="10" max="10" width="13.453125" customWidth="1"/>
    <col min="11" max="11" width="11.08984375" customWidth="1"/>
    <col min="12" max="12" width="14.453125" customWidth="1"/>
    <col min="13" max="26" width="10.54296875" customWidth="1"/>
  </cols>
  <sheetData>
    <row r="2" spans="1:13" ht="15.6" x14ac:dyDescent="0.3">
      <c r="B2" s="1" t="s">
        <v>0</v>
      </c>
      <c r="E2" s="2" t="s">
        <v>1</v>
      </c>
      <c r="F2" s="2">
        <v>5</v>
      </c>
    </row>
    <row r="6" spans="1:13" ht="15.6" x14ac:dyDescent="0.3">
      <c r="B6" s="1" t="s">
        <v>2</v>
      </c>
      <c r="C6" s="3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</row>
    <row r="7" spans="1:13" ht="15.6" x14ac:dyDescent="0.3">
      <c r="C7" s="4" t="s">
        <v>13</v>
      </c>
      <c r="E7" s="1">
        <v>1</v>
      </c>
      <c r="F7" s="5">
        <f>F2</f>
        <v>5</v>
      </c>
      <c r="G7" s="6">
        <f>(9.94733*(F7*F7*F7)+(2.947331*F7*F7)+(0.873278*F7)-54)</f>
        <v>1267.465915</v>
      </c>
      <c r="H7" s="7">
        <f>(3*9.94733*(F7*F7)+(2*2.947331*F7)+(0.873278))</f>
        <v>776.3963379999999</v>
      </c>
      <c r="I7" s="8">
        <f t="shared" ref="I7:I12" si="0">F7-(G7/H7)</f>
        <v>3.3675014255412421</v>
      </c>
      <c r="J7" s="8">
        <f>(9.94733*(I7*I7*I7)+(2.947331*I7*I7)+(0.873278*I7)-54)</f>
        <v>362.22922620244827</v>
      </c>
      <c r="K7" s="8">
        <f t="shared" ref="K7:K12" si="1">10^-4</f>
        <v>1E-4</v>
      </c>
      <c r="L7" s="1" t="str">
        <f t="shared" ref="L7:L12" si="2">IF(ABS(I7-F7)/ABS(I7)&lt;K7,"exito","fracaso")</f>
        <v>fracaso</v>
      </c>
      <c r="M7" s="1" t="str">
        <f t="shared" ref="M7:M12" si="3">IF(ABS(J7)&lt;K7, "exito", "fracaso")</f>
        <v>fracaso</v>
      </c>
    </row>
    <row r="8" spans="1:13" ht="15.6" x14ac:dyDescent="0.3">
      <c r="A8" s="1" t="s">
        <v>14</v>
      </c>
      <c r="E8" s="1">
        <f t="shared" ref="E8:E12" si="4">E7+1</f>
        <v>2</v>
      </c>
      <c r="F8" s="5">
        <f>I7</f>
        <v>3.3675014255412421</v>
      </c>
      <c r="G8" s="6">
        <f t="shared" ref="G8:G12" si="5">(9.94733*(F8*F8*F8)+(2.947331*F8*F8)+(0.873278*F8)-54)</f>
        <v>362.22922620244827</v>
      </c>
      <c r="H8" s="7">
        <f t="shared" ref="H8:H12" si="6">(3*9.94733*(F8*F8)+(2*2.947331*F8)+(0.873278))</f>
        <v>359.13369241363262</v>
      </c>
      <c r="I8" s="8">
        <f t="shared" si="0"/>
        <v>2.3588819786494413</v>
      </c>
      <c r="J8" s="8">
        <f t="shared" ref="J8:J12" si="7">(9.94733*(I8*I8*I8)+(2.947331*I8*I8)+(0.873278*I8)-54)</f>
        <v>95.024380933938403</v>
      </c>
      <c r="K8" s="8">
        <f t="shared" si="1"/>
        <v>1E-4</v>
      </c>
      <c r="L8" s="1" t="str">
        <f t="shared" si="2"/>
        <v>fracaso</v>
      </c>
      <c r="M8" s="1" t="str">
        <f t="shared" si="3"/>
        <v>fracaso</v>
      </c>
    </row>
    <row r="9" spans="1:13" ht="15.6" x14ac:dyDescent="0.3">
      <c r="B9" s="1" t="s">
        <v>15</v>
      </c>
      <c r="C9" s="1" t="s">
        <v>16</v>
      </c>
      <c r="E9" s="1">
        <f t="shared" si="4"/>
        <v>3</v>
      </c>
      <c r="F9" s="5">
        <f t="shared" ref="F9:F12" si="8">I8</f>
        <v>2.3588819786494413</v>
      </c>
      <c r="G9" s="6">
        <f t="shared" si="5"/>
        <v>95.024380933938403</v>
      </c>
      <c r="H9" s="7">
        <f t="shared" si="6"/>
        <v>180.82859677280771</v>
      </c>
      <c r="I9" s="8">
        <f t="shared" si="0"/>
        <v>1.8333877668388689</v>
      </c>
      <c r="J9" s="8">
        <f t="shared" si="7"/>
        <v>18.809228284086458</v>
      </c>
      <c r="K9" s="8">
        <f t="shared" si="1"/>
        <v>1E-4</v>
      </c>
      <c r="L9" s="1" t="str">
        <f t="shared" si="2"/>
        <v>fracaso</v>
      </c>
      <c r="M9" s="1" t="str">
        <f t="shared" si="3"/>
        <v>fracaso</v>
      </c>
    </row>
    <row r="10" spans="1:13" ht="15.6" x14ac:dyDescent="0.3">
      <c r="B10" s="9">
        <v>1</v>
      </c>
      <c r="C10" s="9">
        <f>(9.94733*(B10*B10*B10)+(2.947331*B10*B10)+(0.873278*B10)-54)</f>
        <v>-40.232061000000002</v>
      </c>
      <c r="E10" s="1">
        <f t="shared" si="4"/>
        <v>4</v>
      </c>
      <c r="F10" s="5">
        <f t="shared" si="8"/>
        <v>1.8333877668388689</v>
      </c>
      <c r="G10" s="6">
        <f t="shared" si="5"/>
        <v>18.809228284086458</v>
      </c>
      <c r="H10" s="7">
        <f t="shared" si="6"/>
        <v>111.98867960400742</v>
      </c>
      <c r="I10" s="8">
        <f t="shared" si="0"/>
        <v>1.6654312523894086</v>
      </c>
      <c r="J10" s="8">
        <f t="shared" si="7"/>
        <v>1.5794029273918255</v>
      </c>
      <c r="K10" s="8">
        <f t="shared" si="1"/>
        <v>1E-4</v>
      </c>
      <c r="L10" s="1" t="str">
        <f t="shared" si="2"/>
        <v>fracaso</v>
      </c>
      <c r="M10" s="1" t="str">
        <f t="shared" si="3"/>
        <v>fracaso</v>
      </c>
    </row>
    <row r="11" spans="1:13" ht="15.6" x14ac:dyDescent="0.3">
      <c r="B11" s="9">
        <f t="shared" ref="B11:B20" si="9">B10+0.2</f>
        <v>1.2</v>
      </c>
      <c r="C11" s="9">
        <f t="shared" ref="C11:C39" si="10">(9.94733*(B11*B11*B11)+(2.947331*B11*B11)+(0.873278*B11)-54)</f>
        <v>-31.518923520000001</v>
      </c>
      <c r="E11" s="1">
        <f t="shared" si="4"/>
        <v>5</v>
      </c>
      <c r="F11" s="5">
        <f t="shared" si="8"/>
        <v>1.6654312523894086</v>
      </c>
      <c r="G11" s="6">
        <f t="shared" si="5"/>
        <v>1.5794029273918255</v>
      </c>
      <c r="H11" s="7">
        <f t="shared" si="6"/>
        <v>93.462003795003511</v>
      </c>
      <c r="I11" s="8">
        <f t="shared" si="0"/>
        <v>1.6485323751637926</v>
      </c>
      <c r="J11" s="8">
        <f t="shared" si="7"/>
        <v>1.498653999384203E-2</v>
      </c>
      <c r="K11" s="8">
        <f t="shared" si="1"/>
        <v>1E-4</v>
      </c>
      <c r="L11" s="1" t="str">
        <f t="shared" si="2"/>
        <v>fracaso</v>
      </c>
      <c r="M11" s="1" t="str">
        <f t="shared" si="3"/>
        <v>fracaso</v>
      </c>
    </row>
    <row r="12" spans="1:13" ht="15.6" x14ac:dyDescent="0.3">
      <c r="B12" s="9">
        <f t="shared" si="9"/>
        <v>1.4</v>
      </c>
      <c r="C12" s="9">
        <f t="shared" si="10"/>
        <v>-19.705168520000008</v>
      </c>
      <c r="E12" s="1">
        <f t="shared" si="4"/>
        <v>6</v>
      </c>
      <c r="F12" s="5">
        <f t="shared" si="8"/>
        <v>1.6485323751637926</v>
      </c>
      <c r="G12" s="6">
        <f t="shared" si="5"/>
        <v>1.498653999384203E-2</v>
      </c>
      <c r="H12" s="7">
        <f t="shared" si="6"/>
        <v>91.691171609222891</v>
      </c>
      <c r="I12" s="10">
        <f t="shared" si="0"/>
        <v>1.6483689293300137</v>
      </c>
      <c r="J12" s="8">
        <f t="shared" si="7"/>
        <v>1.3929279916169435E-6</v>
      </c>
      <c r="K12" s="8">
        <f t="shared" si="1"/>
        <v>1E-4</v>
      </c>
      <c r="L12" s="1" t="str">
        <f t="shared" si="2"/>
        <v>exito</v>
      </c>
      <c r="M12" s="1" t="str">
        <f t="shared" si="3"/>
        <v>exito</v>
      </c>
    </row>
    <row r="13" spans="1:13" ht="15.6" x14ac:dyDescent="0.3">
      <c r="B13" s="9">
        <f t="shared" si="9"/>
        <v>1.5999999999999999</v>
      </c>
      <c r="C13" s="9">
        <f t="shared" si="10"/>
        <v>-4.3133241600000076</v>
      </c>
      <c r="E13" s="1" t="s">
        <v>17</v>
      </c>
      <c r="F13" s="8"/>
      <c r="G13" s="8"/>
      <c r="H13" s="8"/>
      <c r="I13" s="8"/>
      <c r="J13" s="8"/>
      <c r="K13" s="8"/>
    </row>
    <row r="14" spans="1:13" ht="15.6" x14ac:dyDescent="0.3">
      <c r="B14" s="9">
        <f t="shared" si="9"/>
        <v>1.7999999999999998</v>
      </c>
      <c r="C14" s="9">
        <f t="shared" si="10"/>
        <v>15.134081399999971</v>
      </c>
      <c r="E14" s="1" t="s">
        <v>17</v>
      </c>
      <c r="F14" s="8"/>
      <c r="G14" s="8"/>
      <c r="H14" s="8"/>
      <c r="I14" s="8"/>
      <c r="J14" s="8"/>
      <c r="K14" s="8"/>
    </row>
    <row r="15" spans="1:13" ht="15.6" x14ac:dyDescent="0.3">
      <c r="B15" s="9">
        <f t="shared" si="9"/>
        <v>1.9999999999999998</v>
      </c>
      <c r="C15" s="9">
        <f t="shared" si="10"/>
        <v>39.114519999999956</v>
      </c>
      <c r="E15" s="1" t="s">
        <v>17</v>
      </c>
    </row>
    <row r="16" spans="1:13" ht="15.6" x14ac:dyDescent="0.3">
      <c r="B16" s="9">
        <f t="shared" si="9"/>
        <v>2.1999999999999997</v>
      </c>
      <c r="C16" s="9">
        <f t="shared" si="10"/>
        <v>68.105463479999955</v>
      </c>
      <c r="E16" s="1" t="s">
        <v>17</v>
      </c>
    </row>
    <row r="17" spans="1:5" ht="15.6" x14ac:dyDescent="0.3">
      <c r="B17" s="9">
        <f t="shared" si="9"/>
        <v>2.4</v>
      </c>
      <c r="C17" s="9">
        <f t="shared" si="10"/>
        <v>102.58438367999997</v>
      </c>
      <c r="E17" s="1" t="s">
        <v>17</v>
      </c>
    </row>
    <row r="18" spans="1:5" ht="15.6" x14ac:dyDescent="0.3">
      <c r="B18" s="9">
        <f t="shared" si="9"/>
        <v>2.6</v>
      </c>
      <c r="C18" s="9">
        <f t="shared" si="10"/>
        <v>143.02875244000003</v>
      </c>
      <c r="E18" s="1" t="s">
        <v>17</v>
      </c>
    </row>
    <row r="19" spans="1:5" ht="15.6" x14ac:dyDescent="0.3">
      <c r="B19" s="9">
        <f t="shared" si="9"/>
        <v>2.8000000000000003</v>
      </c>
      <c r="C19" s="9">
        <f t="shared" si="10"/>
        <v>189.91604160000006</v>
      </c>
      <c r="E19" s="1" t="s">
        <v>17</v>
      </c>
    </row>
    <row r="20" spans="1:5" ht="15.6" x14ac:dyDescent="0.3">
      <c r="B20" s="11">
        <f t="shared" si="9"/>
        <v>3.0000000000000004</v>
      </c>
      <c r="C20" s="9">
        <f t="shared" si="10"/>
        <v>243.72372300000018</v>
      </c>
      <c r="E20" s="1" t="s">
        <v>17</v>
      </c>
    </row>
    <row r="21" spans="1:5" ht="15.6" x14ac:dyDescent="0.3">
      <c r="A21" s="12" t="s">
        <v>18</v>
      </c>
      <c r="B21" s="9">
        <v>-2.87938524</v>
      </c>
      <c r="C21" s="9">
        <f t="shared" si="10"/>
        <v>-269.54700897787586</v>
      </c>
    </row>
    <row r="22" spans="1:5" ht="15.6" x14ac:dyDescent="0.3">
      <c r="B22" s="9">
        <f t="shared" ref="B22:B39" si="11">B21+0.2</f>
        <v>-2.6793852399999998</v>
      </c>
      <c r="C22" s="9">
        <f t="shared" si="10"/>
        <v>-226.52339704644865</v>
      </c>
    </row>
    <row r="23" spans="1:5" ht="15.6" x14ac:dyDescent="0.3">
      <c r="B23" s="9">
        <f t="shared" si="11"/>
        <v>-2.4793852399999996</v>
      </c>
      <c r="C23" s="9">
        <f t="shared" si="10"/>
        <v>-189.66065363807971</v>
      </c>
    </row>
    <row r="24" spans="1:5" ht="15.75" customHeight="1" x14ac:dyDescent="0.3">
      <c r="B24" s="9">
        <f t="shared" si="11"/>
        <v>-2.2793852399999994</v>
      </c>
      <c r="C24" s="9">
        <f t="shared" si="10"/>
        <v>-158.48130691276901</v>
      </c>
    </row>
    <row r="25" spans="1:5" ht="15.75" customHeight="1" x14ac:dyDescent="0.3">
      <c r="B25" s="9">
        <f t="shared" si="11"/>
        <v>-2.0793852399999992</v>
      </c>
      <c r="C25" s="9">
        <f t="shared" si="10"/>
        <v>-132.50788503051649</v>
      </c>
    </row>
    <row r="26" spans="1:5" ht="15.75" customHeight="1" x14ac:dyDescent="0.3">
      <c r="B26" s="9">
        <f t="shared" si="11"/>
        <v>-1.8793852399999993</v>
      </c>
      <c r="C26" s="9">
        <f t="shared" si="10"/>
        <v>-111.26291615132226</v>
      </c>
    </row>
    <row r="27" spans="1:5" ht="15.75" customHeight="1" x14ac:dyDescent="0.3">
      <c r="B27" s="9">
        <f t="shared" si="11"/>
        <v>-1.6793852399999993</v>
      </c>
      <c r="C27" s="9">
        <f t="shared" si="10"/>
        <v>-94.268928435186183</v>
      </c>
    </row>
    <row r="28" spans="1:5" ht="15.75" customHeight="1" x14ac:dyDescent="0.3">
      <c r="B28" s="9">
        <f t="shared" si="11"/>
        <v>-1.4793852399999994</v>
      </c>
      <c r="C28" s="9">
        <f t="shared" si="10"/>
        <v>-81.048450042108328</v>
      </c>
    </row>
    <row r="29" spans="1:5" ht="15.75" customHeight="1" x14ac:dyDescent="0.3">
      <c r="B29" s="9">
        <f t="shared" si="11"/>
        <v>-1.2793852399999994</v>
      </c>
      <c r="C29" s="9">
        <f t="shared" si="10"/>
        <v>-71.124009132088673</v>
      </c>
    </row>
    <row r="30" spans="1:5" ht="15.75" customHeight="1" x14ac:dyDescent="0.3">
      <c r="B30" s="9">
        <f t="shared" si="11"/>
        <v>-1.0793852399999995</v>
      </c>
      <c r="C30" s="9">
        <f t="shared" si="10"/>
        <v>-64.018133865127226</v>
      </c>
    </row>
    <row r="31" spans="1:5" ht="15.75" customHeight="1" x14ac:dyDescent="0.3">
      <c r="B31" s="9">
        <f t="shared" si="11"/>
        <v>-0.87938523999999951</v>
      </c>
      <c r="C31" s="9">
        <f t="shared" si="10"/>
        <v>-59.253352401223985</v>
      </c>
    </row>
    <row r="32" spans="1:5" ht="15.75" customHeight="1" x14ac:dyDescent="0.3">
      <c r="B32" s="9">
        <f t="shared" si="11"/>
        <v>-0.67938523999999956</v>
      </c>
      <c r="C32" s="9">
        <f t="shared" si="10"/>
        <v>-56.352192900378952</v>
      </c>
    </row>
    <row r="33" spans="2:3" ht="15.75" customHeight="1" x14ac:dyDescent="0.3">
      <c r="B33" s="9">
        <f t="shared" si="11"/>
        <v>-0.47938523999999955</v>
      </c>
      <c r="C33" s="9">
        <f t="shared" si="10"/>
        <v>-54.83718352259212</v>
      </c>
    </row>
    <row r="34" spans="2:3" ht="15.75" customHeight="1" x14ac:dyDescent="0.3">
      <c r="B34" s="9">
        <f t="shared" si="11"/>
        <v>-0.27938523999999954</v>
      </c>
      <c r="C34" s="9">
        <f t="shared" si="10"/>
        <v>-54.230852427863496</v>
      </c>
    </row>
    <row r="35" spans="2:3" ht="15.75" customHeight="1" x14ac:dyDescent="0.3">
      <c r="B35" s="9">
        <f t="shared" si="11"/>
        <v>-7.9385239999999524E-2</v>
      </c>
      <c r="C35" s="9">
        <f t="shared" si="10"/>
        <v>-54.055727776193081</v>
      </c>
    </row>
    <row r="36" spans="2:3" ht="15.75" customHeight="1" x14ac:dyDescent="0.3">
      <c r="B36" s="9">
        <f t="shared" si="11"/>
        <v>0.12061476000000049</v>
      </c>
      <c r="C36" s="9">
        <f t="shared" si="10"/>
        <v>-53.834337727580866</v>
      </c>
    </row>
    <row r="37" spans="2:3" ht="15.75" customHeight="1" x14ac:dyDescent="0.3">
      <c r="B37" s="9">
        <f t="shared" si="11"/>
        <v>0.3206147600000005</v>
      </c>
      <c r="C37" s="9">
        <f t="shared" si="10"/>
        <v>-53.089210442026868</v>
      </c>
    </row>
    <row r="38" spans="2:3" ht="15.75" customHeight="1" x14ac:dyDescent="0.3">
      <c r="B38" s="9">
        <f t="shared" si="11"/>
        <v>0.52061476000000051</v>
      </c>
      <c r="C38" s="9">
        <f t="shared" si="10"/>
        <v>-51.342874079531072</v>
      </c>
    </row>
    <row r="39" spans="2:3" ht="15.75" customHeight="1" x14ac:dyDescent="0.3">
      <c r="B39" s="9">
        <f t="shared" si="11"/>
        <v>0.72061476000000058</v>
      </c>
      <c r="C39" s="9">
        <f t="shared" si="10"/>
        <v>-48.117856800093477</v>
      </c>
    </row>
    <row r="40" spans="2:3" ht="15.75" customHeight="1" x14ac:dyDescent="0.25"/>
    <row r="41" spans="2:3" ht="15.75" customHeight="1" x14ac:dyDescent="0.25"/>
    <row r="42" spans="2:3" ht="15.75" customHeight="1" x14ac:dyDescent="0.25"/>
    <row r="43" spans="2:3" ht="15.75" customHeight="1" x14ac:dyDescent="0.25"/>
    <row r="44" spans="2:3" ht="15.75" customHeight="1" x14ac:dyDescent="0.25"/>
    <row r="45" spans="2:3" ht="15.75" customHeight="1" x14ac:dyDescent="0.25"/>
    <row r="46" spans="2:3" ht="15.75" customHeight="1" x14ac:dyDescent="0.25"/>
    <row r="47" spans="2:3" ht="15.75" customHeight="1" x14ac:dyDescent="0.25"/>
    <row r="48" spans="2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Cesar Rosales</cp:lastModifiedBy>
  <dcterms:created xsi:type="dcterms:W3CDTF">2020-02-17T14:45:18Z</dcterms:created>
  <dcterms:modified xsi:type="dcterms:W3CDTF">2021-09-14T05:47:44Z</dcterms:modified>
</cp:coreProperties>
</file>