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ario HBQP" sheetId="1" r:id="rId4"/>
  </sheets>
  <externalReferences>
    <externalReference r:id="rId5"/>
  </externalReferences>
  <definedNames/>
  <calcPr/>
  <extLst>
    <ext uri="GoogleSheetsCustomDataVersion1">
      <go:sheetsCustomData xmlns:go="http://customooxmlschemas.google.com/" r:id="rId6" roundtripDataSignature="AMtx7mg2LqsjDuFlLe1+u19oI21SWyATZA=="/>
    </ext>
  </extLst>
</workbook>
</file>

<file path=xl/sharedStrings.xml><?xml version="1.0" encoding="utf-8"?>
<sst xmlns="http://schemas.openxmlformats.org/spreadsheetml/2006/main" count="385" uniqueCount="114">
  <si>
    <t>Servicio/Unidad</t>
  </si>
  <si>
    <t>Nombre del Recinto Definitivo</t>
  </si>
  <si>
    <t>PMA Definitivo</t>
  </si>
  <si>
    <t xml:space="preserve">Nombre del Recinto de Almacenamiento </t>
  </si>
  <si>
    <t>PMA de Almacenamiento</t>
  </si>
  <si>
    <t>Equipo</t>
  </si>
  <si>
    <t>Descripción del Componente</t>
  </si>
  <si>
    <t>Marca</t>
  </si>
  <si>
    <t>Modelo</t>
  </si>
  <si>
    <t>N° de Serie</t>
  </si>
  <si>
    <t>N° Total de Equipos Adjudicados</t>
  </si>
  <si>
    <t>N° de Equipo</t>
  </si>
  <si>
    <t>¿El Equipo es Componentizado?
(SI/NO)</t>
  </si>
  <si>
    <t>Cantidad de Componentes</t>
  </si>
  <si>
    <t>¿El Componente es Componente Principal?
(SI/NO)</t>
  </si>
  <si>
    <t>Propiedad
(PROPIO, COMODATO, EN ARRIENDO)</t>
  </si>
  <si>
    <t>Estado de Operatividad
(SI/NO)</t>
  </si>
  <si>
    <t>ID de Licitación</t>
  </si>
  <si>
    <t>Nombre de Licitación</t>
  </si>
  <si>
    <t>Fecha de Compra/Adjudicación</t>
  </si>
  <si>
    <t>N° Contrato</t>
  </si>
  <si>
    <t>Garantía 
(Meses)</t>
  </si>
  <si>
    <t>Fecha de Inicio de Periodo de Garantía</t>
  </si>
  <si>
    <t>Fecha de Término de Periodo de Garantía</t>
  </si>
  <si>
    <t>Frecuencia de Mantenimiento</t>
  </si>
  <si>
    <t>Precio Unitario Neto</t>
  </si>
  <si>
    <t>I.V.A.</t>
  </si>
  <si>
    <t>Precio Unitario I.V.A. incluido</t>
  </si>
  <si>
    <t>Valor Total I.V.A. incluido</t>
  </si>
  <si>
    <t>N° de OC 
Hito N°1</t>
  </si>
  <si>
    <t>Fecha OC 
Hito N°1</t>
  </si>
  <si>
    <t>N° de Factura
Hito N°1</t>
  </si>
  <si>
    <t>N° de OC 
Hito N°2</t>
  </si>
  <si>
    <t>Fecha OC 
Hito N°2</t>
  </si>
  <si>
    <t>N° de Factura
Hito N°2</t>
  </si>
  <si>
    <t>N° de OC
Hito N°3</t>
  </si>
  <si>
    <t>Fecha OC
Hito N°3</t>
  </si>
  <si>
    <t>N° de Factura
Hito N°3</t>
  </si>
  <si>
    <t>RUT Proveedor</t>
  </si>
  <si>
    <t>Proveedor</t>
  </si>
  <si>
    <t>Contacto</t>
  </si>
  <si>
    <t>N° Celular</t>
  </si>
  <si>
    <t>Correo Electrónico</t>
  </si>
  <si>
    <t>N° INVENTARIO ASISBO</t>
  </si>
  <si>
    <t>N° INVENTARIO COMPONENTE</t>
  </si>
  <si>
    <t>FECHA INVENTARIO</t>
  </si>
  <si>
    <t>GRUPO INVENTARIO</t>
  </si>
  <si>
    <t>PRIORIDAD</t>
  </si>
  <si>
    <t>OBSERVACIONES</t>
  </si>
  <si>
    <t>ESTADO REPORTES</t>
  </si>
  <si>
    <t>ESTADO ENTREGA</t>
  </si>
  <si>
    <t>N° ACTA ENTREGA</t>
  </si>
  <si>
    <t>EQUIPO PADRE ACTIVABLE
(&gt; 3 UTM)</t>
  </si>
  <si>
    <t>RESOLUCIÓN TRASPASO ADM</t>
  </si>
  <si>
    <t>FARMACIA Y TOMA DE MUESTRAS</t>
  </si>
  <si>
    <t>Sala Toma Muestras Adulto</t>
  </si>
  <si>
    <t>E-1-55</t>
  </si>
  <si>
    <t>SILLÓN DE ACOMPAÑAMIENTO</t>
  </si>
  <si>
    <t>SILCOSIL</t>
  </si>
  <si>
    <t>SOFÁ 1 CUERPO - INSIDE BERGERE PLUS-NEGRO</t>
  </si>
  <si>
    <t>S/N</t>
  </si>
  <si>
    <t>NO</t>
  </si>
  <si>
    <t>SI</t>
  </si>
  <si>
    <t>PROPIO</t>
  </si>
  <si>
    <t>CM 1690899</t>
  </si>
  <si>
    <t>"AC MOBILIARIO - SILLÓN DE ACOMPAÑAMIENTO, HBQP"</t>
  </si>
  <si>
    <t>ACUERDO COMPLEMENTARIO</t>
  </si>
  <si>
    <t>NO APLICA</t>
  </si>
  <si>
    <t>2026-606-CM21</t>
  </si>
  <si>
    <t>-</t>
  </si>
  <si>
    <t>79.909.150-K</t>
  </si>
  <si>
    <t>METALURGICA SILCOSIL SPA</t>
  </si>
  <si>
    <t>Oscar Sepúlveda</t>
  </si>
  <si>
    <t>56 9 8747 9198</t>
  </si>
  <si>
    <t>oscar.sepulveda@silcosil.cl</t>
  </si>
  <si>
    <t>FIRMADA</t>
  </si>
  <si>
    <t>PENDIENTE</t>
  </si>
  <si>
    <t>SEDILE</t>
  </si>
  <si>
    <t>Lactario</t>
  </si>
  <si>
    <t>F-3-10</t>
  </si>
  <si>
    <t>PARTO INTEGRAL</t>
  </si>
  <si>
    <t>Sala de Parto Integral</t>
  </si>
  <si>
    <t>J-2-55</t>
  </si>
  <si>
    <t>J-2-67</t>
  </si>
  <si>
    <t>POR DEFINIR</t>
  </si>
  <si>
    <t>BODEGA</t>
  </si>
  <si>
    <t>F-1-7</t>
  </si>
  <si>
    <t>BANDEJA ESCRITORIO 3 NIVELES</t>
  </si>
  <si>
    <t>S/M</t>
  </si>
  <si>
    <t>2026-159-L121</t>
  </si>
  <si>
    <t>"L1 BANDEJA ESCRITORIO 3 NIVELES, HBQP"</t>
  </si>
  <si>
    <t>OC</t>
  </si>
  <si>
    <t>2026-1724-SE21</t>
  </si>
  <si>
    <t>77.359.651-4</t>
  </si>
  <si>
    <t>SOCIEDAD IMPORTADORA Y COMERCIALIZADORA MEBAC LIMI</t>
  </si>
  <si>
    <t>Ronny Saa</t>
  </si>
  <si>
    <t>GENERADA</t>
  </si>
  <si>
    <t>UNIDAD DEL ADULTO</t>
  </si>
  <si>
    <t>Sala Hospitalizacion 3 Camas</t>
  </si>
  <si>
    <t>O-6-12</t>
  </si>
  <si>
    <t>SOPORTE UNIVERSAL RODABLE</t>
  </si>
  <si>
    <t>Easy Life</t>
  </si>
  <si>
    <t>MNZ-SPS</t>
  </si>
  <si>
    <t>2026-6-LQ21</t>
  </si>
  <si>
    <t>"BIPEDESTADORES Y SOPORTE UNIVERSAL, HBQP"</t>
  </si>
  <si>
    <t>65/2021</t>
  </si>
  <si>
    <t>2026-933-SE21</t>
  </si>
  <si>
    <t>2026-1400-SE21</t>
  </si>
  <si>
    <t>76.311.356-6</t>
  </si>
  <si>
    <t>MAINZ MEDICAL SPA</t>
  </si>
  <si>
    <t>Andrés Rojas</t>
  </si>
  <si>
    <t>56 2 32220360</t>
  </si>
  <si>
    <t>andresr@mainzmedical.cl</t>
  </si>
  <si>
    <t>O-6-13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</si>
</sst>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_ &quot;$&quot;* #,##0_ ;_ &quot;$&quot;* \-#,##0_ ;_ &quot;$&quot;* &quot;-&quot;_ ;_ @_ "/>
    <numFmt numFmtId="166" formatCode="d/m/yyyy"/>
  </numFmts>
  <fonts count="8">
    <font>
      <sz val="11.0"/>
      <color theme="1"/>
      <name val="Calibri"/>
      <scheme val="minor"/>
    </font>
    <font>
      <b/>
      <sz val="9.0"/>
      <color theme="0"/>
      <name val="Calibri"/>
    </font>
    <font>
      <b/>
      <sz val="9.0"/>
      <color rgb="FFFFFFFF"/>
      <name val="Calibri"/>
    </font>
    <font>
      <b/>
      <sz val="9.0"/>
      <color theme="1"/>
      <name val="Calibri"/>
    </font>
    <font>
      <sz val="9.0"/>
      <color theme="1"/>
      <name val="Calibri"/>
    </font>
    <font>
      <sz val="9.0"/>
      <color rgb="FF000000"/>
      <name val="Calibri"/>
    </font>
    <font>
      <u/>
      <sz val="9.0"/>
      <color rgb="FF0563C1"/>
      <name val="Calibri"/>
    </font>
    <font>
      <u/>
      <sz val="9.0"/>
      <color rgb="FF0563C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002060"/>
        <bgColor rgb="FF002060"/>
      </patternFill>
    </fill>
    <fill>
      <patternFill patternType="solid">
        <fgColor rgb="FFC8C8C8"/>
        <bgColor rgb="FFC8C8C8"/>
      </patternFill>
    </fill>
    <fill>
      <patternFill patternType="solid">
        <fgColor rgb="FFED7F3B"/>
        <bgColor rgb="FFED7F3B"/>
      </patternFill>
    </fill>
    <fill>
      <patternFill patternType="solid">
        <fgColor rgb="FF99FFCC"/>
        <bgColor rgb="FF99FFCC"/>
      </patternFill>
    </fill>
    <fill>
      <patternFill patternType="solid">
        <fgColor rgb="FFFFD965"/>
        <bgColor rgb="FFFFD965"/>
      </patternFill>
    </fill>
    <fill>
      <patternFill patternType="solid">
        <fgColor rgb="FFCC99FF"/>
        <bgColor rgb="FFCC99FF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3" fontId="1" numFmtId="164" xfId="0" applyAlignment="1" applyBorder="1" applyFont="1" applyNumberFormat="1">
      <alignment horizontal="center" shrinkToFit="0" vertical="center" wrapText="1"/>
    </xf>
    <xf borderId="1" fillId="2" fontId="1" numFmtId="165" xfId="0" applyAlignment="1" applyBorder="1" applyFont="1" applyNumberFormat="1">
      <alignment horizontal="center" shrinkToFit="0" vertical="center" wrapText="1"/>
    </xf>
    <xf borderId="1" fillId="4" fontId="3" numFmtId="0" xfId="0" applyAlignment="1" applyBorder="1" applyFill="1" applyFont="1">
      <alignment horizontal="center" shrinkToFit="0" vertical="center" wrapText="1"/>
    </xf>
    <xf borderId="2" fillId="5" fontId="3" numFmtId="1" xfId="0" applyAlignment="1" applyBorder="1" applyFill="1" applyFont="1" applyNumberFormat="1">
      <alignment horizontal="center" shrinkToFit="0" vertical="center" wrapText="1"/>
    </xf>
    <xf borderId="2" fillId="5" fontId="3" numFmtId="164" xfId="0" applyAlignment="1" applyBorder="1" applyFont="1" applyNumberFormat="1">
      <alignment horizontal="center" shrinkToFit="0" vertical="center" wrapText="1"/>
    </xf>
    <xf borderId="2" fillId="6" fontId="3" numFmtId="0" xfId="0" applyAlignment="1" applyBorder="1" applyFill="1" applyFont="1">
      <alignment horizontal="center" shrinkToFit="0" vertical="center" wrapText="1"/>
    </xf>
    <xf borderId="1" fillId="7" fontId="3" numFmtId="0" xfId="0" applyAlignment="1" applyBorder="1" applyFill="1" applyFont="1">
      <alignment horizontal="center" shrinkToFit="0" vertical="center" wrapText="1"/>
    </xf>
    <xf borderId="1" fillId="8" fontId="3" numFmtId="0" xfId="0" applyAlignment="1" applyBorder="1" applyFill="1" applyFont="1">
      <alignment horizontal="center" shrinkToFit="0" vertical="center" wrapText="1"/>
    </xf>
    <xf borderId="1" fillId="9" fontId="3" numFmtId="0" xfId="0" applyAlignment="1" applyBorder="1" applyFill="1" applyFont="1">
      <alignment horizontal="center" shrinkToFit="0" vertical="center" wrapText="1"/>
    </xf>
    <xf borderId="3" fillId="10" fontId="4" numFmtId="0" xfId="0" applyAlignment="1" applyBorder="1" applyFill="1" applyFont="1">
      <alignment horizontal="center" shrinkToFit="0" vertical="center" wrapText="1"/>
    </xf>
    <xf borderId="3" fillId="10" fontId="5" numFmtId="0" xfId="0" applyAlignment="1" applyBorder="1" applyFont="1">
      <alignment horizontal="center" shrinkToFit="0" vertical="center" wrapText="1"/>
    </xf>
    <xf borderId="3" fillId="10" fontId="4" numFmtId="164" xfId="0" applyAlignment="1" applyBorder="1" applyFont="1" applyNumberFormat="1">
      <alignment horizontal="center" shrinkToFit="0" vertical="center" wrapText="1"/>
    </xf>
    <xf borderId="3" fillId="10" fontId="5" numFmtId="165" xfId="0" applyAlignment="1" applyBorder="1" applyFont="1" applyNumberFormat="1">
      <alignment horizontal="center" shrinkToFit="0" vertical="center" wrapText="1"/>
    </xf>
    <xf borderId="3" fillId="10" fontId="5" numFmtId="164" xfId="0" applyAlignment="1" applyBorder="1" applyFont="1" applyNumberFormat="1">
      <alignment horizontal="center" shrinkToFit="0" vertical="center" wrapText="1"/>
    </xf>
    <xf borderId="1" fillId="10" fontId="4" numFmtId="0" xfId="0" applyAlignment="1" applyBorder="1" applyFont="1">
      <alignment horizontal="center" shrinkToFit="0" vertical="center" wrapText="1"/>
    </xf>
    <xf borderId="4" fillId="10" fontId="6" numFmtId="0" xfId="0" applyAlignment="1" applyBorder="1" applyFont="1">
      <alignment horizontal="center" shrinkToFit="0" vertical="center" wrapText="1"/>
    </xf>
    <xf borderId="1" fillId="10" fontId="4" numFmtId="1" xfId="0" applyAlignment="1" applyBorder="1" applyFont="1" applyNumberFormat="1">
      <alignment horizontal="center" shrinkToFit="0" vertical="center" wrapText="1"/>
    </xf>
    <xf borderId="1" fillId="10" fontId="4" numFmtId="164" xfId="0" applyAlignment="1" applyBorder="1" applyFont="1" applyNumberFormat="1">
      <alignment horizontal="center" shrinkToFit="0" vertical="center" wrapText="1"/>
    </xf>
    <xf borderId="1" fillId="10" fontId="5" numFmtId="0" xfId="0" applyAlignment="1" applyBorder="1" applyFont="1">
      <alignment horizontal="center" shrinkToFit="0" vertical="center" wrapText="1"/>
    </xf>
    <xf borderId="1" fillId="10" fontId="5" numFmtId="165" xfId="0" applyAlignment="1" applyBorder="1" applyFont="1" applyNumberFormat="1">
      <alignment horizontal="center" shrinkToFit="0" vertical="center" wrapText="1"/>
    </xf>
    <xf borderId="1" fillId="10" fontId="5" numFmtId="164" xfId="0" applyAlignment="1" applyBorder="1" applyFont="1" applyNumberFormat="1">
      <alignment horizontal="center" shrinkToFit="0" vertical="center" wrapText="1"/>
    </xf>
    <xf borderId="5" fillId="10" fontId="7" numFmtId="0" xfId="0" applyAlignment="1" applyBorder="1" applyFont="1">
      <alignment horizontal="center" shrinkToFit="0" vertical="center" wrapText="1"/>
    </xf>
    <xf borderId="1" fillId="10" fontId="4" numFmtId="165" xfId="0" applyAlignment="1" applyBorder="1" applyFont="1" applyNumberFormat="1">
      <alignment horizontal="center" shrinkToFit="0" vertical="center" wrapText="1"/>
    </xf>
    <xf borderId="5" fillId="10" fontId="4" numFmtId="0" xfId="0" applyAlignment="1" applyBorder="1" applyFont="1">
      <alignment horizontal="center" shrinkToFit="0" vertical="center" wrapText="1"/>
    </xf>
    <xf borderId="6" fillId="10" fontId="4" numFmtId="0" xfId="0" applyAlignment="1" applyBorder="1" applyFont="1">
      <alignment horizontal="center" shrinkToFit="0" vertical="center" wrapText="1"/>
    </xf>
    <xf borderId="1" fillId="10" fontId="5" numFmtId="166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12">
    <dxf>
      <font>
        <b/>
        <color theme="5"/>
      </font>
      <fill>
        <patternFill patternType="none"/>
      </fill>
      <border/>
    </dxf>
    <dxf>
      <font>
        <color rgb="FFBF9000"/>
      </font>
      <fill>
        <patternFill patternType="none"/>
      </fill>
      <border/>
    </dxf>
    <dxf>
      <font>
        <color rgb="FF0070C0"/>
      </font>
      <fill>
        <patternFill patternType="none"/>
      </fill>
      <border/>
    </dxf>
    <dxf>
      <font>
        <color rgb="FF757070"/>
      </font>
      <fill>
        <patternFill patternType="none"/>
      </fill>
      <border/>
    </dxf>
    <dxf>
      <font>
        <b/>
        <color rgb="FF757070"/>
      </font>
      <fill>
        <patternFill patternType="solid">
          <fgColor rgb="FFC8C8C8"/>
          <bgColor rgb="FFC8C8C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b/>
        <color rgb="FF00B050"/>
      </font>
      <fill>
        <patternFill patternType="solid">
          <fgColor rgb="FF92D050"/>
          <bgColor rgb="FF92D050"/>
        </patternFill>
      </fill>
      <border/>
    </dxf>
    <dxf>
      <font>
        <color rgb="FFBF9000"/>
      </font>
      <fill>
        <patternFill patternType="solid">
          <fgColor rgb="FFFFE598"/>
          <bgColor rgb="FFFFE598"/>
        </patternFill>
      </fill>
      <border/>
    </dxf>
    <dxf>
      <font>
        <color rgb="FFC55A11"/>
      </font>
      <fill>
        <patternFill patternType="solid">
          <fgColor rgb="FFF7CAAC"/>
          <bgColor rgb="FFF7CAAC"/>
        </patternFill>
      </fill>
      <border/>
    </dxf>
    <dxf>
      <font>
        <b/>
        <color theme="4"/>
      </font>
      <fill>
        <patternFill patternType="solid">
          <fgColor rgb="FFD9E2F3"/>
          <bgColor rgb="FFD9E2F3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javie/Dropbox/EMEI%202021/03.%20Hospital%20Biprovincial%20QP/00.%20Monitoreo%20y%20Control%20Proyecto/02.%20Control%20de%20Presupuesto%20vs%20adjudicaci&#243;n%20HBQP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SUMEN"/>
      <sheetName val="REEV. V2"/>
      <sheetName val="análisis"/>
      <sheetName val="Hoja4"/>
      <sheetName val="INDICADORES"/>
      <sheetName val="INFORME"/>
      <sheetName val="Formulas"/>
      <sheetName val="Info MINSAL"/>
      <sheetName val="TIPOS DE EQ TD"/>
      <sheetName val="Programación Envío Public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oscar.sepulveda@silcosil.cl" TargetMode="External"/><Relationship Id="rId2" Type="http://schemas.openxmlformats.org/officeDocument/2006/relationships/hyperlink" Target="mailto:oscar.sepulveda@silcosil.cl" TargetMode="External"/><Relationship Id="rId3" Type="http://schemas.openxmlformats.org/officeDocument/2006/relationships/hyperlink" Target="mailto:oscar.sepulveda@silcosil.cl" TargetMode="External"/><Relationship Id="rId4" Type="http://schemas.openxmlformats.org/officeDocument/2006/relationships/hyperlink" Target="mailto:oscar.sepulveda@silcosil.cl" TargetMode="External"/><Relationship Id="rId5" Type="http://schemas.openxmlformats.org/officeDocument/2006/relationships/hyperlink" Target="mailto:oscar.sepulveda@silcosil.cl" TargetMode="External"/><Relationship Id="rId6" Type="http://schemas.openxmlformats.org/officeDocument/2006/relationships/hyperlink" Target="mailto:andresr@mainzmedical.cl" TargetMode="External"/><Relationship Id="rId7" Type="http://schemas.openxmlformats.org/officeDocument/2006/relationships/hyperlink" Target="mailto:andresr@mainzmedical.cl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C6E7"/>
    <pageSetUpPr/>
  </sheetPr>
  <sheetViews>
    <sheetView workbookViewId="0">
      <pane xSplit="9.0" ySplit="1.0" topLeftCell="J2" activePane="bottomRight" state="frozen"/>
      <selection activeCell="J1" sqref="J1" pane="topRight"/>
      <selection activeCell="A2" sqref="A2" pane="bottomLeft"/>
      <selection activeCell="J2" sqref="J2" pane="bottomRight"/>
    </sheetView>
  </sheetViews>
  <sheetFormatPr customHeight="1" defaultColWidth="14.43" defaultRowHeight="15.0"/>
  <cols>
    <col customWidth="1" min="1" max="1" width="23.86"/>
    <col customWidth="1" min="2" max="2" width="18.29"/>
    <col customWidth="1" min="3" max="3" width="8.86"/>
    <col customWidth="1" min="4" max="4" width="22.14"/>
    <col customWidth="1" min="5" max="5" width="12.0"/>
    <col customWidth="1" min="6" max="6" width="33.86"/>
    <col customWidth="1" min="7" max="7" width="40.43"/>
    <col customWidth="1" min="8" max="8" width="14.29"/>
    <col customWidth="1" min="9" max="9" width="14.0"/>
    <col customWidth="1" min="10" max="10" width="16.43"/>
    <col customWidth="1" min="11" max="11" width="11.43"/>
    <col customWidth="1" min="12" max="12" width="11.57"/>
    <col customWidth="1" min="14" max="14" width="11.43"/>
    <col customWidth="1" min="15" max="15" width="13.14"/>
    <col customWidth="1" min="16" max="16" width="13.0"/>
    <col customWidth="1" min="17" max="17" width="11.14"/>
    <col customWidth="1" min="18" max="18" width="11.71"/>
    <col customWidth="1" min="19" max="19" width="19.29"/>
    <col customWidth="1" min="20" max="20" width="16.57"/>
    <col customWidth="1" min="21" max="21" width="24.29"/>
    <col customWidth="1" min="22" max="22" width="8.29"/>
    <col customWidth="1" min="23" max="23" width="11.43"/>
    <col customWidth="1" min="24" max="24" width="11.29"/>
    <col customWidth="1" min="25" max="25" width="28.14"/>
    <col customWidth="1" min="26" max="26" width="15.29"/>
    <col customWidth="1" min="27" max="27" width="12.14"/>
    <col customWidth="1" min="28" max="28" width="13.86"/>
    <col customWidth="1" min="29" max="29" width="14.86"/>
    <col customWidth="1" min="30" max="30" width="18.14"/>
    <col customWidth="1" min="31" max="31" width="15.29"/>
    <col customWidth="1" min="32" max="32" width="10.57"/>
    <col customWidth="1" min="33" max="33" width="16.14"/>
    <col customWidth="1" min="34" max="35" width="11.43"/>
    <col customWidth="1" min="36" max="36" width="16.43"/>
    <col customWidth="1" min="37" max="38" width="11.43"/>
    <col customWidth="1" min="39" max="39" width="12.71"/>
    <col customWidth="1" min="40" max="40" width="32.43"/>
    <col customWidth="1" min="41" max="41" width="21.0"/>
    <col customWidth="1" min="42" max="42" width="16.71"/>
    <col customWidth="1" min="43" max="43" width="34.0"/>
    <col customWidth="1" min="44" max="44" width="16.71"/>
    <col customWidth="1" min="45" max="45" width="17.14"/>
    <col customWidth="1" min="46" max="46" width="15.14"/>
    <col customWidth="1" min="47" max="47" width="15.0"/>
    <col customWidth="1" min="48" max="48" width="15.57"/>
    <col customWidth="1" min="49" max="49" width="20.71"/>
    <col customWidth="1" min="50" max="50" width="19.29"/>
    <col customWidth="1" min="51" max="51" width="16.71"/>
    <col customWidth="1" min="52" max="52" width="20.86"/>
    <col customWidth="1" min="53" max="53" width="17.29"/>
    <col customWidth="1" min="54" max="54" width="17.14"/>
  </cols>
  <sheetData>
    <row r="1" ht="12.0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5" t="s">
        <v>19</v>
      </c>
      <c r="U1" s="4" t="s">
        <v>20</v>
      </c>
      <c r="V1" s="4" t="s">
        <v>21</v>
      </c>
      <c r="W1" s="6" t="s">
        <v>22</v>
      </c>
      <c r="X1" s="6" t="s">
        <v>23</v>
      </c>
      <c r="Y1" s="4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1" t="s">
        <v>29</v>
      </c>
      <c r="AE1" s="5" t="s">
        <v>30</v>
      </c>
      <c r="AF1" s="1" t="s">
        <v>31</v>
      </c>
      <c r="AG1" s="1" t="s">
        <v>32</v>
      </c>
      <c r="AH1" s="5" t="s">
        <v>33</v>
      </c>
      <c r="AI1" s="1" t="s">
        <v>34</v>
      </c>
      <c r="AJ1" s="1" t="s">
        <v>35</v>
      </c>
      <c r="AK1" s="5" t="s">
        <v>36</v>
      </c>
      <c r="AL1" s="1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9" t="s">
        <v>43</v>
      </c>
      <c r="AS1" s="9" t="s">
        <v>44</v>
      </c>
      <c r="AT1" s="10" t="s">
        <v>45</v>
      </c>
      <c r="AU1" s="11" t="s">
        <v>46</v>
      </c>
      <c r="AV1" s="11" t="s">
        <v>47</v>
      </c>
      <c r="AW1" s="12" t="s">
        <v>48</v>
      </c>
      <c r="AX1" s="12" t="s">
        <v>49</v>
      </c>
      <c r="AY1" s="13" t="s">
        <v>50</v>
      </c>
      <c r="AZ1" s="13" t="s">
        <v>51</v>
      </c>
      <c r="BA1" s="14" t="s">
        <v>52</v>
      </c>
      <c r="BB1" s="14" t="s">
        <v>53</v>
      </c>
    </row>
    <row r="2" ht="48.0" customHeight="1">
      <c r="A2" s="15" t="s">
        <v>54</v>
      </c>
      <c r="B2" s="15" t="s">
        <v>55</v>
      </c>
      <c r="C2" s="15" t="s">
        <v>56</v>
      </c>
      <c r="D2" s="15" t="s">
        <v>55</v>
      </c>
      <c r="E2" s="15" t="s">
        <v>56</v>
      </c>
      <c r="F2" s="15" t="s">
        <v>57</v>
      </c>
      <c r="G2" s="15" t="s">
        <v>57</v>
      </c>
      <c r="H2" s="16" t="s">
        <v>58</v>
      </c>
      <c r="I2" s="16" t="s">
        <v>59</v>
      </c>
      <c r="J2" s="15" t="s">
        <v>60</v>
      </c>
      <c r="K2" s="15">
        <v>232.0</v>
      </c>
      <c r="L2" s="15">
        <v>1.0</v>
      </c>
      <c r="M2" s="15" t="s">
        <v>61</v>
      </c>
      <c r="N2" s="15">
        <v>1.0</v>
      </c>
      <c r="O2" s="15" t="s">
        <v>62</v>
      </c>
      <c r="P2" s="15" t="s">
        <v>63</v>
      </c>
      <c r="Q2" s="15" t="s">
        <v>62</v>
      </c>
      <c r="R2" s="16" t="s">
        <v>64</v>
      </c>
      <c r="S2" s="16" t="s">
        <v>65</v>
      </c>
      <c r="T2" s="17">
        <v>44350.0</v>
      </c>
      <c r="U2" s="16" t="s">
        <v>66</v>
      </c>
      <c r="V2" s="16">
        <v>18.0</v>
      </c>
      <c r="W2" s="17">
        <v>44417.0</v>
      </c>
      <c r="X2" s="17">
        <f t="shared" ref="X2:X10" si="1">EDATE(W2,V2)</f>
        <v>44966</v>
      </c>
      <c r="Y2" s="15" t="s">
        <v>67</v>
      </c>
      <c r="Z2" s="18">
        <v>118860.0007</v>
      </c>
      <c r="AA2" s="18">
        <f t="shared" ref="AA2:AA6" si="2">Z2*19%</f>
        <v>22583.40013</v>
      </c>
      <c r="AB2" s="18">
        <f t="shared" ref="AB2:AB6" si="3">Z2+AA2</f>
        <v>141443.4008</v>
      </c>
      <c r="AC2" s="18">
        <f t="shared" ref="AC2:AC6" si="4">(AB2*N2)</f>
        <v>141443.4008</v>
      </c>
      <c r="AD2" s="16" t="s">
        <v>68</v>
      </c>
      <c r="AE2" s="19">
        <v>44350.0</v>
      </c>
      <c r="AF2" s="16">
        <v>295723.0</v>
      </c>
      <c r="AG2" s="16" t="s">
        <v>69</v>
      </c>
      <c r="AH2" s="19" t="s">
        <v>69</v>
      </c>
      <c r="AI2" s="16" t="s">
        <v>69</v>
      </c>
      <c r="AJ2" s="16" t="s">
        <v>69</v>
      </c>
      <c r="AK2" s="19" t="s">
        <v>69</v>
      </c>
      <c r="AL2" s="16" t="s">
        <v>69</v>
      </c>
      <c r="AM2" s="16" t="s">
        <v>70</v>
      </c>
      <c r="AN2" s="20" t="s">
        <v>71</v>
      </c>
      <c r="AO2" s="16" t="s">
        <v>72</v>
      </c>
      <c r="AP2" s="16" t="s">
        <v>73</v>
      </c>
      <c r="AQ2" s="21" t="s">
        <v>74</v>
      </c>
      <c r="AR2" s="22">
        <v>15024.0</v>
      </c>
      <c r="AS2" s="22" t="s">
        <v>69</v>
      </c>
      <c r="AT2" s="23">
        <v>44425.0</v>
      </c>
      <c r="AU2" s="20">
        <v>1.0</v>
      </c>
      <c r="AV2" s="20" t="s">
        <v>69</v>
      </c>
      <c r="AW2" s="20" t="s">
        <v>69</v>
      </c>
      <c r="AX2" s="20" t="s">
        <v>69</v>
      </c>
      <c r="AY2" s="20" t="s">
        <v>75</v>
      </c>
      <c r="AZ2" s="20">
        <v>21.0</v>
      </c>
      <c r="BA2" s="20" t="s">
        <v>61</v>
      </c>
      <c r="BB2" s="20" t="s">
        <v>76</v>
      </c>
    </row>
    <row r="3" ht="48.0" customHeight="1">
      <c r="A3" s="20" t="s">
        <v>77</v>
      </c>
      <c r="B3" s="20" t="s">
        <v>78</v>
      </c>
      <c r="C3" s="20" t="s">
        <v>79</v>
      </c>
      <c r="D3" s="20" t="s">
        <v>78</v>
      </c>
      <c r="E3" s="20" t="s">
        <v>79</v>
      </c>
      <c r="F3" s="20" t="s">
        <v>57</v>
      </c>
      <c r="G3" s="20" t="s">
        <v>57</v>
      </c>
      <c r="H3" s="24" t="s">
        <v>58</v>
      </c>
      <c r="I3" s="24" t="s">
        <v>59</v>
      </c>
      <c r="J3" s="20" t="s">
        <v>60</v>
      </c>
      <c r="K3" s="20">
        <v>232.0</v>
      </c>
      <c r="L3" s="20">
        <v>2.0</v>
      </c>
      <c r="M3" s="20" t="s">
        <v>61</v>
      </c>
      <c r="N3" s="20">
        <v>1.0</v>
      </c>
      <c r="O3" s="20" t="s">
        <v>62</v>
      </c>
      <c r="P3" s="20" t="s">
        <v>63</v>
      </c>
      <c r="Q3" s="20" t="s">
        <v>62</v>
      </c>
      <c r="R3" s="24" t="s">
        <v>64</v>
      </c>
      <c r="S3" s="24" t="s">
        <v>65</v>
      </c>
      <c r="T3" s="23">
        <v>44350.0</v>
      </c>
      <c r="U3" s="24" t="s">
        <v>66</v>
      </c>
      <c r="V3" s="24">
        <v>18.0</v>
      </c>
      <c r="W3" s="23">
        <v>44417.0</v>
      </c>
      <c r="X3" s="17">
        <f t="shared" si="1"/>
        <v>44966</v>
      </c>
      <c r="Y3" s="15" t="s">
        <v>67</v>
      </c>
      <c r="Z3" s="25">
        <v>118860.0007</v>
      </c>
      <c r="AA3" s="25">
        <f t="shared" si="2"/>
        <v>22583.40013</v>
      </c>
      <c r="AB3" s="25">
        <f t="shared" si="3"/>
        <v>141443.4008</v>
      </c>
      <c r="AC3" s="25">
        <f t="shared" si="4"/>
        <v>141443.4008</v>
      </c>
      <c r="AD3" s="24" t="s">
        <v>68</v>
      </c>
      <c r="AE3" s="26">
        <v>44350.0</v>
      </c>
      <c r="AF3" s="24">
        <v>295723.0</v>
      </c>
      <c r="AG3" s="24" t="s">
        <v>69</v>
      </c>
      <c r="AH3" s="26" t="s">
        <v>69</v>
      </c>
      <c r="AI3" s="24" t="s">
        <v>69</v>
      </c>
      <c r="AJ3" s="24" t="s">
        <v>69</v>
      </c>
      <c r="AK3" s="26" t="s">
        <v>69</v>
      </c>
      <c r="AL3" s="24" t="s">
        <v>69</v>
      </c>
      <c r="AM3" s="24" t="s">
        <v>70</v>
      </c>
      <c r="AN3" s="20" t="s">
        <v>71</v>
      </c>
      <c r="AO3" s="24" t="s">
        <v>72</v>
      </c>
      <c r="AP3" s="24" t="s">
        <v>73</v>
      </c>
      <c r="AQ3" s="27" t="s">
        <v>74</v>
      </c>
      <c r="AR3" s="22">
        <v>15052.0</v>
      </c>
      <c r="AS3" s="22" t="s">
        <v>69</v>
      </c>
      <c r="AT3" s="23">
        <v>44425.0</v>
      </c>
      <c r="AU3" s="20">
        <v>1.0</v>
      </c>
      <c r="AV3" s="20" t="s">
        <v>69</v>
      </c>
      <c r="AW3" s="20" t="s">
        <v>69</v>
      </c>
      <c r="AX3" s="20" t="s">
        <v>69</v>
      </c>
      <c r="AY3" s="20" t="s">
        <v>75</v>
      </c>
      <c r="AZ3" s="20">
        <v>21.0</v>
      </c>
      <c r="BA3" s="20" t="s">
        <v>61</v>
      </c>
      <c r="BB3" s="20" t="s">
        <v>76</v>
      </c>
    </row>
    <row r="4" ht="48.0" customHeight="1">
      <c r="A4" s="20" t="s">
        <v>77</v>
      </c>
      <c r="B4" s="20" t="s">
        <v>78</v>
      </c>
      <c r="C4" s="20" t="s">
        <v>79</v>
      </c>
      <c r="D4" s="20" t="s">
        <v>78</v>
      </c>
      <c r="E4" s="20" t="s">
        <v>79</v>
      </c>
      <c r="F4" s="20" t="s">
        <v>57</v>
      </c>
      <c r="G4" s="20" t="s">
        <v>57</v>
      </c>
      <c r="H4" s="24" t="s">
        <v>58</v>
      </c>
      <c r="I4" s="24" t="s">
        <v>59</v>
      </c>
      <c r="J4" s="20" t="s">
        <v>60</v>
      </c>
      <c r="K4" s="20">
        <v>232.0</v>
      </c>
      <c r="L4" s="20">
        <v>3.0</v>
      </c>
      <c r="M4" s="20" t="s">
        <v>61</v>
      </c>
      <c r="N4" s="20">
        <v>1.0</v>
      </c>
      <c r="O4" s="20" t="s">
        <v>62</v>
      </c>
      <c r="P4" s="20" t="s">
        <v>63</v>
      </c>
      <c r="Q4" s="20" t="s">
        <v>62</v>
      </c>
      <c r="R4" s="24" t="s">
        <v>64</v>
      </c>
      <c r="S4" s="24" t="s">
        <v>65</v>
      </c>
      <c r="T4" s="23">
        <v>44350.0</v>
      </c>
      <c r="U4" s="24" t="s">
        <v>66</v>
      </c>
      <c r="V4" s="24">
        <v>18.0</v>
      </c>
      <c r="W4" s="23">
        <v>44417.0</v>
      </c>
      <c r="X4" s="17">
        <f t="shared" si="1"/>
        <v>44966</v>
      </c>
      <c r="Y4" s="15" t="s">
        <v>67</v>
      </c>
      <c r="Z4" s="25">
        <v>118860.0007</v>
      </c>
      <c r="AA4" s="25">
        <f t="shared" si="2"/>
        <v>22583.40013</v>
      </c>
      <c r="AB4" s="25">
        <f t="shared" si="3"/>
        <v>141443.4008</v>
      </c>
      <c r="AC4" s="25">
        <f t="shared" si="4"/>
        <v>141443.4008</v>
      </c>
      <c r="AD4" s="24" t="s">
        <v>68</v>
      </c>
      <c r="AE4" s="26">
        <v>44350.0</v>
      </c>
      <c r="AF4" s="24">
        <v>295723.0</v>
      </c>
      <c r="AG4" s="24" t="s">
        <v>69</v>
      </c>
      <c r="AH4" s="26" t="s">
        <v>69</v>
      </c>
      <c r="AI4" s="24" t="s">
        <v>69</v>
      </c>
      <c r="AJ4" s="24" t="s">
        <v>69</v>
      </c>
      <c r="AK4" s="26" t="s">
        <v>69</v>
      </c>
      <c r="AL4" s="24" t="s">
        <v>69</v>
      </c>
      <c r="AM4" s="24" t="s">
        <v>70</v>
      </c>
      <c r="AN4" s="20" t="s">
        <v>71</v>
      </c>
      <c r="AO4" s="24" t="s">
        <v>72</v>
      </c>
      <c r="AP4" s="24" t="s">
        <v>73</v>
      </c>
      <c r="AQ4" s="27" t="s">
        <v>74</v>
      </c>
      <c r="AR4" s="22">
        <v>15053.0</v>
      </c>
      <c r="AS4" s="22" t="s">
        <v>69</v>
      </c>
      <c r="AT4" s="23">
        <v>44425.0</v>
      </c>
      <c r="AU4" s="20">
        <v>1.0</v>
      </c>
      <c r="AV4" s="20" t="s">
        <v>69</v>
      </c>
      <c r="AW4" s="20" t="s">
        <v>69</v>
      </c>
      <c r="AX4" s="20" t="s">
        <v>69</v>
      </c>
      <c r="AY4" s="20" t="s">
        <v>75</v>
      </c>
      <c r="AZ4" s="20">
        <v>21.0</v>
      </c>
      <c r="BA4" s="20" t="s">
        <v>61</v>
      </c>
      <c r="BB4" s="20" t="s">
        <v>76</v>
      </c>
    </row>
    <row r="5" ht="48.0" customHeight="1">
      <c r="A5" s="20" t="s">
        <v>80</v>
      </c>
      <c r="B5" s="20" t="s">
        <v>81</v>
      </c>
      <c r="C5" s="20" t="s">
        <v>82</v>
      </c>
      <c r="D5" s="20" t="s">
        <v>81</v>
      </c>
      <c r="E5" s="20" t="s">
        <v>82</v>
      </c>
      <c r="F5" s="20" t="s">
        <v>57</v>
      </c>
      <c r="G5" s="20" t="s">
        <v>57</v>
      </c>
      <c r="H5" s="24" t="s">
        <v>58</v>
      </c>
      <c r="I5" s="24" t="s">
        <v>59</v>
      </c>
      <c r="J5" s="20" t="s">
        <v>60</v>
      </c>
      <c r="K5" s="20">
        <v>232.0</v>
      </c>
      <c r="L5" s="20">
        <v>4.0</v>
      </c>
      <c r="M5" s="20" t="s">
        <v>61</v>
      </c>
      <c r="N5" s="20">
        <v>1.0</v>
      </c>
      <c r="O5" s="20" t="s">
        <v>62</v>
      </c>
      <c r="P5" s="20" t="s">
        <v>63</v>
      </c>
      <c r="Q5" s="20" t="s">
        <v>62</v>
      </c>
      <c r="R5" s="24" t="s">
        <v>64</v>
      </c>
      <c r="S5" s="24" t="s">
        <v>65</v>
      </c>
      <c r="T5" s="23">
        <v>44350.0</v>
      </c>
      <c r="U5" s="24" t="s">
        <v>66</v>
      </c>
      <c r="V5" s="24">
        <v>18.0</v>
      </c>
      <c r="W5" s="23">
        <v>44417.0</v>
      </c>
      <c r="X5" s="17">
        <f t="shared" si="1"/>
        <v>44966</v>
      </c>
      <c r="Y5" s="15" t="s">
        <v>67</v>
      </c>
      <c r="Z5" s="25">
        <v>118860.0007</v>
      </c>
      <c r="AA5" s="25">
        <f t="shared" si="2"/>
        <v>22583.40013</v>
      </c>
      <c r="AB5" s="25">
        <f t="shared" si="3"/>
        <v>141443.4008</v>
      </c>
      <c r="AC5" s="25">
        <f t="shared" si="4"/>
        <v>141443.4008</v>
      </c>
      <c r="AD5" s="24" t="s">
        <v>68</v>
      </c>
      <c r="AE5" s="26">
        <v>44350.0</v>
      </c>
      <c r="AF5" s="24">
        <v>295723.0</v>
      </c>
      <c r="AG5" s="24" t="s">
        <v>69</v>
      </c>
      <c r="AH5" s="26" t="s">
        <v>69</v>
      </c>
      <c r="AI5" s="24" t="s">
        <v>69</v>
      </c>
      <c r="AJ5" s="24" t="s">
        <v>69</v>
      </c>
      <c r="AK5" s="26" t="s">
        <v>69</v>
      </c>
      <c r="AL5" s="24" t="s">
        <v>69</v>
      </c>
      <c r="AM5" s="24" t="s">
        <v>70</v>
      </c>
      <c r="AN5" s="20" t="s">
        <v>71</v>
      </c>
      <c r="AO5" s="24" t="s">
        <v>72</v>
      </c>
      <c r="AP5" s="24" t="s">
        <v>73</v>
      </c>
      <c r="AQ5" s="27" t="s">
        <v>74</v>
      </c>
      <c r="AR5" s="22">
        <v>15033.0</v>
      </c>
      <c r="AS5" s="22" t="s">
        <v>69</v>
      </c>
      <c r="AT5" s="23">
        <v>44425.0</v>
      </c>
      <c r="AU5" s="20">
        <v>1.0</v>
      </c>
      <c r="AV5" s="20" t="s">
        <v>69</v>
      </c>
      <c r="AW5" s="20" t="s">
        <v>69</v>
      </c>
      <c r="AX5" s="20" t="s">
        <v>69</v>
      </c>
      <c r="AY5" s="20" t="s">
        <v>75</v>
      </c>
      <c r="AZ5" s="20">
        <v>21.0</v>
      </c>
      <c r="BA5" s="20" t="s">
        <v>61</v>
      </c>
      <c r="BB5" s="20" t="s">
        <v>76</v>
      </c>
    </row>
    <row r="6" ht="48.0" customHeight="1">
      <c r="A6" s="20" t="s">
        <v>80</v>
      </c>
      <c r="B6" s="20" t="s">
        <v>81</v>
      </c>
      <c r="C6" s="20" t="s">
        <v>83</v>
      </c>
      <c r="D6" s="20" t="s">
        <v>81</v>
      </c>
      <c r="E6" s="20" t="s">
        <v>83</v>
      </c>
      <c r="F6" s="20" t="s">
        <v>57</v>
      </c>
      <c r="G6" s="20" t="s">
        <v>57</v>
      </c>
      <c r="H6" s="24" t="s">
        <v>58</v>
      </c>
      <c r="I6" s="24" t="s">
        <v>59</v>
      </c>
      <c r="J6" s="20" t="s">
        <v>60</v>
      </c>
      <c r="K6" s="20">
        <v>232.0</v>
      </c>
      <c r="L6" s="20">
        <v>5.0</v>
      </c>
      <c r="M6" s="20" t="s">
        <v>61</v>
      </c>
      <c r="N6" s="20">
        <v>1.0</v>
      </c>
      <c r="O6" s="20" t="s">
        <v>62</v>
      </c>
      <c r="P6" s="20" t="s">
        <v>63</v>
      </c>
      <c r="Q6" s="20" t="s">
        <v>62</v>
      </c>
      <c r="R6" s="24" t="s">
        <v>64</v>
      </c>
      <c r="S6" s="24" t="s">
        <v>65</v>
      </c>
      <c r="T6" s="23">
        <v>44350.0</v>
      </c>
      <c r="U6" s="24" t="s">
        <v>66</v>
      </c>
      <c r="V6" s="24">
        <v>18.0</v>
      </c>
      <c r="W6" s="23">
        <v>44417.0</v>
      </c>
      <c r="X6" s="17">
        <f t="shared" si="1"/>
        <v>44966</v>
      </c>
      <c r="Y6" s="15" t="s">
        <v>67</v>
      </c>
      <c r="Z6" s="25">
        <v>118860.0007</v>
      </c>
      <c r="AA6" s="25">
        <f t="shared" si="2"/>
        <v>22583.40013</v>
      </c>
      <c r="AB6" s="25">
        <f t="shared" si="3"/>
        <v>141443.4008</v>
      </c>
      <c r="AC6" s="25">
        <f t="shared" si="4"/>
        <v>141443.4008</v>
      </c>
      <c r="AD6" s="24" t="s">
        <v>68</v>
      </c>
      <c r="AE6" s="26">
        <v>44350.0</v>
      </c>
      <c r="AF6" s="24">
        <v>295723.0</v>
      </c>
      <c r="AG6" s="24" t="s">
        <v>69</v>
      </c>
      <c r="AH6" s="26" t="s">
        <v>69</v>
      </c>
      <c r="AI6" s="24" t="s">
        <v>69</v>
      </c>
      <c r="AJ6" s="24" t="s">
        <v>69</v>
      </c>
      <c r="AK6" s="26" t="s">
        <v>69</v>
      </c>
      <c r="AL6" s="24" t="s">
        <v>69</v>
      </c>
      <c r="AM6" s="24" t="s">
        <v>70</v>
      </c>
      <c r="AN6" s="20" t="s">
        <v>71</v>
      </c>
      <c r="AO6" s="24" t="s">
        <v>72</v>
      </c>
      <c r="AP6" s="24" t="s">
        <v>73</v>
      </c>
      <c r="AQ6" s="27" t="s">
        <v>74</v>
      </c>
      <c r="AR6" s="22">
        <v>15034.0</v>
      </c>
      <c r="AS6" s="22" t="s">
        <v>69</v>
      </c>
      <c r="AT6" s="23">
        <v>44425.0</v>
      </c>
      <c r="AU6" s="20">
        <v>1.0</v>
      </c>
      <c r="AV6" s="20" t="s">
        <v>69</v>
      </c>
      <c r="AW6" s="20" t="s">
        <v>69</v>
      </c>
      <c r="AX6" s="20" t="s">
        <v>69</v>
      </c>
      <c r="AY6" s="20" t="s">
        <v>75</v>
      </c>
      <c r="AZ6" s="20">
        <v>21.0</v>
      </c>
      <c r="BA6" s="20" t="s">
        <v>61</v>
      </c>
      <c r="BB6" s="20" t="s">
        <v>76</v>
      </c>
    </row>
    <row r="7" ht="36.0" customHeight="1">
      <c r="A7" s="20" t="s">
        <v>84</v>
      </c>
      <c r="B7" s="20" t="s">
        <v>84</v>
      </c>
      <c r="C7" s="20" t="s">
        <v>84</v>
      </c>
      <c r="D7" s="20" t="s">
        <v>85</v>
      </c>
      <c r="E7" s="20" t="s">
        <v>86</v>
      </c>
      <c r="F7" s="20" t="s">
        <v>87</v>
      </c>
      <c r="G7" s="20" t="s">
        <v>87</v>
      </c>
      <c r="H7" s="20" t="s">
        <v>88</v>
      </c>
      <c r="I7" s="20" t="s">
        <v>87</v>
      </c>
      <c r="J7" s="20" t="s">
        <v>60</v>
      </c>
      <c r="K7" s="20">
        <v>440.0</v>
      </c>
      <c r="L7" s="20">
        <v>269.0</v>
      </c>
      <c r="M7" s="20" t="s">
        <v>61</v>
      </c>
      <c r="N7" s="20">
        <v>1.0</v>
      </c>
      <c r="O7" s="20" t="s">
        <v>62</v>
      </c>
      <c r="P7" s="20" t="s">
        <v>63</v>
      </c>
      <c r="Q7" s="20" t="s">
        <v>62</v>
      </c>
      <c r="R7" s="20" t="s">
        <v>89</v>
      </c>
      <c r="S7" s="20" t="s">
        <v>90</v>
      </c>
      <c r="T7" s="23">
        <v>44448.0</v>
      </c>
      <c r="U7" s="20" t="s">
        <v>91</v>
      </c>
      <c r="V7" s="20">
        <v>10.0</v>
      </c>
      <c r="W7" s="23">
        <v>44460.0</v>
      </c>
      <c r="X7" s="17">
        <f t="shared" si="1"/>
        <v>44763</v>
      </c>
      <c r="Y7" s="15" t="s">
        <v>67</v>
      </c>
      <c r="Z7" s="28">
        <v>6490.0</v>
      </c>
      <c r="AA7" s="28">
        <v>1233.1</v>
      </c>
      <c r="AB7" s="28">
        <v>7723.1</v>
      </c>
      <c r="AC7" s="28">
        <v>7723.1</v>
      </c>
      <c r="AD7" s="20" t="s">
        <v>92</v>
      </c>
      <c r="AE7" s="23">
        <v>44447.0</v>
      </c>
      <c r="AF7" s="20">
        <v>159.0</v>
      </c>
      <c r="AG7" s="20" t="s">
        <v>69</v>
      </c>
      <c r="AH7" s="23" t="s">
        <v>69</v>
      </c>
      <c r="AI7" s="20" t="s">
        <v>69</v>
      </c>
      <c r="AJ7" s="20" t="s">
        <v>69</v>
      </c>
      <c r="AK7" s="23" t="s">
        <v>69</v>
      </c>
      <c r="AL7" s="20" t="s">
        <v>69</v>
      </c>
      <c r="AM7" s="20" t="s">
        <v>93</v>
      </c>
      <c r="AN7" s="20" t="s">
        <v>94</v>
      </c>
      <c r="AO7" s="20" t="s">
        <v>95</v>
      </c>
      <c r="AP7" s="20" t="s">
        <v>69</v>
      </c>
      <c r="AQ7" s="29" t="s">
        <v>69</v>
      </c>
      <c r="AR7" s="22" t="s">
        <v>60</v>
      </c>
      <c r="AS7" s="22" t="s">
        <v>69</v>
      </c>
      <c r="AT7" s="23">
        <v>44497.0</v>
      </c>
      <c r="AU7" s="20">
        <v>10.0</v>
      </c>
      <c r="AV7" s="20" t="s">
        <v>69</v>
      </c>
      <c r="AW7" s="20" t="s">
        <v>69</v>
      </c>
      <c r="AX7" s="20" t="s">
        <v>69</v>
      </c>
      <c r="AY7" s="20" t="s">
        <v>75</v>
      </c>
      <c r="AZ7" s="20">
        <v>598.0</v>
      </c>
      <c r="BA7" s="20" t="s">
        <v>61</v>
      </c>
      <c r="BB7" s="20" t="s">
        <v>96</v>
      </c>
    </row>
    <row r="8" ht="36.0" customHeight="1">
      <c r="A8" s="20" t="s">
        <v>84</v>
      </c>
      <c r="B8" s="20" t="s">
        <v>84</v>
      </c>
      <c r="C8" s="20" t="s">
        <v>84</v>
      </c>
      <c r="D8" s="20" t="s">
        <v>85</v>
      </c>
      <c r="E8" s="20" t="s">
        <v>86</v>
      </c>
      <c r="F8" s="20" t="s">
        <v>87</v>
      </c>
      <c r="G8" s="20" t="s">
        <v>87</v>
      </c>
      <c r="H8" s="20" t="s">
        <v>88</v>
      </c>
      <c r="I8" s="20" t="s">
        <v>87</v>
      </c>
      <c r="J8" s="20" t="s">
        <v>60</v>
      </c>
      <c r="K8" s="20">
        <v>440.0</v>
      </c>
      <c r="L8" s="20">
        <v>270.0</v>
      </c>
      <c r="M8" s="20" t="s">
        <v>61</v>
      </c>
      <c r="N8" s="20">
        <v>1.0</v>
      </c>
      <c r="O8" s="20" t="s">
        <v>62</v>
      </c>
      <c r="P8" s="20" t="s">
        <v>63</v>
      </c>
      <c r="Q8" s="20" t="s">
        <v>62</v>
      </c>
      <c r="R8" s="20" t="s">
        <v>89</v>
      </c>
      <c r="S8" s="20" t="s">
        <v>90</v>
      </c>
      <c r="T8" s="23">
        <v>44448.0</v>
      </c>
      <c r="U8" s="20" t="s">
        <v>91</v>
      </c>
      <c r="V8" s="20">
        <v>10.0</v>
      </c>
      <c r="W8" s="23">
        <v>44460.0</v>
      </c>
      <c r="X8" s="17">
        <f t="shared" si="1"/>
        <v>44763</v>
      </c>
      <c r="Y8" s="15" t="s">
        <v>67</v>
      </c>
      <c r="Z8" s="28">
        <v>6490.0</v>
      </c>
      <c r="AA8" s="28">
        <v>1233.1</v>
      </c>
      <c r="AB8" s="28">
        <v>7723.1</v>
      </c>
      <c r="AC8" s="28">
        <v>7723.1</v>
      </c>
      <c r="AD8" s="20" t="s">
        <v>92</v>
      </c>
      <c r="AE8" s="23">
        <v>44447.0</v>
      </c>
      <c r="AF8" s="20">
        <v>159.0</v>
      </c>
      <c r="AG8" s="20" t="s">
        <v>69</v>
      </c>
      <c r="AH8" s="23" t="s">
        <v>69</v>
      </c>
      <c r="AI8" s="20" t="s">
        <v>69</v>
      </c>
      <c r="AJ8" s="20" t="s">
        <v>69</v>
      </c>
      <c r="AK8" s="23" t="s">
        <v>69</v>
      </c>
      <c r="AL8" s="20" t="s">
        <v>69</v>
      </c>
      <c r="AM8" s="20" t="s">
        <v>93</v>
      </c>
      <c r="AN8" s="20" t="s">
        <v>94</v>
      </c>
      <c r="AO8" s="20" t="s">
        <v>95</v>
      </c>
      <c r="AP8" s="20" t="s">
        <v>69</v>
      </c>
      <c r="AQ8" s="29" t="s">
        <v>69</v>
      </c>
      <c r="AR8" s="22" t="s">
        <v>60</v>
      </c>
      <c r="AS8" s="22" t="s">
        <v>69</v>
      </c>
      <c r="AT8" s="23">
        <v>44497.0</v>
      </c>
      <c r="AU8" s="20">
        <v>10.0</v>
      </c>
      <c r="AV8" s="20" t="s">
        <v>69</v>
      </c>
      <c r="AW8" s="20" t="s">
        <v>69</v>
      </c>
      <c r="AX8" s="20" t="s">
        <v>69</v>
      </c>
      <c r="AY8" s="20" t="s">
        <v>75</v>
      </c>
      <c r="AZ8" s="20">
        <v>598.0</v>
      </c>
      <c r="BA8" s="20" t="s">
        <v>61</v>
      </c>
      <c r="BB8" s="20" t="s">
        <v>96</v>
      </c>
    </row>
    <row r="9" ht="36.0" customHeight="1">
      <c r="A9" s="20" t="s">
        <v>97</v>
      </c>
      <c r="B9" s="30" t="s">
        <v>98</v>
      </c>
      <c r="C9" s="30" t="s">
        <v>99</v>
      </c>
      <c r="D9" s="30" t="s">
        <v>98</v>
      </c>
      <c r="E9" s="30" t="s">
        <v>99</v>
      </c>
      <c r="F9" s="20" t="s">
        <v>100</v>
      </c>
      <c r="G9" s="20" t="s">
        <v>100</v>
      </c>
      <c r="H9" s="24" t="s">
        <v>101</v>
      </c>
      <c r="I9" s="24" t="s">
        <v>102</v>
      </c>
      <c r="J9" s="20" t="s">
        <v>60</v>
      </c>
      <c r="K9" s="20">
        <v>337.0</v>
      </c>
      <c r="L9" s="20">
        <v>272.0</v>
      </c>
      <c r="M9" s="20" t="s">
        <v>61</v>
      </c>
      <c r="N9" s="20">
        <v>1.0</v>
      </c>
      <c r="O9" s="20" t="s">
        <v>62</v>
      </c>
      <c r="P9" s="20" t="s">
        <v>63</v>
      </c>
      <c r="Q9" s="20" t="s">
        <v>62</v>
      </c>
      <c r="R9" s="24" t="s">
        <v>103</v>
      </c>
      <c r="S9" s="24" t="s">
        <v>104</v>
      </c>
      <c r="T9" s="23">
        <v>44348.0</v>
      </c>
      <c r="U9" s="31" t="s">
        <v>105</v>
      </c>
      <c r="V9" s="24">
        <v>48.0</v>
      </c>
      <c r="W9" s="26">
        <v>44454.0</v>
      </c>
      <c r="X9" s="17">
        <f t="shared" si="1"/>
        <v>45915</v>
      </c>
      <c r="Y9" s="15" t="s">
        <v>67</v>
      </c>
      <c r="Z9" s="25">
        <v>56700.0</v>
      </c>
      <c r="AA9" s="25">
        <v>10773.0</v>
      </c>
      <c r="AB9" s="25">
        <v>67473.0</v>
      </c>
      <c r="AC9" s="25">
        <v>67473.0</v>
      </c>
      <c r="AD9" s="24" t="s">
        <v>106</v>
      </c>
      <c r="AE9" s="26">
        <v>44400.0</v>
      </c>
      <c r="AF9" s="24">
        <v>1651.0</v>
      </c>
      <c r="AG9" s="24" t="s">
        <v>107</v>
      </c>
      <c r="AH9" s="23">
        <v>44412.0</v>
      </c>
      <c r="AI9" s="24">
        <v>1652.0</v>
      </c>
      <c r="AJ9" s="24" t="s">
        <v>69</v>
      </c>
      <c r="AK9" s="26" t="s">
        <v>69</v>
      </c>
      <c r="AL9" s="24" t="s">
        <v>69</v>
      </c>
      <c r="AM9" s="24" t="s">
        <v>108</v>
      </c>
      <c r="AN9" s="24" t="s">
        <v>109</v>
      </c>
      <c r="AO9" s="24" t="s">
        <v>110</v>
      </c>
      <c r="AP9" s="24" t="s">
        <v>111</v>
      </c>
      <c r="AQ9" s="27" t="s">
        <v>112</v>
      </c>
      <c r="AR9" s="22">
        <v>22237.0</v>
      </c>
      <c r="AS9" s="22" t="s">
        <v>69</v>
      </c>
      <c r="AT9" s="23">
        <v>44508.0</v>
      </c>
      <c r="AU9" s="20">
        <v>11.0</v>
      </c>
      <c r="AV9" s="20" t="s">
        <v>69</v>
      </c>
      <c r="AW9" s="20" t="s">
        <v>69</v>
      </c>
      <c r="AX9" s="20" t="s">
        <v>69</v>
      </c>
      <c r="AY9" s="20" t="s">
        <v>75</v>
      </c>
      <c r="AZ9" s="20">
        <v>89.0</v>
      </c>
      <c r="BA9" s="20" t="s">
        <v>61</v>
      </c>
      <c r="BB9" s="20" t="s">
        <v>76</v>
      </c>
    </row>
    <row r="10" ht="36.0" customHeight="1">
      <c r="A10" s="20" t="s">
        <v>97</v>
      </c>
      <c r="B10" s="30" t="s">
        <v>98</v>
      </c>
      <c r="C10" s="30" t="s">
        <v>113</v>
      </c>
      <c r="D10" s="30" t="s">
        <v>98</v>
      </c>
      <c r="E10" s="30" t="s">
        <v>113</v>
      </c>
      <c r="F10" s="20" t="s">
        <v>100</v>
      </c>
      <c r="G10" s="20" t="s">
        <v>100</v>
      </c>
      <c r="H10" s="24" t="s">
        <v>101</v>
      </c>
      <c r="I10" s="24" t="s">
        <v>102</v>
      </c>
      <c r="J10" s="20" t="s">
        <v>60</v>
      </c>
      <c r="K10" s="20">
        <v>337.0</v>
      </c>
      <c r="L10" s="20">
        <v>273.0</v>
      </c>
      <c r="M10" s="20" t="s">
        <v>61</v>
      </c>
      <c r="N10" s="20">
        <v>1.0</v>
      </c>
      <c r="O10" s="20" t="s">
        <v>62</v>
      </c>
      <c r="P10" s="20" t="s">
        <v>63</v>
      </c>
      <c r="Q10" s="20" t="s">
        <v>62</v>
      </c>
      <c r="R10" s="24" t="s">
        <v>103</v>
      </c>
      <c r="S10" s="24" t="s">
        <v>104</v>
      </c>
      <c r="T10" s="23">
        <v>44348.0</v>
      </c>
      <c r="U10" s="31" t="s">
        <v>105</v>
      </c>
      <c r="V10" s="24">
        <v>48.0</v>
      </c>
      <c r="W10" s="26">
        <v>44454.0</v>
      </c>
      <c r="X10" s="17">
        <f t="shared" si="1"/>
        <v>45915</v>
      </c>
      <c r="Y10" s="15" t="s">
        <v>67</v>
      </c>
      <c r="Z10" s="25">
        <v>56700.0</v>
      </c>
      <c r="AA10" s="25">
        <v>10773.0</v>
      </c>
      <c r="AB10" s="25">
        <v>67473.0</v>
      </c>
      <c r="AC10" s="25">
        <v>67473.0</v>
      </c>
      <c r="AD10" s="24" t="s">
        <v>106</v>
      </c>
      <c r="AE10" s="26">
        <v>44400.0</v>
      </c>
      <c r="AF10" s="24">
        <v>1651.0</v>
      </c>
      <c r="AG10" s="24" t="s">
        <v>107</v>
      </c>
      <c r="AH10" s="23">
        <v>44412.0</v>
      </c>
      <c r="AI10" s="24">
        <v>1652.0</v>
      </c>
      <c r="AJ10" s="24" t="s">
        <v>69</v>
      </c>
      <c r="AK10" s="26" t="s">
        <v>69</v>
      </c>
      <c r="AL10" s="24" t="s">
        <v>69</v>
      </c>
      <c r="AM10" s="24" t="s">
        <v>108</v>
      </c>
      <c r="AN10" s="24" t="s">
        <v>109</v>
      </c>
      <c r="AO10" s="24" t="s">
        <v>110</v>
      </c>
      <c r="AP10" s="24" t="s">
        <v>111</v>
      </c>
      <c r="AQ10" s="27" t="s">
        <v>112</v>
      </c>
      <c r="AR10" s="22">
        <v>22239.0</v>
      </c>
      <c r="AS10" s="22" t="s">
        <v>69</v>
      </c>
      <c r="AT10" s="23">
        <v>44508.0</v>
      </c>
      <c r="AU10" s="20">
        <v>11.0</v>
      </c>
      <c r="AV10" s="20" t="s">
        <v>69</v>
      </c>
      <c r="AW10" s="20" t="s">
        <v>69</v>
      </c>
      <c r="AX10" s="20" t="s">
        <v>69</v>
      </c>
      <c r="AY10" s="20" t="s">
        <v>75</v>
      </c>
      <c r="AZ10" s="20">
        <v>89.0</v>
      </c>
      <c r="BA10" s="20" t="s">
        <v>61</v>
      </c>
      <c r="BB10" s="20" t="s">
        <v>76</v>
      </c>
    </row>
  </sheetData>
  <conditionalFormatting sqref="AY1:AY8">
    <cfRule type="containsText" dxfId="0" priority="1" operator="containsText" text="ENVIADA A RESP EMEI">
      <formula>NOT(ISERROR(SEARCH(("ENVIADA A RESP EMEI"),(AY1))))</formula>
    </cfRule>
  </conditionalFormatting>
  <conditionalFormatting sqref="AY1:AY8">
    <cfRule type="containsText" dxfId="1" priority="2" operator="containsText" text="ENVIADA A RESP EMEI">
      <formula>NOT(ISERROR(SEARCH(("ENVIADA A RESP EMEI"),(AY1))))</formula>
    </cfRule>
  </conditionalFormatting>
  <conditionalFormatting sqref="AY1:AY8">
    <cfRule type="containsText" dxfId="1" priority="3" operator="containsText" text="ENVIADA EMEI">
      <formula>NOT(ISERROR(SEARCH(("ENVIADA EMEI"),(AY1))))</formula>
    </cfRule>
  </conditionalFormatting>
  <conditionalFormatting sqref="AY1:AY8">
    <cfRule type="containsText" dxfId="2" priority="4" operator="containsText" text="GENERADA">
      <formula>NOT(ISERROR(SEARCH(("GENERADA"),(AY1))))</formula>
    </cfRule>
  </conditionalFormatting>
  <conditionalFormatting sqref="AY1:AY8">
    <cfRule type="containsText" dxfId="3" priority="5" operator="containsText" text="DERIVADA HBQP">
      <formula>NOT(ISERROR(SEARCH(("DERIVADA HBQP"),(AY1))))</formula>
    </cfRule>
  </conditionalFormatting>
  <conditionalFormatting sqref="AY1:AY8">
    <cfRule type="containsText" dxfId="4" priority="6" operator="containsText" text="DERIVADA HBQP">
      <formula>NOT(ISERROR(SEARCH(("DERIVADA HBQP"),(AY1))))</formula>
    </cfRule>
  </conditionalFormatting>
  <conditionalFormatting sqref="AY1:AY8">
    <cfRule type="containsText" dxfId="5" priority="7" operator="containsText" text="PENDIENTE">
      <formula>NOT(ISERROR(SEARCH(("PENDIENTE"),(AY1))))</formula>
    </cfRule>
  </conditionalFormatting>
  <conditionalFormatting sqref="AY1:AY8">
    <cfRule type="containsText" dxfId="6" priority="8" operator="containsText" text="FIRMADA">
      <formula>NOT(ISERROR(SEARCH(("FIRMADA"),(AY1))))</formula>
    </cfRule>
  </conditionalFormatting>
  <conditionalFormatting sqref="AY1:AY8">
    <cfRule type="containsText" dxfId="7" priority="9" operator="containsText" text="FIRMADA">
      <formula>NOT(ISERROR(SEARCH(("FIRMADA"),(AY1))))</formula>
    </cfRule>
  </conditionalFormatting>
  <conditionalFormatting sqref="AY1:AY8">
    <cfRule type="containsText" dxfId="8" priority="10" operator="containsText" text="GENERADA">
      <formula>NOT(ISERROR(SEARCH(("GENERADA"),(AY1))))</formula>
    </cfRule>
  </conditionalFormatting>
  <conditionalFormatting sqref="AY1:AY8">
    <cfRule type="containsText" dxfId="9" priority="11" operator="containsText" text="ENVIADA A RESP EMEI">
      <formula>NOT(ISERROR(SEARCH(("ENVIADA A RESP EMEI"),(AY1))))</formula>
    </cfRule>
  </conditionalFormatting>
  <conditionalFormatting sqref="AY9:AY10">
    <cfRule type="containsText" dxfId="0" priority="12" operator="containsText" text="ENVIADA A RESP EMEI">
      <formula>NOT(ISERROR(SEARCH(("ENVIADA A RESP EMEI"),(AY9))))</formula>
    </cfRule>
  </conditionalFormatting>
  <conditionalFormatting sqref="AY9:AY10">
    <cfRule type="containsText" dxfId="1" priority="13" operator="containsText" text="ENVIADA A RESP EMEI">
      <formula>NOT(ISERROR(SEARCH(("ENVIADA A RESP EMEI"),(AY9))))</formula>
    </cfRule>
  </conditionalFormatting>
  <conditionalFormatting sqref="AY9:AY10">
    <cfRule type="containsText" dxfId="1" priority="14" operator="containsText" text="ENVIADA EMEI">
      <formula>NOT(ISERROR(SEARCH(("ENVIADA EMEI"),(AY9))))</formula>
    </cfRule>
  </conditionalFormatting>
  <conditionalFormatting sqref="AY9:AY10">
    <cfRule type="containsText" dxfId="2" priority="15" operator="containsText" text="GENERADA">
      <formula>NOT(ISERROR(SEARCH(("GENERADA"),(AY9))))</formula>
    </cfRule>
  </conditionalFormatting>
  <conditionalFormatting sqref="AY9:AY10">
    <cfRule type="containsText" dxfId="3" priority="16" operator="containsText" text="DERIVADA HBQP">
      <formula>NOT(ISERROR(SEARCH(("DERIVADA HBQP"),(AY9))))</formula>
    </cfRule>
  </conditionalFormatting>
  <conditionalFormatting sqref="AY9:AY10">
    <cfRule type="containsText" dxfId="4" priority="17" operator="containsText" text="DERIVADA HBQP">
      <formula>NOT(ISERROR(SEARCH(("DERIVADA HBQP"),(AY9))))</formula>
    </cfRule>
  </conditionalFormatting>
  <conditionalFormatting sqref="AY9:AY10">
    <cfRule type="containsText" dxfId="5" priority="18" operator="containsText" text="PENDIENTE">
      <formula>NOT(ISERROR(SEARCH(("PENDIENTE"),(AY9))))</formula>
    </cfRule>
  </conditionalFormatting>
  <conditionalFormatting sqref="AY9:AY10">
    <cfRule type="containsText" dxfId="6" priority="19" operator="containsText" text="FIRMADA">
      <formula>NOT(ISERROR(SEARCH(("FIRMADA"),(AY9))))</formula>
    </cfRule>
  </conditionalFormatting>
  <conditionalFormatting sqref="AY9:AY10">
    <cfRule type="containsText" dxfId="7" priority="20" operator="containsText" text="FIRMADA">
      <formula>NOT(ISERROR(SEARCH(("FIRMADA"),(AY9))))</formula>
    </cfRule>
  </conditionalFormatting>
  <conditionalFormatting sqref="AY9:AY10">
    <cfRule type="containsText" dxfId="8" priority="21" operator="containsText" text="GENERADA">
      <formula>NOT(ISERROR(SEARCH(("GENERADA"),(AY9))))</formula>
    </cfRule>
  </conditionalFormatting>
  <conditionalFormatting sqref="AY9:AY10">
    <cfRule type="containsText" dxfId="9" priority="22" operator="containsText" text="ENVIADA A RESP EMEI">
      <formula>NOT(ISERROR(SEARCH(("ENVIADA A RESP EMEI"),(AY9))))</formula>
    </cfRule>
  </conditionalFormatting>
  <conditionalFormatting sqref="BB2:BB10">
    <cfRule type="cellIs" dxfId="10" priority="23" operator="equal">
      <formula>"DESPACHADA"</formula>
    </cfRule>
  </conditionalFormatting>
  <conditionalFormatting sqref="BB2:BB10">
    <cfRule type="cellIs" dxfId="5" priority="24" operator="equal">
      <formula>"PENDIENTE"</formula>
    </cfRule>
  </conditionalFormatting>
  <conditionalFormatting sqref="BB2:BB10">
    <cfRule type="cellIs" dxfId="11" priority="25" operator="equal">
      <formula>"GENERADA"</formula>
    </cfRule>
  </conditionalFormatting>
  <dataValidations>
    <dataValidation type="list" allowBlank="1" sqref="Y2:Y10">
      <formula1>"ANUAL: CADA 12 MESES,SEMESTRAL: CADA 6 MESES,TRIMESTRAL: CADA 3 MESES,NO APLICA"</formula1>
    </dataValidation>
    <dataValidation type="list" allowBlank="1" showErrorMessage="1" sqref="M2:M6 O2:Q6 M9:M10 O9:Q10">
      <formula1>#REF!</formula1>
    </dataValidation>
  </dataValidations>
  <hyperlinks>
    <hyperlink r:id="rId1" ref="AQ2"/>
    <hyperlink r:id="rId2" ref="AQ3"/>
    <hyperlink r:id="rId3" ref="AQ4"/>
    <hyperlink r:id="rId4" ref="AQ5"/>
    <hyperlink r:id="rId5" ref="AQ6"/>
    <hyperlink r:id="rId6" ref="AQ9"/>
    <hyperlink r:id="rId7" ref="AQ10"/>
  </hyperlinks>
  <printOptions/>
  <pageMargins bottom="0.75" footer="0.0" header="0.0" left="0.7" right="0.7" top="0.75"/>
  <pageSetup orientation="portrait"/>
  <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2018-04-16T19:01:13Z</dcterms:created>
  <dc:creator>Usuario</dc:creator>
</cp:coreProperties>
</file>