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Velazquez\ofertas_proveedores\archivos_excel\"/>
    </mc:Choice>
  </mc:AlternateContent>
  <xr:revisionPtr revIDLastSave="0" documentId="13_ncr:1_{858751D2-FE96-47E5-93A5-1541808DE15B}" xr6:coauthVersionLast="47" xr6:coauthVersionMax="47" xr10:uidLastSave="{00000000-0000-0000-0000-000000000000}"/>
  <bookViews>
    <workbookView xWindow="-120" yWindow="-120" windowWidth="20730" windowHeight="11040" firstSheet="4" activeTab="11" xr2:uid="{F6946C28-87DC-4FA5-9F27-FCC8B178C306}"/>
  </bookViews>
  <sheets>
    <sheet name="ESSITY" sheetId="9" r:id="rId1"/>
    <sheet name="LAMBI" sheetId="1" r:id="rId2"/>
    <sheet name="MEX ARROZ" sheetId="2" r:id="rId3"/>
    <sheet name="VIVERES" sheetId="10" r:id="rId4"/>
    <sheet name="BYDSA 1" sheetId="3" r:id="rId5"/>
    <sheet name="Misticas" sheetId="6" r:id="rId6"/>
    <sheet name="Effem" sheetId="14" r:id="rId7"/>
    <sheet name="Flora" sheetId="13" r:id="rId8"/>
    <sheet name="Naci Alim" sheetId="12" r:id="rId9"/>
    <sheet name="Purina" sheetId="11" r:id="rId10"/>
    <sheet name="Purina 2" sheetId="7" r:id="rId11"/>
    <sheet name="La corona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1" l="1"/>
  <c r="M6" i="10"/>
  <c r="K7" i="3"/>
  <c r="K6" i="3"/>
  <c r="I7" i="9"/>
  <c r="K7" i="9" s="1"/>
  <c r="M3" i="9"/>
  <c r="K8" i="15"/>
  <c r="K3" i="15"/>
  <c r="H8" i="15"/>
  <c r="J8" i="15" s="1"/>
  <c r="H3" i="15"/>
  <c r="J3" i="15" s="1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I6" i="13"/>
  <c r="K6" i="13" s="1"/>
  <c r="M6" i="13" s="1"/>
  <c r="I5" i="13"/>
  <c r="K5" i="13" s="1"/>
  <c r="M5" i="13" s="1"/>
  <c r="I4" i="13"/>
  <c r="K4" i="13" s="1"/>
  <c r="M4" i="13" s="1"/>
  <c r="I3" i="13"/>
  <c r="K3" i="13" s="1"/>
  <c r="M3" i="13" s="1"/>
  <c r="I5" i="12"/>
  <c r="K5" i="12" s="1"/>
  <c r="M5" i="12" s="1"/>
  <c r="I4" i="12"/>
  <c r="K4" i="12" s="1"/>
  <c r="M4" i="12" s="1"/>
  <c r="I3" i="12"/>
  <c r="K3" i="12" s="1"/>
  <c r="M3" i="12" s="1"/>
  <c r="M4" i="11"/>
  <c r="M3" i="11"/>
  <c r="M29" i="14" l="1"/>
  <c r="M7" i="12"/>
  <c r="M8" i="13"/>
  <c r="M14" i="1"/>
  <c r="M15" i="1"/>
  <c r="M16" i="1"/>
  <c r="M17" i="1"/>
  <c r="M18" i="1"/>
  <c r="M4" i="10"/>
  <c r="K5" i="3"/>
  <c r="K4" i="3"/>
  <c r="M3" i="10"/>
  <c r="M7" i="9"/>
  <c r="M9" i="9" s="1"/>
  <c r="M13" i="1"/>
  <c r="M12" i="1"/>
  <c r="M11" i="1"/>
  <c r="M10" i="1"/>
  <c r="M9" i="1"/>
  <c r="M8" i="1"/>
  <c r="M7" i="1"/>
  <c r="K4" i="7"/>
  <c r="K3" i="7"/>
  <c r="J6" i="7" s="1"/>
  <c r="I13" i="6"/>
  <c r="K13" i="6" s="1"/>
  <c r="M13" i="6" s="1"/>
  <c r="I12" i="6"/>
  <c r="K12" i="6" s="1"/>
  <c r="M12" i="6" s="1"/>
  <c r="I11" i="6"/>
  <c r="K11" i="6" s="1"/>
  <c r="M11" i="6" s="1"/>
  <c r="I10" i="6"/>
  <c r="K10" i="6" s="1"/>
  <c r="M10" i="6" s="1"/>
  <c r="I9" i="6"/>
  <c r="K9" i="6" s="1"/>
  <c r="M9" i="6" s="1"/>
  <c r="I8" i="6"/>
  <c r="K8" i="6" s="1"/>
  <c r="M8" i="6" s="1"/>
  <c r="I7" i="6"/>
  <c r="K7" i="6" s="1"/>
  <c r="M7" i="6" s="1"/>
  <c r="I6" i="6"/>
  <c r="K6" i="6" s="1"/>
  <c r="M6" i="6" s="1"/>
  <c r="I5" i="6"/>
  <c r="K5" i="6" s="1"/>
  <c r="M5" i="6" s="1"/>
  <c r="I4" i="6"/>
  <c r="K4" i="6" s="1"/>
  <c r="M4" i="6" s="1"/>
  <c r="I3" i="6"/>
  <c r="K3" i="6" s="1"/>
  <c r="M3" i="6" s="1"/>
  <c r="M15" i="6" s="1"/>
  <c r="K3" i="3"/>
  <c r="K9" i="3" s="1"/>
  <c r="I3" i="2"/>
  <c r="K3" i="2" s="1"/>
  <c r="M3" i="2" s="1"/>
  <c r="M5" i="2" s="1"/>
  <c r="M3" i="1"/>
  <c r="M20" i="1" l="1"/>
</calcChain>
</file>

<file path=xl/sharedStrings.xml><?xml version="1.0" encoding="utf-8"?>
<sst xmlns="http://schemas.openxmlformats.org/spreadsheetml/2006/main" count="634" uniqueCount="165">
  <si>
    <t>Proveedor</t>
  </si>
  <si>
    <t>Clave</t>
  </si>
  <si>
    <t>Descripción</t>
  </si>
  <si>
    <t>CAJAS/PZAS</t>
  </si>
  <si>
    <t>Venta Total / Sucursales</t>
  </si>
  <si>
    <t>%</t>
  </si>
  <si>
    <t>Pago Promocion</t>
  </si>
  <si>
    <t xml:space="preserve">ESSITY HIGIENE Y SALUD MEXICO SA DE CV            </t>
  </si>
  <si>
    <t xml:space="preserve">6169           </t>
  </si>
  <si>
    <t xml:space="preserve">PAPEL HIG REGIO AIRES LAVANDA 4/300 HOJ(12)                 </t>
  </si>
  <si>
    <t xml:space="preserve">LAMBI, S.A. DE C.V.                               </t>
  </si>
  <si>
    <t xml:space="preserve">5147           </t>
  </si>
  <si>
    <t xml:space="preserve">TOALLA HUMEDA BEBIN 40 S(24)                                </t>
  </si>
  <si>
    <t>Total</t>
  </si>
  <si>
    <t xml:space="preserve">Precio Unitario </t>
  </si>
  <si>
    <t xml:space="preserve">Descuento </t>
  </si>
  <si>
    <t xml:space="preserve">Precio descuento </t>
  </si>
  <si>
    <t>Uds por caja</t>
  </si>
  <si>
    <t>Precio x Caja</t>
  </si>
  <si>
    <t>Calculo Cajas vendidas</t>
  </si>
  <si>
    <t xml:space="preserve">000000083 COMPAÑIA GENERAL DE VIVERES, S.A. DE C.V.         </t>
  </si>
  <si>
    <t xml:space="preserve">89             </t>
  </si>
  <si>
    <t xml:space="preserve">FRIJOL PINTO FRIJOLIN 906 GR(10)                            </t>
  </si>
  <si>
    <t xml:space="preserve">000000198 LAMBI, S.A. DE C.V.                               </t>
  </si>
  <si>
    <t xml:space="preserve">1267           </t>
  </si>
  <si>
    <t xml:space="preserve">PAÑAL BEBIN SUPER GDE 14 S (6)                              </t>
  </si>
  <si>
    <t xml:space="preserve">1269           </t>
  </si>
  <si>
    <t xml:space="preserve">PAÑAL BEBIN SUPER GDE 40 S(4).                              </t>
  </si>
  <si>
    <t xml:space="preserve">4557           </t>
  </si>
  <si>
    <t xml:space="preserve">PAÑAL BEBIN SUPER EXGDE 14´S(6)                             </t>
  </si>
  <si>
    <t xml:space="preserve">4558           </t>
  </si>
  <si>
    <t xml:space="preserve">PAÑAL BEBIN SUPER EXGDE 40´S(4)                             </t>
  </si>
  <si>
    <t xml:space="preserve">4849           </t>
  </si>
  <si>
    <t xml:space="preserve">TOALLA HUMEDA BEBIN 80´S(18)                                </t>
  </si>
  <si>
    <t xml:space="preserve">5486           </t>
  </si>
  <si>
    <t xml:space="preserve">PAÑAL BEBIN SUPER EX-EX GRANDE 40 S(4)                      </t>
  </si>
  <si>
    <t xml:space="preserve">5511           </t>
  </si>
  <si>
    <t xml:space="preserve">TOALL HUMEDA TINY 80 S(18)                                  </t>
  </si>
  <si>
    <t xml:space="preserve">000000219 MEXICANA DE ARROZ S.A. DE C.V.                    </t>
  </si>
  <si>
    <t xml:space="preserve">80             </t>
  </si>
  <si>
    <t xml:space="preserve">ARROZ AVANCE SUP EXT 906 GR(10)                             </t>
  </si>
  <si>
    <t xml:space="preserve">000000294 ESSITY HIGIENE Y SALUD MEXICO SA DE CV            </t>
  </si>
  <si>
    <t xml:space="preserve">1238           </t>
  </si>
  <si>
    <t xml:space="preserve">SABA BUENAS NOCHES CON ALAS 8 S(14)                         </t>
  </si>
  <si>
    <t>3 X 2</t>
  </si>
  <si>
    <t>#  Proveedor</t>
  </si>
  <si>
    <t>Precio Lista</t>
  </si>
  <si>
    <t>000000033</t>
  </si>
  <si>
    <t xml:space="preserve">BOTANAS Y DERIVADOS, S.A. DE C.V.                 </t>
  </si>
  <si>
    <t xml:space="preserve">3259           </t>
  </si>
  <si>
    <t xml:space="preserve">CONCHITAS ENCANTO 10/70 GRS                                 </t>
  </si>
  <si>
    <t>TOTAL</t>
  </si>
  <si>
    <t xml:space="preserve">3260           </t>
  </si>
  <si>
    <t xml:space="preserve">CHICHOS ENCANTO 10/70 GR                                    </t>
  </si>
  <si>
    <t xml:space="preserve">3261           </t>
  </si>
  <si>
    <t xml:space="preserve">CONCHITAS GRANIELOT ENC 10/70 GR                            </t>
  </si>
  <si>
    <t xml:space="preserve">000000143 FABRICA DE JABON LA CORONA, S.A. DE C.V.          </t>
  </si>
  <si>
    <t xml:space="preserve">13             </t>
  </si>
  <si>
    <t xml:space="preserve">ACEITE 1-2-3 1 LITRO (12)                                   </t>
  </si>
  <si>
    <t>PEDIDO</t>
  </si>
  <si>
    <t xml:space="preserve">92             </t>
  </si>
  <si>
    <t xml:space="preserve">FRIJOL NEGRO FRIJOLIN 10/906 GMS.                           </t>
  </si>
  <si>
    <t xml:space="preserve">1266           </t>
  </si>
  <si>
    <t xml:space="preserve">PAÑAL BEBIN SUPER MED 14 S (6)                              </t>
  </si>
  <si>
    <t xml:space="preserve">5632           </t>
  </si>
  <si>
    <t xml:space="preserve">PAÑAL BEBIN SUPER GDE PAQ C/3 PZ (28)                       </t>
  </si>
  <si>
    <t xml:space="preserve">5837           </t>
  </si>
  <si>
    <t xml:space="preserve">PAÑAL TINY GRANDE C/40 PZ (4)                               </t>
  </si>
  <si>
    <t xml:space="preserve">5838           </t>
  </si>
  <si>
    <t xml:space="preserve">PAÑAL TINY EXTRA GRANDE C/40 PZ (4)                         </t>
  </si>
  <si>
    <t xml:space="preserve">6272           </t>
  </si>
  <si>
    <t xml:space="preserve">TOALLA HUMEDA BEBIN 120´S (12)                              </t>
  </si>
  <si>
    <t xml:space="preserve">000000225 NACIONAL DE ALIMENTOS Y HELADOS, S.A. DE C.V.     </t>
  </si>
  <si>
    <t xml:space="preserve">4761           </t>
  </si>
  <si>
    <t xml:space="preserve">STRIPS BOKADOS 64 GR 10´S                                   </t>
  </si>
  <si>
    <t xml:space="preserve">4763           </t>
  </si>
  <si>
    <t xml:space="preserve">PRISPAPAS BOKADOS 46 GR 10´S                                </t>
  </si>
  <si>
    <t xml:space="preserve">4770           </t>
  </si>
  <si>
    <t xml:space="preserve">BOKADITA BOKADOS 64 GR 10´S                                 </t>
  </si>
  <si>
    <t xml:space="preserve">000002086 FLORA FOOD SALES MEXICO                           </t>
  </si>
  <si>
    <t xml:space="preserve">2016           </t>
  </si>
  <si>
    <t xml:space="preserve">MARG PRIMAVERA PAQ C/4 PZ 90 GR(12)                         </t>
  </si>
  <si>
    <t xml:space="preserve">2020           </t>
  </si>
  <si>
    <t xml:space="preserve">MARGARINA CHANTILLY 190 GR(12)                              </t>
  </si>
  <si>
    <t xml:space="preserve">2021           </t>
  </si>
  <si>
    <t xml:space="preserve">MARG PRIMAVERA CON SAL 775 GR(12)                           </t>
  </si>
  <si>
    <t xml:space="preserve">3548           </t>
  </si>
  <si>
    <t xml:space="preserve">MARG PRIMAVERA BARRA 90 GR ( 12*4 )                         </t>
  </si>
  <si>
    <t>Aplica para Nuevo León y Saltillo</t>
  </si>
  <si>
    <t>Cant_Cajas</t>
  </si>
  <si>
    <t xml:space="preserve">000000120 EFFEM MEXICO INC Y CIA S EN NC DE CV              </t>
  </si>
  <si>
    <t xml:space="preserve">1731           </t>
  </si>
  <si>
    <t xml:space="preserve">PEDIGREE MT 2 KG (10)                                       </t>
  </si>
  <si>
    <t xml:space="preserve">1733           </t>
  </si>
  <si>
    <t xml:space="preserve">PEDIGREE CACHORRO 2 KG (10)                                 </t>
  </si>
  <si>
    <t xml:space="preserve">5643           </t>
  </si>
  <si>
    <t xml:space="preserve">CHAMP PERRO 20 KG                                           </t>
  </si>
  <si>
    <t xml:space="preserve">5644           </t>
  </si>
  <si>
    <t xml:space="preserve">PAL PERRO 20 KG                                             </t>
  </si>
  <si>
    <t xml:space="preserve">5819           </t>
  </si>
  <si>
    <t xml:space="preserve">ALIMENTO GATO KITEKAT 12 KG                                 </t>
  </si>
  <si>
    <t xml:space="preserve">5845           </t>
  </si>
  <si>
    <t xml:space="preserve">PEDIGREE PANC POUCH POLLO 100 GR(12)                        </t>
  </si>
  <si>
    <t xml:space="preserve">5846           </t>
  </si>
  <si>
    <t xml:space="preserve">PEDIGREE RP POUCH CORDERO 100 GR(12)                        </t>
  </si>
  <si>
    <t xml:space="preserve">5847           </t>
  </si>
  <si>
    <t xml:space="preserve">PEDIGREE PANC POUCH RES 100 GR(12)                          </t>
  </si>
  <si>
    <t xml:space="preserve">5848           </t>
  </si>
  <si>
    <t xml:space="preserve">PEDIGREE PANC POUCH CORDERO 100 GR(12)                      </t>
  </si>
  <si>
    <t xml:space="preserve">5849           </t>
  </si>
  <si>
    <t xml:space="preserve">PEDIGREE RP POUCH RES 100 GR(12)                            </t>
  </si>
  <si>
    <t xml:space="preserve">5850           </t>
  </si>
  <si>
    <t xml:space="preserve">PEDIGREE RP POUCH POLLO 100 GR(12)                          </t>
  </si>
  <si>
    <t xml:space="preserve">5851           </t>
  </si>
  <si>
    <t xml:space="preserve">PEDIGREE PUPPY POUCH RES 100 GR(12)                         </t>
  </si>
  <si>
    <t xml:space="preserve">5852           </t>
  </si>
  <si>
    <t xml:space="preserve">PEDIGREE PUPPY POUCH POLLO 100 GR(12)                       </t>
  </si>
  <si>
    <t xml:space="preserve">000000313 VELADORAS MISTICAS, S. DE R.L.                    </t>
  </si>
  <si>
    <t xml:space="preserve">1381           </t>
  </si>
  <si>
    <t xml:space="preserve">VELAD C/IM CALCOM S.JUDAS C/12                              </t>
  </si>
  <si>
    <t xml:space="preserve">1382           </t>
  </si>
  <si>
    <t xml:space="preserve">VELAD C/IM CALCOM VIRG GPEC/12                              </t>
  </si>
  <si>
    <t xml:space="preserve">1386           </t>
  </si>
  <si>
    <t xml:space="preserve">VELAD C/IM CALCOM S.CORAZ C/12                              </t>
  </si>
  <si>
    <t xml:space="preserve">4809           </t>
  </si>
  <si>
    <t xml:space="preserve">VELADORA LIMONERO NEVADA(20)                                </t>
  </si>
  <si>
    <t xml:space="preserve">000001076 MARCAS NESTLE, S.A. DE C.V. (PURINA)              </t>
  </si>
  <si>
    <t xml:space="preserve">6198           </t>
  </si>
  <si>
    <t xml:space="preserve">GATINA BULTO 15 KG                                          </t>
  </si>
  <si>
    <t xml:space="preserve">221            </t>
  </si>
  <si>
    <t xml:space="preserve">DET FOCA 1 KILO(10)                                         </t>
  </si>
  <si>
    <t xml:space="preserve">1384           </t>
  </si>
  <si>
    <t xml:space="preserve">VELAD C/IM CALCOM MUERTE  C/12                              </t>
  </si>
  <si>
    <t xml:space="preserve">1388           </t>
  </si>
  <si>
    <t xml:space="preserve">VELAD C/IM MUERTE ROJO (12)                                 </t>
  </si>
  <si>
    <t xml:space="preserve">1389           </t>
  </si>
  <si>
    <t xml:space="preserve">VELAD C/IM MUERTE NEGRO (12)                                </t>
  </si>
  <si>
    <t>000001076</t>
  </si>
  <si>
    <t xml:space="preserve">MARCAS NESTLE, S.A. DE C.V. (PURINA)              </t>
  </si>
  <si>
    <t xml:space="preserve">4523           </t>
  </si>
  <si>
    <t xml:space="preserve">DOG CHOW ADULTO RAZ MED 25 KG                               </t>
  </si>
  <si>
    <t xml:space="preserve">4560           </t>
  </si>
  <si>
    <t xml:space="preserve">DOG CHOW ADULTO RAZ PEQ 25 KG                               </t>
  </si>
  <si>
    <t>2x1</t>
  </si>
  <si>
    <t xml:space="preserve">5038           </t>
  </si>
  <si>
    <t xml:space="preserve">TOSTILEO ENCANTO 10 / 70 GR                                 </t>
  </si>
  <si>
    <t xml:space="preserve">5039           </t>
  </si>
  <si>
    <t xml:space="preserve">PAPIRRINGA ENCANTO 10/42 GR                                 </t>
  </si>
  <si>
    <t>Tipo</t>
  </si>
  <si>
    <t xml:space="preserve">Cliente Distinguido </t>
  </si>
  <si>
    <t>Folleto</t>
  </si>
  <si>
    <t>Interna</t>
  </si>
  <si>
    <t xml:space="preserve">Tipo </t>
  </si>
  <si>
    <t>COMBOS</t>
  </si>
  <si>
    <t>Combo</t>
  </si>
  <si>
    <t>Periodo</t>
  </si>
  <si>
    <t>1 al 10 Mayo</t>
  </si>
  <si>
    <t>8  Y  9  Mayo</t>
  </si>
  <si>
    <t>Aplica</t>
  </si>
  <si>
    <t>Todo</t>
  </si>
  <si>
    <t>Aplca</t>
  </si>
  <si>
    <t>REY y LDO</t>
  </si>
  <si>
    <t>NL y SLT</t>
  </si>
  <si>
    <t xml:space="preserve">"+8 DOG CHOW POUCH  100 GR(12)       VARIEDAD               </t>
  </si>
  <si>
    <t>000001077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</si>
</sst>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sz val="8"/>
      <color indexed="8"/>
      <name val="Tahoma"/>
      <family val="2"/>
    </font>
    <font>
      <b/>
      <sz val="8"/>
      <color theme="1"/>
      <name val="Tahoma"/>
      <family val="2"/>
    </font>
    <font>
      <b/>
      <sz val="10"/>
      <name val="Arial"/>
      <family val="2"/>
    </font>
    <font>
      <sz val="8"/>
      <name val="Tahoma"/>
      <family val="2"/>
      <charset val="1"/>
    </font>
    <font>
      <sz val="10"/>
      <name val="Arial"/>
      <family val="2"/>
    </font>
    <font>
      <sz val="8"/>
      <name val="Tahoma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2" fontId="4" fillId="0" borderId="5" xfId="0" applyNumberFormat="1" applyFont="1" applyBorder="1" applyAlignment="1">
      <alignment horizontal="right" vertical="top"/>
    </xf>
    <xf numFmtId="43" fontId="4" fillId="0" borderId="5" xfId="1" applyFont="1" applyFill="1" applyBorder="1" applyAlignment="1" applyProtection="1">
      <alignment horizontal="right" vertical="top"/>
    </xf>
    <xf numFmtId="10" fontId="5" fillId="2" borderId="5" xfId="0" applyNumberFormat="1" applyFont="1" applyFill="1" applyBorder="1" applyAlignment="1">
      <alignment horizontal="center" vertical="center" wrapText="1"/>
    </xf>
    <xf numFmtId="164" fontId="6" fillId="3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2" fontId="4" fillId="0" borderId="5" xfId="0" applyNumberFormat="1" applyFont="1" applyBorder="1" applyAlignment="1">
      <alignment horizontal="right" vertical="top" wrapText="1"/>
    </xf>
    <xf numFmtId="43" fontId="4" fillId="0" borderId="5" xfId="1" applyFont="1" applyFill="1" applyBorder="1" applyAlignment="1" applyProtection="1">
      <alignment horizontal="right" vertical="top" wrapText="1"/>
    </xf>
    <xf numFmtId="16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2" fontId="4" fillId="4" borderId="5" xfId="0" applyNumberFormat="1" applyFont="1" applyFill="1" applyBorder="1" applyAlignment="1">
      <alignment horizontal="center" vertical="center"/>
    </xf>
    <xf numFmtId="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4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" fontId="8" fillId="0" borderId="0" xfId="0" applyNumberFormat="1" applyFont="1" applyAlignment="1">
      <alignment horizontal="center" vertical="center"/>
    </xf>
    <xf numFmtId="0" fontId="4" fillId="0" borderId="5" xfId="0" applyFont="1" applyBorder="1" applyAlignment="1">
      <alignment horizontal="right" vertical="top"/>
    </xf>
    <xf numFmtId="44" fontId="0" fillId="3" borderId="5" xfId="3" applyFont="1" applyFill="1" applyBorder="1" applyAlignment="1">
      <alignment horizontal="right"/>
    </xf>
    <xf numFmtId="2" fontId="8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top"/>
    </xf>
    <xf numFmtId="4" fontId="8" fillId="2" borderId="5" xfId="0" applyNumberFormat="1" applyFont="1" applyFill="1" applyBorder="1" applyAlignment="1">
      <alignment horizontal="center" vertical="center"/>
    </xf>
    <xf numFmtId="4" fontId="8" fillId="0" borderId="5" xfId="0" applyNumberFormat="1" applyFont="1" applyBorder="1" applyAlignment="1">
      <alignment horizontal="center" vertical="center"/>
    </xf>
    <xf numFmtId="4" fontId="3" fillId="0" borderId="6" xfId="0" applyNumberFormat="1" applyFont="1" applyBorder="1"/>
    <xf numFmtId="9" fontId="0" fillId="0" borderId="0" xfId="0" applyNumberFormat="1" applyAlignment="1">
      <alignment horizontal="left" vertical="center"/>
    </xf>
    <xf numFmtId="4" fontId="3" fillId="0" borderId="0" xfId="0" applyNumberFormat="1" applyFont="1" applyAlignment="1">
      <alignment vertical="center"/>
    </xf>
    <xf numFmtId="44" fontId="0" fillId="0" borderId="5" xfId="3" applyFont="1" applyFill="1" applyBorder="1" applyAlignment="1">
      <alignment horizontal="right"/>
    </xf>
    <xf numFmtId="4" fontId="3" fillId="0" borderId="0" xfId="0" applyNumberFormat="1" applyFont="1"/>
    <xf numFmtId="9" fontId="0" fillId="3" borderId="5" xfId="2" applyFont="1" applyFill="1" applyBorder="1" applyAlignment="1">
      <alignment horizontal="right" vertical="center"/>
    </xf>
    <xf numFmtId="4" fontId="3" fillId="0" borderId="0" xfId="0" applyNumberFormat="1" applyFont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9" fillId="0" borderId="0" xfId="0" applyFont="1" applyAlignment="1">
      <alignment vertical="center"/>
    </xf>
    <xf numFmtId="9" fontId="3" fillId="0" borderId="0" xfId="0" applyNumberFormat="1" applyFont="1" applyAlignment="1">
      <alignment vertical="center" wrapText="1"/>
    </xf>
    <xf numFmtId="9" fontId="7" fillId="0" borderId="0" xfId="0" applyNumberFormat="1" applyFont="1" applyAlignment="1">
      <alignment horizontal="center" vertical="center"/>
    </xf>
    <xf numFmtId="164" fontId="2" fillId="5" borderId="5" xfId="2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164" fontId="3" fillId="6" borderId="5" xfId="0" applyNumberFormat="1" applyFont="1" applyFill="1" applyBorder="1" applyAlignment="1">
      <alignment horizontal="center" vertical="center" wrapText="1"/>
    </xf>
    <xf numFmtId="4" fontId="3" fillId="0" borderId="8" xfId="0" applyNumberFormat="1" applyFont="1" applyBorder="1"/>
    <xf numFmtId="0" fontId="10" fillId="0" borderId="0" xfId="0" applyFont="1" applyAlignment="1">
      <alignment horizontal="left" vertical="top"/>
    </xf>
    <xf numFmtId="0" fontId="10" fillId="0" borderId="9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10" fillId="0" borderId="7" xfId="0" applyFont="1" applyBorder="1" applyAlignment="1">
      <alignment horizontal="right" vertical="top"/>
    </xf>
    <xf numFmtId="9" fontId="0" fillId="7" borderId="5" xfId="0" applyNumberFormat="1" applyFill="1" applyBorder="1"/>
    <xf numFmtId="0" fontId="10" fillId="0" borderId="7" xfId="0" applyFont="1" applyBorder="1" applyAlignment="1">
      <alignment horizontal="center" vertical="top"/>
    </xf>
    <xf numFmtId="4" fontId="8" fillId="7" borderId="5" xfId="0" applyNumberFormat="1" applyFont="1" applyFill="1" applyBorder="1" applyAlignment="1">
      <alignment horizontal="center" vertical="center"/>
    </xf>
    <xf numFmtId="2" fontId="10" fillId="0" borderId="7" xfId="0" applyNumberFormat="1" applyFont="1" applyBorder="1" applyAlignment="1">
      <alignment horizontal="right" vertical="top"/>
    </xf>
    <xf numFmtId="44" fontId="0" fillId="3" borderId="5" xfId="3" applyFont="1" applyFill="1" applyBorder="1" applyAlignment="1"/>
    <xf numFmtId="164" fontId="2" fillId="6" borderId="5" xfId="0" applyNumberFormat="1" applyFont="1" applyFill="1" applyBorder="1"/>
    <xf numFmtId="2" fontId="10" fillId="0" borderId="7" xfId="0" applyNumberFormat="1" applyFont="1" applyBorder="1" applyAlignment="1">
      <alignment horizontal="left" vertical="top"/>
    </xf>
    <xf numFmtId="9" fontId="0" fillId="7" borderId="5" xfId="2" applyFont="1" applyFill="1" applyBorder="1" applyAlignment="1">
      <alignment horizontal="right" vertical="center"/>
    </xf>
    <xf numFmtId="0" fontId="10" fillId="0" borderId="5" xfId="0" applyFont="1" applyBorder="1" applyAlignment="1">
      <alignment horizontal="left" vertical="top"/>
    </xf>
    <xf numFmtId="0" fontId="4" fillId="0" borderId="7" xfId="0" applyFont="1" applyBorder="1" applyAlignment="1">
      <alignment horizontal="right" vertical="top" wrapText="1"/>
    </xf>
    <xf numFmtId="0" fontId="10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vertical="center"/>
    </xf>
    <xf numFmtId="0" fontId="4" fillId="4" borderId="11" xfId="0" applyFont="1" applyFill="1" applyBorder="1" applyAlignment="1">
      <alignment horizontal="left" vertical="center"/>
    </xf>
    <xf numFmtId="0" fontId="4" fillId="0" borderId="12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top" wrapText="1"/>
    </xf>
  </cellXfs>
  <cellStyles count="4">
    <cellStyle name="Millares" xfId="1" builtinId="3"/>
    <cellStyle name="Moneda 7" xfId="3" xr:uid="{0F65A332-F727-4710-BE5E-F3051AFF92B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4B66-8BF7-468D-81DB-D7945E5CD9C3}">
  <sheetPr>
    <pageSetUpPr fitToPage="1"/>
  </sheetPr>
  <dimension ref="A1:M10"/>
  <sheetViews>
    <sheetView workbookViewId="0">
      <selection activeCell="F10" sqref="F10"/>
    </sheetView>
  </sheetViews>
  <sheetFormatPr baseColWidth="10" defaultRowHeight="15" x14ac:dyDescent="0.25"/>
  <cols>
    <col min="1" max="1" width="11.7109375" bestFit="1" customWidth="1"/>
    <col min="2" max="2" width="11.7109375" customWidth="1"/>
    <col min="3" max="3" width="45.42578125" bestFit="1" customWidth="1"/>
    <col min="4" max="4" width="14" bestFit="1" customWidth="1"/>
    <col min="5" max="5" width="9.140625" bestFit="1" customWidth="1"/>
    <col min="6" max="6" width="43.7109375" bestFit="1" customWidth="1"/>
    <col min="7" max="7" width="11.7109375" bestFit="1" customWidth="1"/>
    <col min="8" max="8" width="9.7109375" customWidth="1"/>
    <col min="9" max="9" width="13.140625" customWidth="1"/>
    <col min="10" max="10" width="12.28515625" customWidth="1"/>
    <col min="11" max="11" width="11.140625" customWidth="1"/>
  </cols>
  <sheetData>
    <row r="1" spans="1:13" ht="45.75" thickBot="1" x14ac:dyDescent="0.3">
      <c r="A1" s="4" t="s">
        <v>155</v>
      </c>
      <c r="B1" s="4" t="s">
        <v>158</v>
      </c>
      <c r="C1" s="4" t="s">
        <v>0</v>
      </c>
      <c r="D1" s="4" t="s">
        <v>148</v>
      </c>
      <c r="E1" s="5" t="s">
        <v>1</v>
      </c>
      <c r="F1" s="79" t="s">
        <v>2</v>
      </c>
      <c r="G1" s="80"/>
      <c r="H1" s="80"/>
      <c r="I1" s="81"/>
      <c r="J1" s="75" t="s">
        <v>3</v>
      </c>
      <c r="K1" s="6" t="s">
        <v>4</v>
      </c>
      <c r="L1" s="7" t="s">
        <v>5</v>
      </c>
      <c r="M1" s="8" t="s">
        <v>6</v>
      </c>
    </row>
    <row r="2" spans="1:13" x14ac:dyDescent="0.25">
      <c r="C2" s="9"/>
      <c r="D2" s="9"/>
      <c r="E2" s="10"/>
      <c r="F2" s="10"/>
      <c r="J2" s="10"/>
      <c r="K2" s="10"/>
      <c r="L2" s="10"/>
      <c r="M2" s="10"/>
    </row>
    <row r="3" spans="1:13" x14ac:dyDescent="0.25">
      <c r="A3" s="11" t="s">
        <v>156</v>
      </c>
      <c r="B3" s="11" t="s">
        <v>159</v>
      </c>
      <c r="C3" s="11" t="s">
        <v>7</v>
      </c>
      <c r="D3" s="11" t="s">
        <v>149</v>
      </c>
      <c r="E3" s="12" t="s">
        <v>8</v>
      </c>
      <c r="F3" s="78" t="s">
        <v>9</v>
      </c>
      <c r="G3" s="78"/>
      <c r="H3" s="78"/>
      <c r="I3" s="78"/>
      <c r="J3" s="13">
        <v>103.83329999999999</v>
      </c>
      <c r="K3" s="14">
        <v>33976.29</v>
      </c>
      <c r="L3" s="15">
        <v>0.15</v>
      </c>
      <c r="M3" s="16">
        <f>+K3*L3</f>
        <v>5096.4435000000003</v>
      </c>
    </row>
    <row r="5" spans="1:13" x14ac:dyDescent="0.25">
      <c r="A5" s="26" t="s">
        <v>155</v>
      </c>
      <c r="B5" s="26" t="s">
        <v>158</v>
      </c>
      <c r="C5" s="26" t="s">
        <v>0</v>
      </c>
      <c r="D5" s="26" t="s">
        <v>148</v>
      </c>
      <c r="E5" s="26" t="s">
        <v>1</v>
      </c>
      <c r="F5" s="27" t="s">
        <v>2</v>
      </c>
      <c r="G5" s="28" t="s">
        <v>14</v>
      </c>
      <c r="H5" s="26" t="s">
        <v>15</v>
      </c>
      <c r="I5" s="28" t="s">
        <v>16</v>
      </c>
      <c r="J5" s="28" t="s">
        <v>17</v>
      </c>
      <c r="K5" s="28" t="s">
        <v>18</v>
      </c>
      <c r="L5" s="28" t="s">
        <v>19</v>
      </c>
      <c r="M5" s="28" t="s">
        <v>13</v>
      </c>
    </row>
    <row r="6" spans="1:13" s="2" customFormat="1" x14ac:dyDescent="0.25">
      <c r="C6" s="44"/>
      <c r="D6" s="44"/>
      <c r="E6" s="1"/>
      <c r="G6" s="24"/>
      <c r="H6" s="25"/>
      <c r="J6" s="34"/>
      <c r="L6" s="36"/>
      <c r="M6" s="36"/>
    </row>
    <row r="7" spans="1:13" s="2" customFormat="1" x14ac:dyDescent="0.25">
      <c r="A7" s="11" t="s">
        <v>156</v>
      </c>
      <c r="B7" s="11" t="s">
        <v>159</v>
      </c>
      <c r="C7" s="11" t="s">
        <v>41</v>
      </c>
      <c r="D7" s="11" t="s">
        <v>150</v>
      </c>
      <c r="E7" s="12" t="s">
        <v>42</v>
      </c>
      <c r="F7" s="12" t="s">
        <v>43</v>
      </c>
      <c r="G7" s="37">
        <v>28.1</v>
      </c>
      <c r="H7" s="48">
        <v>0.15</v>
      </c>
      <c r="I7" s="39">
        <f>G7*H7</f>
        <v>4.2149999999999999</v>
      </c>
      <c r="J7" s="40">
        <v>14</v>
      </c>
      <c r="K7" s="39">
        <f>+I7*J7</f>
        <v>59.01</v>
      </c>
      <c r="L7" s="41">
        <v>516.62</v>
      </c>
      <c r="M7" s="42">
        <f>+K7*L7</f>
        <v>30485.746199999998</v>
      </c>
    </row>
    <row r="9" spans="1:13" ht="15.75" thickBot="1" x14ac:dyDescent="0.3">
      <c r="L9" s="49" t="s">
        <v>13</v>
      </c>
      <c r="M9" s="50">
        <f>SUM(M2:M7)</f>
        <v>35582.189699999995</v>
      </c>
    </row>
    <row r="10" spans="1:13" ht="15.75" thickTop="1" x14ac:dyDescent="0.25"/>
  </sheetData>
  <mergeCells count="2">
    <mergeCell ref="F3:I3"/>
    <mergeCell ref="F1:I1"/>
  </mergeCells>
  <pageMargins left="0.7" right="0.7" top="0.75" bottom="0.75" header="0.3" footer="0.3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4AC7-7E70-4D48-9F94-E3C02B8873CA}">
  <sheetPr>
    <pageSetUpPr fitToPage="1"/>
  </sheetPr>
  <dimension ref="A1:M7"/>
  <sheetViews>
    <sheetView workbookViewId="0">
      <selection activeCell="F15" sqref="F15"/>
    </sheetView>
  </sheetViews>
  <sheetFormatPr baseColWidth="10" defaultRowHeight="15" x14ac:dyDescent="0.25"/>
  <cols>
    <col min="2" max="2" width="9.42578125" bestFit="1" customWidth="1"/>
    <col min="3" max="3" width="44.28515625" bestFit="1" customWidth="1"/>
    <col min="4" max="4" width="6.140625" bestFit="1" customWidth="1"/>
    <col min="5" max="5" width="9.140625" bestFit="1" customWidth="1"/>
    <col min="6" max="6" width="34.42578125" bestFit="1" customWidth="1"/>
  </cols>
  <sheetData>
    <row r="1" spans="1:13" x14ac:dyDescent="0.25">
      <c r="A1" t="s">
        <v>155</v>
      </c>
      <c r="B1" t="s">
        <v>158</v>
      </c>
      <c r="C1" s="26" t="s">
        <v>0</v>
      </c>
      <c r="D1" s="26" t="s">
        <v>148</v>
      </c>
      <c r="E1" s="26" t="s">
        <v>1</v>
      </c>
      <c r="F1" s="27" t="s">
        <v>2</v>
      </c>
      <c r="G1" s="28" t="s">
        <v>14</v>
      </c>
      <c r="H1" s="26" t="s">
        <v>15</v>
      </c>
      <c r="I1" s="28" t="s">
        <v>16</v>
      </c>
      <c r="J1" s="28" t="s">
        <v>17</v>
      </c>
      <c r="K1" s="28" t="s">
        <v>18</v>
      </c>
      <c r="L1" s="28" t="s">
        <v>19</v>
      </c>
      <c r="M1" s="28" t="s">
        <v>13</v>
      </c>
    </row>
    <row r="3" spans="1:13" x14ac:dyDescent="0.25">
      <c r="A3" s="55" t="s">
        <v>156</v>
      </c>
      <c r="B3" s="2" t="s">
        <v>162</v>
      </c>
      <c r="C3" s="60" t="s">
        <v>126</v>
      </c>
      <c r="D3" s="11" t="s">
        <v>151</v>
      </c>
      <c r="E3" s="61" t="s">
        <v>127</v>
      </c>
      <c r="F3" s="62" t="s">
        <v>128</v>
      </c>
      <c r="G3" s="63">
        <v>563.20000000000005</v>
      </c>
      <c r="H3" s="68">
        <v>33.200000000000003</v>
      </c>
      <c r="I3" s="39"/>
      <c r="J3" s="65"/>
      <c r="K3" s="39">
        <v>33.200000000000003</v>
      </c>
      <c r="L3" s="41">
        <v>39</v>
      </c>
      <c r="M3" s="42">
        <f>+K3*L3</f>
        <v>1294.8000000000002</v>
      </c>
    </row>
    <row r="4" spans="1:13" x14ac:dyDescent="0.25">
      <c r="A4" s="55" t="s">
        <v>156</v>
      </c>
      <c r="B4" s="2" t="s">
        <v>161</v>
      </c>
      <c r="C4" s="60" t="s">
        <v>126</v>
      </c>
      <c r="D4" s="11" t="s">
        <v>151</v>
      </c>
      <c r="E4" s="61" t="s">
        <v>127</v>
      </c>
      <c r="F4" s="62" t="s">
        <v>128</v>
      </c>
      <c r="G4" s="73">
        <v>524.29999999999995</v>
      </c>
      <c r="H4" s="68">
        <v>33.200000000000003</v>
      </c>
      <c r="I4" s="39"/>
      <c r="J4" s="65"/>
      <c r="K4" s="39">
        <v>33.200000000000003</v>
      </c>
      <c r="L4" s="41">
        <v>43</v>
      </c>
      <c r="M4" s="42">
        <f>+K4*L4</f>
        <v>1427.6000000000001</v>
      </c>
    </row>
    <row r="6" spans="1:13" ht="15.75" thickBot="1" x14ac:dyDescent="0.3">
      <c r="L6" s="9" t="s">
        <v>51</v>
      </c>
      <c r="M6" s="50">
        <f>SUM(M1:M4)</f>
        <v>2722.4000000000005</v>
      </c>
    </row>
    <row r="7" spans="1:13" ht="15.75" thickTop="1" x14ac:dyDescent="0.25"/>
  </sheetData>
  <pageMargins left="0.7" right="0.7" top="0.75" bottom="0.75" header="0.3" footer="0.3"/>
  <pageSetup scale="68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0180-0530-4851-A24D-28FF6EB2B79D}">
  <sheetPr>
    <pageSetUpPr fitToPage="1"/>
  </sheetPr>
  <dimension ref="A1:L23"/>
  <sheetViews>
    <sheetView workbookViewId="0">
      <selection activeCell="F11" sqref="F11:G12"/>
    </sheetView>
  </sheetViews>
  <sheetFormatPr baseColWidth="10" defaultRowHeight="15" x14ac:dyDescent="0.25"/>
  <cols>
    <col min="3" max="3" width="11.42578125" customWidth="1"/>
    <col min="4" max="4" width="38.140625" bestFit="1" customWidth="1"/>
    <col min="6" max="6" width="9.140625" bestFit="1" customWidth="1"/>
    <col min="7" max="7" width="40.42578125" bestFit="1" customWidth="1"/>
    <col min="8" max="8" width="43.85546875" bestFit="1" customWidth="1"/>
    <col min="9" max="9" width="9.5703125" bestFit="1" customWidth="1"/>
    <col min="261" max="261" width="42.7109375" customWidth="1"/>
    <col min="263" max="263" width="40.5703125" customWidth="1"/>
    <col min="264" max="264" width="11.28515625" bestFit="1" customWidth="1"/>
    <col min="265" max="265" width="9.5703125" bestFit="1" customWidth="1"/>
    <col min="517" max="517" width="42.7109375" customWidth="1"/>
    <col min="519" max="519" width="40.5703125" customWidth="1"/>
    <col min="520" max="520" width="11.28515625" bestFit="1" customWidth="1"/>
    <col min="521" max="521" width="9.5703125" bestFit="1" customWidth="1"/>
    <col min="773" max="773" width="42.7109375" customWidth="1"/>
    <col min="775" max="775" width="40.5703125" customWidth="1"/>
    <col min="776" max="776" width="11.28515625" bestFit="1" customWidth="1"/>
    <col min="777" max="777" width="9.5703125" bestFit="1" customWidth="1"/>
    <col min="1029" max="1029" width="42.7109375" customWidth="1"/>
    <col min="1031" max="1031" width="40.5703125" customWidth="1"/>
    <col min="1032" max="1032" width="11.28515625" bestFit="1" customWidth="1"/>
    <col min="1033" max="1033" width="9.5703125" bestFit="1" customWidth="1"/>
    <col min="1285" max="1285" width="42.7109375" customWidth="1"/>
    <col min="1287" max="1287" width="40.5703125" customWidth="1"/>
    <col min="1288" max="1288" width="11.28515625" bestFit="1" customWidth="1"/>
    <col min="1289" max="1289" width="9.5703125" bestFit="1" customWidth="1"/>
    <col min="1541" max="1541" width="42.7109375" customWidth="1"/>
    <col min="1543" max="1543" width="40.5703125" customWidth="1"/>
    <col min="1544" max="1544" width="11.28515625" bestFit="1" customWidth="1"/>
    <col min="1545" max="1545" width="9.5703125" bestFit="1" customWidth="1"/>
    <col min="1797" max="1797" width="42.7109375" customWidth="1"/>
    <col min="1799" max="1799" width="40.5703125" customWidth="1"/>
    <col min="1800" max="1800" width="11.28515625" bestFit="1" customWidth="1"/>
    <col min="1801" max="1801" width="9.5703125" bestFit="1" customWidth="1"/>
    <col min="2053" max="2053" width="42.7109375" customWidth="1"/>
    <col min="2055" max="2055" width="40.5703125" customWidth="1"/>
    <col min="2056" max="2056" width="11.28515625" bestFit="1" customWidth="1"/>
    <col min="2057" max="2057" width="9.5703125" bestFit="1" customWidth="1"/>
    <col min="2309" max="2309" width="42.7109375" customWidth="1"/>
    <col min="2311" max="2311" width="40.5703125" customWidth="1"/>
    <col min="2312" max="2312" width="11.28515625" bestFit="1" customWidth="1"/>
    <col min="2313" max="2313" width="9.5703125" bestFit="1" customWidth="1"/>
    <col min="2565" max="2565" width="42.7109375" customWidth="1"/>
    <col min="2567" max="2567" width="40.5703125" customWidth="1"/>
    <col min="2568" max="2568" width="11.28515625" bestFit="1" customWidth="1"/>
    <col min="2569" max="2569" width="9.5703125" bestFit="1" customWidth="1"/>
    <col min="2821" max="2821" width="42.7109375" customWidth="1"/>
    <col min="2823" max="2823" width="40.5703125" customWidth="1"/>
    <col min="2824" max="2824" width="11.28515625" bestFit="1" customWidth="1"/>
    <col min="2825" max="2825" width="9.5703125" bestFit="1" customWidth="1"/>
    <col min="3077" max="3077" width="42.7109375" customWidth="1"/>
    <col min="3079" max="3079" width="40.5703125" customWidth="1"/>
    <col min="3080" max="3080" width="11.28515625" bestFit="1" customWidth="1"/>
    <col min="3081" max="3081" width="9.5703125" bestFit="1" customWidth="1"/>
    <col min="3333" max="3333" width="42.7109375" customWidth="1"/>
    <col min="3335" max="3335" width="40.5703125" customWidth="1"/>
    <col min="3336" max="3336" width="11.28515625" bestFit="1" customWidth="1"/>
    <col min="3337" max="3337" width="9.5703125" bestFit="1" customWidth="1"/>
    <col min="3589" max="3589" width="42.7109375" customWidth="1"/>
    <col min="3591" max="3591" width="40.5703125" customWidth="1"/>
    <col min="3592" max="3592" width="11.28515625" bestFit="1" customWidth="1"/>
    <col min="3593" max="3593" width="9.5703125" bestFit="1" customWidth="1"/>
    <col min="3845" max="3845" width="42.7109375" customWidth="1"/>
    <col min="3847" max="3847" width="40.5703125" customWidth="1"/>
    <col min="3848" max="3848" width="11.28515625" bestFit="1" customWidth="1"/>
    <col min="3849" max="3849" width="9.5703125" bestFit="1" customWidth="1"/>
    <col min="4101" max="4101" width="42.7109375" customWidth="1"/>
    <col min="4103" max="4103" width="40.5703125" customWidth="1"/>
    <col min="4104" max="4104" width="11.28515625" bestFit="1" customWidth="1"/>
    <col min="4105" max="4105" width="9.5703125" bestFit="1" customWidth="1"/>
    <col min="4357" max="4357" width="42.7109375" customWidth="1"/>
    <col min="4359" max="4359" width="40.5703125" customWidth="1"/>
    <col min="4360" max="4360" width="11.28515625" bestFit="1" customWidth="1"/>
    <col min="4361" max="4361" width="9.5703125" bestFit="1" customWidth="1"/>
    <col min="4613" max="4613" width="42.7109375" customWidth="1"/>
    <col min="4615" max="4615" width="40.5703125" customWidth="1"/>
    <col min="4616" max="4616" width="11.28515625" bestFit="1" customWidth="1"/>
    <col min="4617" max="4617" width="9.5703125" bestFit="1" customWidth="1"/>
    <col min="4869" max="4869" width="42.7109375" customWidth="1"/>
    <col min="4871" max="4871" width="40.5703125" customWidth="1"/>
    <col min="4872" max="4872" width="11.28515625" bestFit="1" customWidth="1"/>
    <col min="4873" max="4873" width="9.5703125" bestFit="1" customWidth="1"/>
    <col min="5125" max="5125" width="42.7109375" customWidth="1"/>
    <col min="5127" max="5127" width="40.5703125" customWidth="1"/>
    <col min="5128" max="5128" width="11.28515625" bestFit="1" customWidth="1"/>
    <col min="5129" max="5129" width="9.5703125" bestFit="1" customWidth="1"/>
    <col min="5381" max="5381" width="42.7109375" customWidth="1"/>
    <col min="5383" max="5383" width="40.5703125" customWidth="1"/>
    <col min="5384" max="5384" width="11.28515625" bestFit="1" customWidth="1"/>
    <col min="5385" max="5385" width="9.5703125" bestFit="1" customWidth="1"/>
    <col min="5637" max="5637" width="42.7109375" customWidth="1"/>
    <col min="5639" max="5639" width="40.5703125" customWidth="1"/>
    <col min="5640" max="5640" width="11.28515625" bestFit="1" customWidth="1"/>
    <col min="5641" max="5641" width="9.5703125" bestFit="1" customWidth="1"/>
    <col min="5893" max="5893" width="42.7109375" customWidth="1"/>
    <col min="5895" max="5895" width="40.5703125" customWidth="1"/>
    <col min="5896" max="5896" width="11.28515625" bestFit="1" customWidth="1"/>
    <col min="5897" max="5897" width="9.5703125" bestFit="1" customWidth="1"/>
    <col min="6149" max="6149" width="42.7109375" customWidth="1"/>
    <col min="6151" max="6151" width="40.5703125" customWidth="1"/>
    <col min="6152" max="6152" width="11.28515625" bestFit="1" customWidth="1"/>
    <col min="6153" max="6153" width="9.5703125" bestFit="1" customWidth="1"/>
    <col min="6405" max="6405" width="42.7109375" customWidth="1"/>
    <col min="6407" max="6407" width="40.5703125" customWidth="1"/>
    <col min="6408" max="6408" width="11.28515625" bestFit="1" customWidth="1"/>
    <col min="6409" max="6409" width="9.5703125" bestFit="1" customWidth="1"/>
    <col min="6661" max="6661" width="42.7109375" customWidth="1"/>
    <col min="6663" max="6663" width="40.5703125" customWidth="1"/>
    <col min="6664" max="6664" width="11.28515625" bestFit="1" customWidth="1"/>
    <col min="6665" max="6665" width="9.5703125" bestFit="1" customWidth="1"/>
    <col min="6917" max="6917" width="42.7109375" customWidth="1"/>
    <col min="6919" max="6919" width="40.5703125" customWidth="1"/>
    <col min="6920" max="6920" width="11.28515625" bestFit="1" customWidth="1"/>
    <col min="6921" max="6921" width="9.5703125" bestFit="1" customWidth="1"/>
    <col min="7173" max="7173" width="42.7109375" customWidth="1"/>
    <col min="7175" max="7175" width="40.5703125" customWidth="1"/>
    <col min="7176" max="7176" width="11.28515625" bestFit="1" customWidth="1"/>
    <col min="7177" max="7177" width="9.5703125" bestFit="1" customWidth="1"/>
    <col min="7429" max="7429" width="42.7109375" customWidth="1"/>
    <col min="7431" max="7431" width="40.5703125" customWidth="1"/>
    <col min="7432" max="7432" width="11.28515625" bestFit="1" customWidth="1"/>
    <col min="7433" max="7433" width="9.5703125" bestFit="1" customWidth="1"/>
    <col min="7685" max="7685" width="42.7109375" customWidth="1"/>
    <col min="7687" max="7687" width="40.5703125" customWidth="1"/>
    <col min="7688" max="7688" width="11.28515625" bestFit="1" customWidth="1"/>
    <col min="7689" max="7689" width="9.5703125" bestFit="1" customWidth="1"/>
    <col min="7941" max="7941" width="42.7109375" customWidth="1"/>
    <col min="7943" max="7943" width="40.5703125" customWidth="1"/>
    <col min="7944" max="7944" width="11.28515625" bestFit="1" customWidth="1"/>
    <col min="7945" max="7945" width="9.5703125" bestFit="1" customWidth="1"/>
    <col min="8197" max="8197" width="42.7109375" customWidth="1"/>
    <col min="8199" max="8199" width="40.5703125" customWidth="1"/>
    <col min="8200" max="8200" width="11.28515625" bestFit="1" customWidth="1"/>
    <col min="8201" max="8201" width="9.5703125" bestFit="1" customWidth="1"/>
    <col min="8453" max="8453" width="42.7109375" customWidth="1"/>
    <col min="8455" max="8455" width="40.5703125" customWidth="1"/>
    <col min="8456" max="8456" width="11.28515625" bestFit="1" customWidth="1"/>
    <col min="8457" max="8457" width="9.5703125" bestFit="1" customWidth="1"/>
    <col min="8709" max="8709" width="42.7109375" customWidth="1"/>
    <col min="8711" max="8711" width="40.5703125" customWidth="1"/>
    <col min="8712" max="8712" width="11.28515625" bestFit="1" customWidth="1"/>
    <col min="8713" max="8713" width="9.5703125" bestFit="1" customWidth="1"/>
    <col min="8965" max="8965" width="42.7109375" customWidth="1"/>
    <col min="8967" max="8967" width="40.5703125" customWidth="1"/>
    <col min="8968" max="8968" width="11.28515625" bestFit="1" customWidth="1"/>
    <col min="8969" max="8969" width="9.5703125" bestFit="1" customWidth="1"/>
    <col min="9221" max="9221" width="42.7109375" customWidth="1"/>
    <col min="9223" max="9223" width="40.5703125" customWidth="1"/>
    <col min="9224" max="9224" width="11.28515625" bestFit="1" customWidth="1"/>
    <col min="9225" max="9225" width="9.5703125" bestFit="1" customWidth="1"/>
    <col min="9477" max="9477" width="42.7109375" customWidth="1"/>
    <col min="9479" max="9479" width="40.5703125" customWidth="1"/>
    <col min="9480" max="9480" width="11.28515625" bestFit="1" customWidth="1"/>
    <col min="9481" max="9481" width="9.5703125" bestFit="1" customWidth="1"/>
    <col min="9733" max="9733" width="42.7109375" customWidth="1"/>
    <col min="9735" max="9735" width="40.5703125" customWidth="1"/>
    <col min="9736" max="9736" width="11.28515625" bestFit="1" customWidth="1"/>
    <col min="9737" max="9737" width="9.5703125" bestFit="1" customWidth="1"/>
    <col min="9989" max="9989" width="42.7109375" customWidth="1"/>
    <col min="9991" max="9991" width="40.5703125" customWidth="1"/>
    <col min="9992" max="9992" width="11.28515625" bestFit="1" customWidth="1"/>
    <col min="9993" max="9993" width="9.5703125" bestFit="1" customWidth="1"/>
    <col min="10245" max="10245" width="42.7109375" customWidth="1"/>
    <col min="10247" max="10247" width="40.5703125" customWidth="1"/>
    <col min="10248" max="10248" width="11.28515625" bestFit="1" customWidth="1"/>
    <col min="10249" max="10249" width="9.5703125" bestFit="1" customWidth="1"/>
    <col min="10501" max="10501" width="42.7109375" customWidth="1"/>
    <col min="10503" max="10503" width="40.5703125" customWidth="1"/>
    <col min="10504" max="10504" width="11.28515625" bestFit="1" customWidth="1"/>
    <col min="10505" max="10505" width="9.5703125" bestFit="1" customWidth="1"/>
    <col min="10757" max="10757" width="42.7109375" customWidth="1"/>
    <col min="10759" max="10759" width="40.5703125" customWidth="1"/>
    <col min="10760" max="10760" width="11.28515625" bestFit="1" customWidth="1"/>
    <col min="10761" max="10761" width="9.5703125" bestFit="1" customWidth="1"/>
    <col min="11013" max="11013" width="42.7109375" customWidth="1"/>
    <col min="11015" max="11015" width="40.5703125" customWidth="1"/>
    <col min="11016" max="11016" width="11.28515625" bestFit="1" customWidth="1"/>
    <col min="11017" max="11017" width="9.5703125" bestFit="1" customWidth="1"/>
    <col min="11269" max="11269" width="42.7109375" customWidth="1"/>
    <col min="11271" max="11271" width="40.5703125" customWidth="1"/>
    <col min="11272" max="11272" width="11.28515625" bestFit="1" customWidth="1"/>
    <col min="11273" max="11273" width="9.5703125" bestFit="1" customWidth="1"/>
    <col min="11525" max="11525" width="42.7109375" customWidth="1"/>
    <col min="11527" max="11527" width="40.5703125" customWidth="1"/>
    <col min="11528" max="11528" width="11.28515625" bestFit="1" customWidth="1"/>
    <col min="11529" max="11529" width="9.5703125" bestFit="1" customWidth="1"/>
    <col min="11781" max="11781" width="42.7109375" customWidth="1"/>
    <col min="11783" max="11783" width="40.5703125" customWidth="1"/>
    <col min="11784" max="11784" width="11.28515625" bestFit="1" customWidth="1"/>
    <col min="11785" max="11785" width="9.5703125" bestFit="1" customWidth="1"/>
    <col min="12037" max="12037" width="42.7109375" customWidth="1"/>
    <col min="12039" max="12039" width="40.5703125" customWidth="1"/>
    <col min="12040" max="12040" width="11.28515625" bestFit="1" customWidth="1"/>
    <col min="12041" max="12041" width="9.5703125" bestFit="1" customWidth="1"/>
    <col min="12293" max="12293" width="42.7109375" customWidth="1"/>
    <col min="12295" max="12295" width="40.5703125" customWidth="1"/>
    <col min="12296" max="12296" width="11.28515625" bestFit="1" customWidth="1"/>
    <col min="12297" max="12297" width="9.5703125" bestFit="1" customWidth="1"/>
    <col min="12549" max="12549" width="42.7109375" customWidth="1"/>
    <col min="12551" max="12551" width="40.5703125" customWidth="1"/>
    <col min="12552" max="12552" width="11.28515625" bestFit="1" customWidth="1"/>
    <col min="12553" max="12553" width="9.5703125" bestFit="1" customWidth="1"/>
    <col min="12805" max="12805" width="42.7109375" customWidth="1"/>
    <col min="12807" max="12807" width="40.5703125" customWidth="1"/>
    <col min="12808" max="12808" width="11.28515625" bestFit="1" customWidth="1"/>
    <col min="12809" max="12809" width="9.5703125" bestFit="1" customWidth="1"/>
    <col min="13061" max="13061" width="42.7109375" customWidth="1"/>
    <col min="13063" max="13063" width="40.5703125" customWidth="1"/>
    <col min="13064" max="13064" width="11.28515625" bestFit="1" customWidth="1"/>
    <col min="13065" max="13065" width="9.5703125" bestFit="1" customWidth="1"/>
    <col min="13317" max="13317" width="42.7109375" customWidth="1"/>
    <col min="13319" max="13319" width="40.5703125" customWidth="1"/>
    <col min="13320" max="13320" width="11.28515625" bestFit="1" customWidth="1"/>
    <col min="13321" max="13321" width="9.5703125" bestFit="1" customWidth="1"/>
    <col min="13573" max="13573" width="42.7109375" customWidth="1"/>
    <col min="13575" max="13575" width="40.5703125" customWidth="1"/>
    <col min="13576" max="13576" width="11.28515625" bestFit="1" customWidth="1"/>
    <col min="13577" max="13577" width="9.5703125" bestFit="1" customWidth="1"/>
    <col min="13829" max="13829" width="42.7109375" customWidth="1"/>
    <col min="13831" max="13831" width="40.5703125" customWidth="1"/>
    <col min="13832" max="13832" width="11.28515625" bestFit="1" customWidth="1"/>
    <col min="13833" max="13833" width="9.5703125" bestFit="1" customWidth="1"/>
    <col min="14085" max="14085" width="42.7109375" customWidth="1"/>
    <col min="14087" max="14087" width="40.5703125" customWidth="1"/>
    <col min="14088" max="14088" width="11.28515625" bestFit="1" customWidth="1"/>
    <col min="14089" max="14089" width="9.5703125" bestFit="1" customWidth="1"/>
    <col min="14341" max="14341" width="42.7109375" customWidth="1"/>
    <col min="14343" max="14343" width="40.5703125" customWidth="1"/>
    <col min="14344" max="14344" width="11.28515625" bestFit="1" customWidth="1"/>
    <col min="14345" max="14345" width="9.5703125" bestFit="1" customWidth="1"/>
    <col min="14597" max="14597" width="42.7109375" customWidth="1"/>
    <col min="14599" max="14599" width="40.5703125" customWidth="1"/>
    <col min="14600" max="14600" width="11.28515625" bestFit="1" customWidth="1"/>
    <col min="14601" max="14601" width="9.5703125" bestFit="1" customWidth="1"/>
    <col min="14853" max="14853" width="42.7109375" customWidth="1"/>
    <col min="14855" max="14855" width="40.5703125" customWidth="1"/>
    <col min="14856" max="14856" width="11.28515625" bestFit="1" customWidth="1"/>
    <col min="14857" max="14857" width="9.5703125" bestFit="1" customWidth="1"/>
    <col min="15109" max="15109" width="42.7109375" customWidth="1"/>
    <col min="15111" max="15111" width="40.5703125" customWidth="1"/>
    <col min="15112" max="15112" width="11.28515625" bestFit="1" customWidth="1"/>
    <col min="15113" max="15113" width="9.5703125" bestFit="1" customWidth="1"/>
    <col min="15365" max="15365" width="42.7109375" customWidth="1"/>
    <col min="15367" max="15367" width="40.5703125" customWidth="1"/>
    <col min="15368" max="15368" width="11.28515625" bestFit="1" customWidth="1"/>
    <col min="15369" max="15369" width="9.5703125" bestFit="1" customWidth="1"/>
    <col min="15621" max="15621" width="42.7109375" customWidth="1"/>
    <col min="15623" max="15623" width="40.5703125" customWidth="1"/>
    <col min="15624" max="15624" width="11.28515625" bestFit="1" customWidth="1"/>
    <col min="15625" max="15625" width="9.5703125" bestFit="1" customWidth="1"/>
    <col min="15877" max="15877" width="42.7109375" customWidth="1"/>
    <col min="15879" max="15879" width="40.5703125" customWidth="1"/>
    <col min="15880" max="15880" width="11.28515625" bestFit="1" customWidth="1"/>
    <col min="15881" max="15881" width="9.5703125" bestFit="1" customWidth="1"/>
    <col min="16133" max="16133" width="42.7109375" customWidth="1"/>
    <col min="16135" max="16135" width="40.5703125" customWidth="1"/>
    <col min="16136" max="16136" width="11.28515625" bestFit="1" customWidth="1"/>
    <col min="16137" max="16137" width="9.5703125" bestFit="1" customWidth="1"/>
  </cols>
  <sheetData>
    <row r="1" spans="1:12" s="2" customFormat="1" x14ac:dyDescent="0.25">
      <c r="A1" s="26" t="s">
        <v>155</v>
      </c>
      <c r="B1" t="s">
        <v>158</v>
      </c>
      <c r="C1" s="26" t="s">
        <v>45</v>
      </c>
      <c r="D1" s="26" t="s">
        <v>0</v>
      </c>
      <c r="E1" s="26" t="s">
        <v>148</v>
      </c>
      <c r="F1" s="26" t="s">
        <v>1</v>
      </c>
      <c r="G1" s="27" t="s">
        <v>2</v>
      </c>
      <c r="H1" s="27" t="s">
        <v>154</v>
      </c>
      <c r="I1" s="28" t="s">
        <v>46</v>
      </c>
      <c r="J1" s="28" t="s">
        <v>17</v>
      </c>
      <c r="K1" t="s">
        <v>13</v>
      </c>
      <c r="L1"/>
    </row>
    <row r="3" spans="1:12" s="2" customFormat="1" ht="15.75" thickBot="1" x14ac:dyDescent="0.2">
      <c r="A3" s="55" t="s">
        <v>156</v>
      </c>
      <c r="B3" s="2" t="s">
        <v>162</v>
      </c>
      <c r="C3" s="55" t="s">
        <v>137</v>
      </c>
      <c r="D3" s="55" t="s">
        <v>138</v>
      </c>
      <c r="E3" s="55" t="s">
        <v>153</v>
      </c>
      <c r="F3" s="56" t="s">
        <v>139</v>
      </c>
      <c r="G3" s="56" t="s">
        <v>140</v>
      </c>
      <c r="H3" s="56" t="s">
        <v>163</v>
      </c>
      <c r="I3" s="58">
        <v>8.1300000000000008</v>
      </c>
      <c r="J3" s="57">
        <v>112</v>
      </c>
      <c r="K3" s="59">
        <f>I3*J3</f>
        <v>910.56000000000006</v>
      </c>
    </row>
    <row r="4" spans="1:12" s="2" customFormat="1" ht="16.5" thickTop="1" thickBot="1" x14ac:dyDescent="0.2">
      <c r="A4" s="55" t="s">
        <v>156</v>
      </c>
      <c r="B4" s="2" t="s">
        <v>161</v>
      </c>
      <c r="C4" s="55" t="s">
        <v>164</v>
      </c>
      <c r="D4" s="55" t="s">
        <v>138</v>
      </c>
      <c r="E4" s="55" t="s">
        <v>153</v>
      </c>
      <c r="F4" s="56" t="s">
        <v>141</v>
      </c>
      <c r="G4" s="56" t="s">
        <v>142</v>
      </c>
      <c r="H4" s="56" t="s">
        <v>163</v>
      </c>
      <c r="I4" s="58">
        <v>8.1300000000000008</v>
      </c>
      <c r="J4" s="57">
        <v>96</v>
      </c>
      <c r="K4" s="59">
        <f>I4*J4</f>
        <v>780.48</v>
      </c>
    </row>
    <row r="5" spans="1:12" s="2" customFormat="1" ht="15.75" thickTop="1" x14ac:dyDescent="0.25"/>
    <row r="6" spans="1:12" s="2" customFormat="1" ht="15.75" thickBot="1" x14ac:dyDescent="0.2">
      <c r="I6" s="9" t="s">
        <v>51</v>
      </c>
      <c r="J6" s="50">
        <f>SUM(K1:K4)</f>
        <v>1691.04</v>
      </c>
    </row>
    <row r="7" spans="1:12" s="2" customFormat="1" ht="15.75" thickTop="1" x14ac:dyDescent="0.25">
      <c r="C7" s="29"/>
      <c r="D7" s="29"/>
      <c r="E7" s="30"/>
      <c r="F7" s="31"/>
      <c r="G7" s="31"/>
      <c r="H7" s="32"/>
    </row>
    <row r="8" spans="1:12" s="2" customFormat="1" x14ac:dyDescent="0.25">
      <c r="C8" s="44"/>
      <c r="D8" s="44"/>
      <c r="E8" s="1"/>
      <c r="H8" s="24"/>
      <c r="I8" s="35"/>
      <c r="J8" s="45"/>
    </row>
    <row r="9" spans="1:12" s="2" customFormat="1" x14ac:dyDescent="0.25">
      <c r="C9" s="29"/>
      <c r="D9" s="29"/>
      <c r="E9" s="30"/>
      <c r="F9" s="31"/>
      <c r="G9" s="31"/>
      <c r="H9" s="32"/>
    </row>
    <row r="10" spans="1:12" s="2" customFormat="1" x14ac:dyDescent="0.25">
      <c r="C10" s="29"/>
      <c r="D10" s="29"/>
      <c r="E10" s="30"/>
      <c r="F10" s="31"/>
      <c r="G10" s="31"/>
      <c r="H10" s="32"/>
      <c r="I10" s="35"/>
      <c r="J10" s="45"/>
    </row>
    <row r="11" spans="1:12" s="2" customFormat="1" x14ac:dyDescent="0.25">
      <c r="C11" s="29"/>
      <c r="D11" s="29"/>
      <c r="E11" s="30"/>
      <c r="F11" s="31"/>
      <c r="G11" s="31"/>
      <c r="H11" s="32"/>
      <c r="I11" s="35"/>
      <c r="J11" s="45"/>
    </row>
    <row r="12" spans="1:12" s="2" customFormat="1" x14ac:dyDescent="0.25">
      <c r="C12" s="29"/>
      <c r="D12" s="29"/>
      <c r="E12" s="30"/>
      <c r="F12" s="31"/>
      <c r="G12" s="31"/>
      <c r="H12" s="32"/>
      <c r="I12" s="35"/>
      <c r="J12" s="45"/>
    </row>
    <row r="13" spans="1:12" s="2" customFormat="1" x14ac:dyDescent="0.25">
      <c r="C13" s="29"/>
      <c r="D13" s="29"/>
      <c r="E13" s="30"/>
      <c r="F13" s="31"/>
      <c r="G13" s="31"/>
      <c r="H13" s="32"/>
      <c r="I13" s="35"/>
      <c r="J13" s="45"/>
    </row>
    <row r="14" spans="1:12" s="2" customFormat="1" x14ac:dyDescent="0.25">
      <c r="C14" s="29"/>
      <c r="D14" s="29"/>
      <c r="E14" s="30"/>
      <c r="F14" s="31"/>
      <c r="G14" s="31"/>
      <c r="H14" s="32"/>
      <c r="I14" s="35"/>
    </row>
    <row r="15" spans="1:12" s="2" customFormat="1" x14ac:dyDescent="0.15">
      <c r="C15" s="29"/>
      <c r="D15" s="29"/>
      <c r="E15" s="30"/>
      <c r="F15" s="31"/>
      <c r="G15" s="31"/>
      <c r="H15" s="32"/>
      <c r="I15" s="35"/>
      <c r="J15" s="47"/>
    </row>
    <row r="16" spans="1:12" s="2" customFormat="1" x14ac:dyDescent="0.25">
      <c r="C16" s="44"/>
      <c r="D16" s="44"/>
      <c r="E16" s="1"/>
      <c r="H16" s="24"/>
      <c r="I16" s="35"/>
      <c r="J16" s="51"/>
    </row>
    <row r="17" spans="3:10" s="2" customFormat="1" x14ac:dyDescent="0.15">
      <c r="C17" s="33"/>
      <c r="D17" s="33"/>
      <c r="E17" s="30"/>
      <c r="F17" s="31"/>
      <c r="G17" s="31"/>
      <c r="H17" s="32"/>
      <c r="I17" s="35"/>
      <c r="J17" s="47"/>
    </row>
    <row r="18" spans="3:10" x14ac:dyDescent="0.25">
      <c r="C18" s="52"/>
      <c r="D18" s="52"/>
      <c r="E18" s="30"/>
      <c r="F18" s="31"/>
      <c r="G18" s="31"/>
      <c r="H18" s="32"/>
      <c r="I18" s="35"/>
      <c r="J18" s="47"/>
    </row>
    <row r="19" spans="3:10" x14ac:dyDescent="0.25">
      <c r="C19" s="52"/>
      <c r="D19" s="52"/>
      <c r="E19" s="30"/>
      <c r="F19" s="31"/>
      <c r="G19" s="31"/>
      <c r="H19" s="32"/>
      <c r="I19" s="35"/>
      <c r="J19" s="47"/>
    </row>
    <row r="20" spans="3:10" x14ac:dyDescent="0.25">
      <c r="C20" s="52"/>
      <c r="D20" s="52"/>
      <c r="E20" s="30"/>
      <c r="F20" s="31"/>
      <c r="G20" s="31"/>
      <c r="H20" s="32"/>
      <c r="I20" s="35"/>
    </row>
    <row r="21" spans="3:10" x14ac:dyDescent="0.25">
      <c r="C21" s="53"/>
      <c r="D21" s="53"/>
      <c r="E21" s="3"/>
      <c r="F21" s="2"/>
      <c r="G21" s="2"/>
      <c r="H21" s="24"/>
      <c r="I21" s="35"/>
    </row>
    <row r="22" spans="3:10" x14ac:dyDescent="0.25">
      <c r="C22" s="52"/>
      <c r="D22" s="52"/>
      <c r="E22" s="30"/>
      <c r="F22" s="31"/>
      <c r="G22" s="31"/>
      <c r="H22" s="32"/>
      <c r="I22" s="35"/>
      <c r="J22" s="47"/>
    </row>
    <row r="23" spans="3:10" x14ac:dyDescent="0.25">
      <c r="C23" s="52"/>
      <c r="D23" s="52"/>
      <c r="E23" s="30"/>
      <c r="F23" s="31"/>
      <c r="G23" s="31"/>
      <c r="H23" s="32"/>
      <c r="I23" s="35"/>
      <c r="J23" s="47"/>
    </row>
  </sheetData>
  <phoneticPr fontId="11" type="noConversion"/>
  <pageMargins left="0.7" right="0.7" top="0.75" bottom="0.75" header="0.3" footer="0.3"/>
  <pageSetup scale="65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3A68C-612B-476F-94DA-F5F8B207BDD7}">
  <sheetPr>
    <pageSetUpPr fitToPage="1"/>
  </sheetPr>
  <dimension ref="A1:L8"/>
  <sheetViews>
    <sheetView tabSelected="1" workbookViewId="0">
      <selection activeCell="D18" sqref="D18"/>
    </sheetView>
  </sheetViews>
  <sheetFormatPr baseColWidth="10" defaultRowHeight="15" x14ac:dyDescent="0.25"/>
  <cols>
    <col min="1" max="1" width="46.5703125" bestFit="1" customWidth="1"/>
    <col min="2" max="2" width="8.7109375" bestFit="1" customWidth="1"/>
    <col min="3" max="3" width="35.140625" bestFit="1" customWidth="1"/>
    <col min="4" max="4" width="11.28515625" bestFit="1" customWidth="1"/>
    <col min="5" max="5" width="8.7109375" bestFit="1" customWidth="1"/>
    <col min="6" max="6" width="13.140625" bestFit="1" customWidth="1"/>
    <col min="7" max="7" width="9.5703125" bestFit="1" customWidth="1"/>
    <col min="8" max="8" width="10" bestFit="1" customWidth="1"/>
    <col min="9" max="9" width="16.85546875" bestFit="1" customWidth="1"/>
    <col min="10" max="10" width="4.42578125" bestFit="1" customWidth="1"/>
    <col min="12" max="12" width="9" customWidth="1"/>
  </cols>
  <sheetData>
    <row r="1" spans="1:12" x14ac:dyDescent="0.25">
      <c r="A1" s="26" t="s">
        <v>0</v>
      </c>
      <c r="B1" s="26" t="s">
        <v>1</v>
      </c>
      <c r="C1" s="27" t="s">
        <v>2</v>
      </c>
      <c r="D1" s="28" t="s">
        <v>14</v>
      </c>
      <c r="E1" s="26" t="s">
        <v>15</v>
      </c>
      <c r="F1" s="28" t="s">
        <v>16</v>
      </c>
      <c r="G1" s="28" t="s">
        <v>17</v>
      </c>
      <c r="H1" s="28" t="s">
        <v>18</v>
      </c>
      <c r="I1" s="28" t="s">
        <v>19</v>
      </c>
      <c r="J1" s="28" t="s">
        <v>13</v>
      </c>
    </row>
    <row r="2" spans="1:12" s="2" customFormat="1" x14ac:dyDescent="0.25">
      <c r="A2" s="29"/>
      <c r="B2" s="30"/>
      <c r="C2" s="31"/>
      <c r="D2" s="32"/>
      <c r="E2" s="33"/>
      <c r="F2" s="34"/>
      <c r="G2" s="35"/>
      <c r="H2" s="34"/>
      <c r="I2" s="36"/>
      <c r="J2" s="36"/>
    </row>
    <row r="3" spans="1:12" s="2" customFormat="1" x14ac:dyDescent="0.25">
      <c r="A3" s="60" t="s">
        <v>56</v>
      </c>
      <c r="B3" s="61" t="s">
        <v>57</v>
      </c>
      <c r="C3" s="62" t="s">
        <v>58</v>
      </c>
      <c r="D3" s="63">
        <v>44.1</v>
      </c>
      <c r="E3" s="64" t="s">
        <v>59</v>
      </c>
      <c r="F3" s="39"/>
      <c r="G3" s="65">
        <v>12</v>
      </c>
      <c r="H3" s="39">
        <f>+F3*G3</f>
        <v>0</v>
      </c>
      <c r="I3" s="66">
        <v>347.15</v>
      </c>
      <c r="J3" s="42">
        <f>+H3*I3</f>
        <v>0</v>
      </c>
      <c r="K3" s="47">
        <f>G3*I3*D3</f>
        <v>183711.77999999997</v>
      </c>
      <c r="L3" s="67">
        <v>347.1533</v>
      </c>
    </row>
    <row r="5" spans="1:12" s="2" customFormat="1" x14ac:dyDescent="0.25">
      <c r="A5" s="69" t="s">
        <v>88</v>
      </c>
      <c r="B5"/>
      <c r="C5"/>
      <c r="D5"/>
      <c r="E5"/>
      <c r="G5"/>
      <c r="I5" s="36"/>
      <c r="J5" s="36"/>
      <c r="K5" s="47"/>
      <c r="L5"/>
    </row>
    <row r="6" spans="1:12" x14ac:dyDescent="0.25">
      <c r="A6" s="26" t="s">
        <v>0</v>
      </c>
      <c r="B6" s="26" t="s">
        <v>1</v>
      </c>
      <c r="C6" s="27" t="s">
        <v>2</v>
      </c>
      <c r="D6" s="28" t="s">
        <v>14</v>
      </c>
      <c r="E6" s="26" t="s">
        <v>15</v>
      </c>
      <c r="F6" s="28" t="s">
        <v>16</v>
      </c>
      <c r="G6" s="28" t="s">
        <v>17</v>
      </c>
      <c r="H6" s="28" t="s">
        <v>18</v>
      </c>
      <c r="I6" s="28" t="s">
        <v>19</v>
      </c>
      <c r="J6" s="28" t="s">
        <v>13</v>
      </c>
      <c r="K6" s="47"/>
      <c r="L6" s="70" t="s">
        <v>89</v>
      </c>
    </row>
    <row r="7" spans="1:12" ht="15.75" x14ac:dyDescent="0.25"/>
    <row r="8" spans="1:12" x14ac:dyDescent="0.25">
      <c r="A8" s="60" t="s">
        <v>56</v>
      </c>
      <c r="B8" s="61" t="s">
        <v>129</v>
      </c>
      <c r="C8" s="62" t="s">
        <v>130</v>
      </c>
      <c r="D8" s="63">
        <v>39.700000000000003</v>
      </c>
      <c r="E8" s="71" t="s">
        <v>59</v>
      </c>
      <c r="F8" s="39"/>
      <c r="G8" s="63">
        <v>10</v>
      </c>
      <c r="H8" s="39">
        <f>+F8*G8</f>
        <v>0</v>
      </c>
      <c r="I8" s="66">
        <v>200</v>
      </c>
      <c r="J8" s="42">
        <f>+H8*I8</f>
        <v>0</v>
      </c>
      <c r="K8" s="47">
        <f>G8*I8*D8</f>
        <v>79400</v>
      </c>
      <c r="L8" s="63">
        <v>200</v>
      </c>
    </row>
  </sheetData>
  <pageMargins left="0.7" right="0.7" top="0.75" bottom="0.75" header="0.3" footer="0.3"/>
  <pageSetup scale="6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586D9-A014-4AE5-BAAB-D226AC9E9285}">
  <sheetPr>
    <pageSetUpPr fitToPage="1"/>
  </sheetPr>
  <dimension ref="A1:M21"/>
  <sheetViews>
    <sheetView topLeftCell="C1" workbookViewId="0">
      <selection activeCell="O12" sqref="O12"/>
    </sheetView>
  </sheetViews>
  <sheetFormatPr baseColWidth="10" defaultRowHeight="15" x14ac:dyDescent="0.25"/>
  <cols>
    <col min="3" max="3" width="29" bestFit="1" customWidth="1"/>
    <col min="4" max="4" width="13.5703125" bestFit="1" customWidth="1"/>
    <col min="5" max="5" width="11.42578125" style="18"/>
    <col min="6" max="6" width="40.28515625" bestFit="1" customWidth="1"/>
    <col min="11" max="11" width="12.42578125" customWidth="1"/>
    <col min="258" max="258" width="29" bestFit="1" customWidth="1"/>
    <col min="260" max="260" width="40.28515625" bestFit="1" customWidth="1"/>
    <col min="265" max="265" width="12.42578125" customWidth="1"/>
    <col min="514" max="514" width="29" bestFit="1" customWidth="1"/>
    <col min="516" max="516" width="40.28515625" bestFit="1" customWidth="1"/>
    <col min="521" max="521" width="12.42578125" customWidth="1"/>
    <col min="770" max="770" width="29" bestFit="1" customWidth="1"/>
    <col min="772" max="772" width="40.28515625" bestFit="1" customWidth="1"/>
    <col min="777" max="777" width="12.42578125" customWidth="1"/>
    <col min="1026" max="1026" width="29" bestFit="1" customWidth="1"/>
    <col min="1028" max="1028" width="40.28515625" bestFit="1" customWidth="1"/>
    <col min="1033" max="1033" width="12.42578125" customWidth="1"/>
    <col min="1282" max="1282" width="29" bestFit="1" customWidth="1"/>
    <col min="1284" max="1284" width="40.28515625" bestFit="1" customWidth="1"/>
    <col min="1289" max="1289" width="12.42578125" customWidth="1"/>
    <col min="1538" max="1538" width="29" bestFit="1" customWidth="1"/>
    <col min="1540" max="1540" width="40.28515625" bestFit="1" customWidth="1"/>
    <col min="1545" max="1545" width="12.42578125" customWidth="1"/>
    <col min="1794" max="1794" width="29" bestFit="1" customWidth="1"/>
    <col min="1796" max="1796" width="40.28515625" bestFit="1" customWidth="1"/>
    <col min="1801" max="1801" width="12.42578125" customWidth="1"/>
    <col min="2050" max="2050" width="29" bestFit="1" customWidth="1"/>
    <col min="2052" max="2052" width="40.28515625" bestFit="1" customWidth="1"/>
    <col min="2057" max="2057" width="12.42578125" customWidth="1"/>
    <col min="2306" max="2306" width="29" bestFit="1" customWidth="1"/>
    <col min="2308" max="2308" width="40.28515625" bestFit="1" customWidth="1"/>
    <col min="2313" max="2313" width="12.42578125" customWidth="1"/>
    <col min="2562" max="2562" width="29" bestFit="1" customWidth="1"/>
    <col min="2564" max="2564" width="40.28515625" bestFit="1" customWidth="1"/>
    <col min="2569" max="2569" width="12.42578125" customWidth="1"/>
    <col min="2818" max="2818" width="29" bestFit="1" customWidth="1"/>
    <col min="2820" max="2820" width="40.28515625" bestFit="1" customWidth="1"/>
    <col min="2825" max="2825" width="12.42578125" customWidth="1"/>
    <col min="3074" max="3074" width="29" bestFit="1" customWidth="1"/>
    <col min="3076" max="3076" width="40.28515625" bestFit="1" customWidth="1"/>
    <col min="3081" max="3081" width="12.42578125" customWidth="1"/>
    <col min="3330" max="3330" width="29" bestFit="1" customWidth="1"/>
    <col min="3332" max="3332" width="40.28515625" bestFit="1" customWidth="1"/>
    <col min="3337" max="3337" width="12.42578125" customWidth="1"/>
    <col min="3586" max="3586" width="29" bestFit="1" customWidth="1"/>
    <col min="3588" max="3588" width="40.28515625" bestFit="1" customWidth="1"/>
    <col min="3593" max="3593" width="12.42578125" customWidth="1"/>
    <col min="3842" max="3842" width="29" bestFit="1" customWidth="1"/>
    <col min="3844" max="3844" width="40.28515625" bestFit="1" customWidth="1"/>
    <col min="3849" max="3849" width="12.42578125" customWidth="1"/>
    <col min="4098" max="4098" width="29" bestFit="1" customWidth="1"/>
    <col min="4100" max="4100" width="40.28515625" bestFit="1" customWidth="1"/>
    <col min="4105" max="4105" width="12.42578125" customWidth="1"/>
    <col min="4354" max="4354" width="29" bestFit="1" customWidth="1"/>
    <col min="4356" max="4356" width="40.28515625" bestFit="1" customWidth="1"/>
    <col min="4361" max="4361" width="12.42578125" customWidth="1"/>
    <col min="4610" max="4610" width="29" bestFit="1" customWidth="1"/>
    <col min="4612" max="4612" width="40.28515625" bestFit="1" customWidth="1"/>
    <col min="4617" max="4617" width="12.42578125" customWidth="1"/>
    <col min="4866" max="4866" width="29" bestFit="1" customWidth="1"/>
    <col min="4868" max="4868" width="40.28515625" bestFit="1" customWidth="1"/>
    <col min="4873" max="4873" width="12.42578125" customWidth="1"/>
    <col min="5122" max="5122" width="29" bestFit="1" customWidth="1"/>
    <col min="5124" max="5124" width="40.28515625" bestFit="1" customWidth="1"/>
    <col min="5129" max="5129" width="12.42578125" customWidth="1"/>
    <col min="5378" max="5378" width="29" bestFit="1" customWidth="1"/>
    <col min="5380" max="5380" width="40.28515625" bestFit="1" customWidth="1"/>
    <col min="5385" max="5385" width="12.42578125" customWidth="1"/>
    <col min="5634" max="5634" width="29" bestFit="1" customWidth="1"/>
    <col min="5636" max="5636" width="40.28515625" bestFit="1" customWidth="1"/>
    <col min="5641" max="5641" width="12.42578125" customWidth="1"/>
    <col min="5890" max="5890" width="29" bestFit="1" customWidth="1"/>
    <col min="5892" max="5892" width="40.28515625" bestFit="1" customWidth="1"/>
    <col min="5897" max="5897" width="12.42578125" customWidth="1"/>
    <col min="6146" max="6146" width="29" bestFit="1" customWidth="1"/>
    <col min="6148" max="6148" width="40.28515625" bestFit="1" customWidth="1"/>
    <col min="6153" max="6153" width="12.42578125" customWidth="1"/>
    <col min="6402" max="6402" width="29" bestFit="1" customWidth="1"/>
    <col min="6404" max="6404" width="40.28515625" bestFit="1" customWidth="1"/>
    <col min="6409" max="6409" width="12.42578125" customWidth="1"/>
    <col min="6658" max="6658" width="29" bestFit="1" customWidth="1"/>
    <col min="6660" max="6660" width="40.28515625" bestFit="1" customWidth="1"/>
    <col min="6665" max="6665" width="12.42578125" customWidth="1"/>
    <col min="6914" max="6914" width="29" bestFit="1" customWidth="1"/>
    <col min="6916" max="6916" width="40.28515625" bestFit="1" customWidth="1"/>
    <col min="6921" max="6921" width="12.42578125" customWidth="1"/>
    <col min="7170" max="7170" width="29" bestFit="1" customWidth="1"/>
    <col min="7172" max="7172" width="40.28515625" bestFit="1" customWidth="1"/>
    <col min="7177" max="7177" width="12.42578125" customWidth="1"/>
    <col min="7426" max="7426" width="29" bestFit="1" customWidth="1"/>
    <col min="7428" max="7428" width="40.28515625" bestFit="1" customWidth="1"/>
    <col min="7433" max="7433" width="12.42578125" customWidth="1"/>
    <col min="7682" max="7682" width="29" bestFit="1" customWidth="1"/>
    <col min="7684" max="7684" width="40.28515625" bestFit="1" customWidth="1"/>
    <col min="7689" max="7689" width="12.42578125" customWidth="1"/>
    <col min="7938" max="7938" width="29" bestFit="1" customWidth="1"/>
    <col min="7940" max="7940" width="40.28515625" bestFit="1" customWidth="1"/>
    <col min="7945" max="7945" width="12.42578125" customWidth="1"/>
    <col min="8194" max="8194" width="29" bestFit="1" customWidth="1"/>
    <col min="8196" max="8196" width="40.28515625" bestFit="1" customWidth="1"/>
    <col min="8201" max="8201" width="12.42578125" customWidth="1"/>
    <col min="8450" max="8450" width="29" bestFit="1" customWidth="1"/>
    <col min="8452" max="8452" width="40.28515625" bestFit="1" customWidth="1"/>
    <col min="8457" max="8457" width="12.42578125" customWidth="1"/>
    <col min="8706" max="8706" width="29" bestFit="1" customWidth="1"/>
    <col min="8708" max="8708" width="40.28515625" bestFit="1" customWidth="1"/>
    <col min="8713" max="8713" width="12.42578125" customWidth="1"/>
    <col min="8962" max="8962" width="29" bestFit="1" customWidth="1"/>
    <col min="8964" max="8964" width="40.28515625" bestFit="1" customWidth="1"/>
    <col min="8969" max="8969" width="12.42578125" customWidth="1"/>
    <col min="9218" max="9218" width="29" bestFit="1" customWidth="1"/>
    <col min="9220" max="9220" width="40.28515625" bestFit="1" customWidth="1"/>
    <col min="9225" max="9225" width="12.42578125" customWidth="1"/>
    <col min="9474" max="9474" width="29" bestFit="1" customWidth="1"/>
    <col min="9476" max="9476" width="40.28515625" bestFit="1" customWidth="1"/>
    <col min="9481" max="9481" width="12.42578125" customWidth="1"/>
    <col min="9730" max="9730" width="29" bestFit="1" customWidth="1"/>
    <col min="9732" max="9732" width="40.28515625" bestFit="1" customWidth="1"/>
    <col min="9737" max="9737" width="12.42578125" customWidth="1"/>
    <col min="9986" max="9986" width="29" bestFit="1" customWidth="1"/>
    <col min="9988" max="9988" width="40.28515625" bestFit="1" customWidth="1"/>
    <col min="9993" max="9993" width="12.42578125" customWidth="1"/>
    <col min="10242" max="10242" width="29" bestFit="1" customWidth="1"/>
    <col min="10244" max="10244" width="40.28515625" bestFit="1" customWidth="1"/>
    <col min="10249" max="10249" width="12.42578125" customWidth="1"/>
    <col min="10498" max="10498" width="29" bestFit="1" customWidth="1"/>
    <col min="10500" max="10500" width="40.28515625" bestFit="1" customWidth="1"/>
    <col min="10505" max="10505" width="12.42578125" customWidth="1"/>
    <col min="10754" max="10754" width="29" bestFit="1" customWidth="1"/>
    <col min="10756" max="10756" width="40.28515625" bestFit="1" customWidth="1"/>
    <col min="10761" max="10761" width="12.42578125" customWidth="1"/>
    <col min="11010" max="11010" width="29" bestFit="1" customWidth="1"/>
    <col min="11012" max="11012" width="40.28515625" bestFit="1" customWidth="1"/>
    <col min="11017" max="11017" width="12.42578125" customWidth="1"/>
    <col min="11266" max="11266" width="29" bestFit="1" customWidth="1"/>
    <col min="11268" max="11268" width="40.28515625" bestFit="1" customWidth="1"/>
    <col min="11273" max="11273" width="12.42578125" customWidth="1"/>
    <col min="11522" max="11522" width="29" bestFit="1" customWidth="1"/>
    <col min="11524" max="11524" width="40.28515625" bestFit="1" customWidth="1"/>
    <col min="11529" max="11529" width="12.42578125" customWidth="1"/>
    <col min="11778" max="11778" width="29" bestFit="1" customWidth="1"/>
    <col min="11780" max="11780" width="40.28515625" bestFit="1" customWidth="1"/>
    <col min="11785" max="11785" width="12.42578125" customWidth="1"/>
    <col min="12034" max="12034" width="29" bestFit="1" customWidth="1"/>
    <col min="12036" max="12036" width="40.28515625" bestFit="1" customWidth="1"/>
    <col min="12041" max="12041" width="12.42578125" customWidth="1"/>
    <col min="12290" max="12290" width="29" bestFit="1" customWidth="1"/>
    <col min="12292" max="12292" width="40.28515625" bestFit="1" customWidth="1"/>
    <col min="12297" max="12297" width="12.42578125" customWidth="1"/>
    <col min="12546" max="12546" width="29" bestFit="1" customWidth="1"/>
    <col min="12548" max="12548" width="40.28515625" bestFit="1" customWidth="1"/>
    <col min="12553" max="12553" width="12.42578125" customWidth="1"/>
    <col min="12802" max="12802" width="29" bestFit="1" customWidth="1"/>
    <col min="12804" max="12804" width="40.28515625" bestFit="1" customWidth="1"/>
    <col min="12809" max="12809" width="12.42578125" customWidth="1"/>
    <col min="13058" max="13058" width="29" bestFit="1" customWidth="1"/>
    <col min="13060" max="13060" width="40.28515625" bestFit="1" customWidth="1"/>
    <col min="13065" max="13065" width="12.42578125" customWidth="1"/>
    <col min="13314" max="13314" width="29" bestFit="1" customWidth="1"/>
    <col min="13316" max="13316" width="40.28515625" bestFit="1" customWidth="1"/>
    <col min="13321" max="13321" width="12.42578125" customWidth="1"/>
    <col min="13570" max="13570" width="29" bestFit="1" customWidth="1"/>
    <col min="13572" max="13572" width="40.28515625" bestFit="1" customWidth="1"/>
    <col min="13577" max="13577" width="12.42578125" customWidth="1"/>
    <col min="13826" max="13826" width="29" bestFit="1" customWidth="1"/>
    <col min="13828" max="13828" width="40.28515625" bestFit="1" customWidth="1"/>
    <col min="13833" max="13833" width="12.42578125" customWidth="1"/>
    <col min="14082" max="14082" width="29" bestFit="1" customWidth="1"/>
    <col min="14084" max="14084" width="40.28515625" bestFit="1" customWidth="1"/>
    <col min="14089" max="14089" width="12.42578125" customWidth="1"/>
    <col min="14338" max="14338" width="29" bestFit="1" customWidth="1"/>
    <col min="14340" max="14340" width="40.28515625" bestFit="1" customWidth="1"/>
    <col min="14345" max="14345" width="12.42578125" customWidth="1"/>
    <col min="14594" max="14594" width="29" bestFit="1" customWidth="1"/>
    <col min="14596" max="14596" width="40.28515625" bestFit="1" customWidth="1"/>
    <col min="14601" max="14601" width="12.42578125" customWidth="1"/>
    <col min="14850" max="14850" width="29" bestFit="1" customWidth="1"/>
    <col min="14852" max="14852" width="40.28515625" bestFit="1" customWidth="1"/>
    <col min="14857" max="14857" width="12.42578125" customWidth="1"/>
    <col min="15106" max="15106" width="29" bestFit="1" customWidth="1"/>
    <col min="15108" max="15108" width="40.28515625" bestFit="1" customWidth="1"/>
    <col min="15113" max="15113" width="12.42578125" customWidth="1"/>
    <col min="15362" max="15362" width="29" bestFit="1" customWidth="1"/>
    <col min="15364" max="15364" width="40.28515625" bestFit="1" customWidth="1"/>
    <col min="15369" max="15369" width="12.42578125" customWidth="1"/>
    <col min="15618" max="15618" width="29" bestFit="1" customWidth="1"/>
    <col min="15620" max="15620" width="40.28515625" bestFit="1" customWidth="1"/>
    <col min="15625" max="15625" width="12.42578125" customWidth="1"/>
    <col min="15874" max="15874" width="29" bestFit="1" customWidth="1"/>
    <col min="15876" max="15876" width="40.28515625" bestFit="1" customWidth="1"/>
    <col min="15881" max="15881" width="12.42578125" customWidth="1"/>
    <col min="16130" max="16130" width="29" bestFit="1" customWidth="1"/>
    <col min="16132" max="16132" width="40.28515625" bestFit="1" customWidth="1"/>
    <col min="16137" max="16137" width="12.42578125" customWidth="1"/>
  </cols>
  <sheetData>
    <row r="1" spans="1:13" ht="30.75" thickBot="1" x14ac:dyDescent="0.3">
      <c r="A1" t="s">
        <v>155</v>
      </c>
      <c r="B1" t="s">
        <v>160</v>
      </c>
      <c r="C1" s="4" t="s">
        <v>0</v>
      </c>
      <c r="D1" s="4" t="s">
        <v>148</v>
      </c>
      <c r="E1" s="5" t="s">
        <v>1</v>
      </c>
      <c r="F1" s="79" t="s">
        <v>2</v>
      </c>
      <c r="G1" s="80"/>
      <c r="H1" s="80"/>
      <c r="I1" s="81"/>
      <c r="J1" s="75" t="s">
        <v>3</v>
      </c>
      <c r="K1" s="6" t="s">
        <v>4</v>
      </c>
      <c r="L1" s="7" t="s">
        <v>5</v>
      </c>
      <c r="M1" s="8" t="s">
        <v>6</v>
      </c>
    </row>
    <row r="2" spans="1:13" x14ac:dyDescent="0.25">
      <c r="C2" s="17"/>
      <c r="D2" s="17"/>
      <c r="F2" s="19"/>
    </row>
    <row r="3" spans="1:13" x14ac:dyDescent="0.25">
      <c r="A3" t="s">
        <v>156</v>
      </c>
      <c r="B3" t="s">
        <v>159</v>
      </c>
      <c r="C3" s="20" t="s">
        <v>10</v>
      </c>
      <c r="D3" s="20" t="s">
        <v>149</v>
      </c>
      <c r="E3" s="21" t="s">
        <v>11</v>
      </c>
      <c r="F3" s="82" t="s">
        <v>12</v>
      </c>
      <c r="G3" s="82"/>
      <c r="H3" s="82"/>
      <c r="I3" s="82"/>
      <c r="J3" s="22">
        <v>83.833299999999994</v>
      </c>
      <c r="K3" s="23">
        <v>25676.35</v>
      </c>
      <c r="L3" s="15">
        <v>0.15</v>
      </c>
      <c r="M3" s="16">
        <f>+K3*L3</f>
        <v>3851.4524999999994</v>
      </c>
    </row>
    <row r="4" spans="1:13" x14ac:dyDescent="0.25">
      <c r="C4" s="17"/>
      <c r="D4" s="17"/>
    </row>
    <row r="5" spans="1:13" x14ac:dyDescent="0.25">
      <c r="A5" t="s">
        <v>155</v>
      </c>
      <c r="B5" t="s">
        <v>158</v>
      </c>
      <c r="C5" s="26" t="s">
        <v>0</v>
      </c>
      <c r="D5" s="26" t="s">
        <v>148</v>
      </c>
      <c r="E5" s="26" t="s">
        <v>1</v>
      </c>
      <c r="F5" s="27" t="s">
        <v>2</v>
      </c>
      <c r="G5" s="28" t="s">
        <v>14</v>
      </c>
      <c r="H5" s="26" t="s">
        <v>15</v>
      </c>
      <c r="I5" s="28" t="s">
        <v>16</v>
      </c>
      <c r="J5" s="28" t="s">
        <v>17</v>
      </c>
      <c r="K5" s="28" t="s">
        <v>18</v>
      </c>
      <c r="L5" s="28" t="s">
        <v>19</v>
      </c>
      <c r="M5" s="28" t="s">
        <v>13</v>
      </c>
    </row>
    <row r="6" spans="1:13" x14ac:dyDescent="0.25">
      <c r="C6" s="17"/>
      <c r="D6" s="17"/>
    </row>
    <row r="7" spans="1:13" s="2" customFormat="1" x14ac:dyDescent="0.25">
      <c r="A7" s="11" t="s">
        <v>156</v>
      </c>
      <c r="B7" s="11" t="s">
        <v>159</v>
      </c>
      <c r="C7" s="11" t="s">
        <v>23</v>
      </c>
      <c r="D7" s="11" t="s">
        <v>150</v>
      </c>
      <c r="E7" s="12" t="s">
        <v>24</v>
      </c>
      <c r="F7" s="12" t="s">
        <v>25</v>
      </c>
      <c r="G7" s="37">
        <v>55.9</v>
      </c>
      <c r="H7" s="46">
        <v>54.18</v>
      </c>
      <c r="I7" s="39"/>
      <c r="J7" s="40"/>
      <c r="K7" s="39">
        <v>54.18</v>
      </c>
      <c r="L7" s="41">
        <v>41.66</v>
      </c>
      <c r="M7" s="42">
        <f t="shared" ref="M7:M13" si="0">+K7*L7</f>
        <v>2257.1387999999997</v>
      </c>
    </row>
    <row r="8" spans="1:13" s="2" customFormat="1" x14ac:dyDescent="0.25">
      <c r="A8" s="11" t="s">
        <v>156</v>
      </c>
      <c r="B8" s="11" t="s">
        <v>159</v>
      </c>
      <c r="C8" s="11" t="s">
        <v>23</v>
      </c>
      <c r="D8" s="11" t="s">
        <v>150</v>
      </c>
      <c r="E8" s="12" t="s">
        <v>26</v>
      </c>
      <c r="F8" s="12" t="s">
        <v>27</v>
      </c>
      <c r="G8" s="37">
        <v>143.4</v>
      </c>
      <c r="H8" s="46">
        <v>93.68</v>
      </c>
      <c r="I8" s="39"/>
      <c r="J8" s="40"/>
      <c r="K8" s="39">
        <v>93.68</v>
      </c>
      <c r="L8" s="41">
        <v>68</v>
      </c>
      <c r="M8" s="42">
        <f t="shared" si="0"/>
        <v>6370.2400000000007</v>
      </c>
    </row>
    <row r="9" spans="1:13" s="2" customFormat="1" x14ac:dyDescent="0.25">
      <c r="A9" s="11" t="s">
        <v>156</v>
      </c>
      <c r="B9" s="11" t="s">
        <v>159</v>
      </c>
      <c r="C9" s="11" t="s">
        <v>23</v>
      </c>
      <c r="D9" s="11" t="s">
        <v>150</v>
      </c>
      <c r="E9" s="12" t="s">
        <v>28</v>
      </c>
      <c r="F9" s="12" t="s">
        <v>29</v>
      </c>
      <c r="G9" s="37">
        <v>62.1</v>
      </c>
      <c r="H9" s="46">
        <v>60.24</v>
      </c>
      <c r="I9" s="39"/>
      <c r="J9" s="40"/>
      <c r="K9" s="39">
        <v>60.24</v>
      </c>
      <c r="L9" s="41">
        <v>65.16</v>
      </c>
      <c r="M9" s="42">
        <f t="shared" si="0"/>
        <v>3925.2383999999997</v>
      </c>
    </row>
    <row r="10" spans="1:13" s="2" customFormat="1" x14ac:dyDescent="0.25">
      <c r="A10" s="11" t="s">
        <v>156</v>
      </c>
      <c r="B10" s="11" t="s">
        <v>159</v>
      </c>
      <c r="C10" s="11" t="s">
        <v>23</v>
      </c>
      <c r="D10" s="11" t="s">
        <v>150</v>
      </c>
      <c r="E10" s="12" t="s">
        <v>30</v>
      </c>
      <c r="F10" s="12" t="s">
        <v>31</v>
      </c>
      <c r="G10" s="37">
        <v>164.5</v>
      </c>
      <c r="H10" s="46">
        <v>107.4</v>
      </c>
      <c r="I10" s="39"/>
      <c r="J10" s="40"/>
      <c r="K10" s="39">
        <v>107.4</v>
      </c>
      <c r="L10" s="41">
        <v>105.75</v>
      </c>
      <c r="M10" s="42">
        <f t="shared" si="0"/>
        <v>11357.550000000001</v>
      </c>
    </row>
    <row r="11" spans="1:13" s="2" customFormat="1" x14ac:dyDescent="0.25">
      <c r="A11" s="11" t="s">
        <v>156</v>
      </c>
      <c r="B11" s="11" t="s">
        <v>159</v>
      </c>
      <c r="C11" s="11" t="s">
        <v>23</v>
      </c>
      <c r="D11" s="11" t="s">
        <v>150</v>
      </c>
      <c r="E11" s="12" t="s">
        <v>32</v>
      </c>
      <c r="F11" s="12" t="s">
        <v>33</v>
      </c>
      <c r="G11" s="37">
        <v>23.4</v>
      </c>
      <c r="H11" s="46">
        <v>45.115028306297035</v>
      </c>
      <c r="I11" s="39"/>
      <c r="J11" s="40"/>
      <c r="K11" s="39">
        <v>45.12</v>
      </c>
      <c r="L11" s="41">
        <v>161.93</v>
      </c>
      <c r="M11" s="42">
        <f t="shared" si="0"/>
        <v>7306.2816000000003</v>
      </c>
    </row>
    <row r="12" spans="1:13" s="2" customFormat="1" x14ac:dyDescent="0.25">
      <c r="A12" s="11" t="s">
        <v>156</v>
      </c>
      <c r="B12" s="11" t="s">
        <v>159</v>
      </c>
      <c r="C12" s="11" t="s">
        <v>23</v>
      </c>
      <c r="D12" s="11" t="s">
        <v>150</v>
      </c>
      <c r="E12" s="12" t="s">
        <v>34</v>
      </c>
      <c r="F12" s="12" t="s">
        <v>35</v>
      </c>
      <c r="G12" s="37">
        <v>192.1</v>
      </c>
      <c r="H12" s="46">
        <v>104.56</v>
      </c>
      <c r="I12" s="39"/>
      <c r="J12" s="40"/>
      <c r="K12" s="39">
        <v>104.56</v>
      </c>
      <c r="L12" s="41">
        <v>60.25</v>
      </c>
      <c r="M12" s="42">
        <f t="shared" si="0"/>
        <v>6299.74</v>
      </c>
    </row>
    <row r="13" spans="1:13" s="2" customFormat="1" x14ac:dyDescent="0.25">
      <c r="A13" s="11" t="s">
        <v>156</v>
      </c>
      <c r="B13" s="11" t="s">
        <v>159</v>
      </c>
      <c r="C13" s="11" t="s">
        <v>23</v>
      </c>
      <c r="D13" s="11" t="s">
        <v>150</v>
      </c>
      <c r="E13" s="12" t="s">
        <v>36</v>
      </c>
      <c r="F13" s="12" t="s">
        <v>37</v>
      </c>
      <c r="G13" s="37">
        <v>19.8</v>
      </c>
      <c r="H13" s="46">
        <v>56.069386102283097</v>
      </c>
      <c r="I13" s="39"/>
      <c r="J13" s="40"/>
      <c r="K13" s="39">
        <v>56.07</v>
      </c>
      <c r="L13" s="41">
        <v>62.43</v>
      </c>
      <c r="M13" s="42">
        <f t="shared" si="0"/>
        <v>3500.4501</v>
      </c>
    </row>
    <row r="14" spans="1:13" s="2" customFormat="1" x14ac:dyDescent="0.25">
      <c r="A14" s="11" t="s">
        <v>156</v>
      </c>
      <c r="B14" s="11" t="s">
        <v>159</v>
      </c>
      <c r="C14" s="60" t="s">
        <v>23</v>
      </c>
      <c r="D14" s="11" t="s">
        <v>151</v>
      </c>
      <c r="E14" s="61" t="s">
        <v>62</v>
      </c>
      <c r="F14" s="62" t="s">
        <v>63</v>
      </c>
      <c r="G14" s="63">
        <v>47.9</v>
      </c>
      <c r="H14" s="68">
        <v>46.38</v>
      </c>
      <c r="I14" s="39"/>
      <c r="J14" s="65"/>
      <c r="K14" s="39">
        <v>46.38</v>
      </c>
      <c r="L14" s="41">
        <v>21</v>
      </c>
      <c r="M14" s="42">
        <f>+K14*L14</f>
        <v>973.98</v>
      </c>
    </row>
    <row r="15" spans="1:13" s="2" customFormat="1" x14ac:dyDescent="0.25">
      <c r="A15" s="11" t="s">
        <v>156</v>
      </c>
      <c r="B15" s="11" t="s">
        <v>159</v>
      </c>
      <c r="C15" s="60" t="s">
        <v>23</v>
      </c>
      <c r="D15" s="11" t="s">
        <v>151</v>
      </c>
      <c r="E15" s="61" t="s">
        <v>64</v>
      </c>
      <c r="F15" s="62" t="s">
        <v>65</v>
      </c>
      <c r="G15" s="63">
        <v>13.6</v>
      </c>
      <c r="H15" s="68">
        <v>33.32</v>
      </c>
      <c r="I15" s="39"/>
      <c r="J15" s="65"/>
      <c r="K15" s="39">
        <v>33.32</v>
      </c>
      <c r="L15" s="41">
        <v>22.57</v>
      </c>
      <c r="M15" s="42">
        <f>+K15*L15</f>
        <v>752.03240000000005</v>
      </c>
    </row>
    <row r="16" spans="1:13" s="2" customFormat="1" x14ac:dyDescent="0.25">
      <c r="A16" s="11" t="s">
        <v>156</v>
      </c>
      <c r="B16" s="11" t="s">
        <v>159</v>
      </c>
      <c r="C16" s="60" t="s">
        <v>23</v>
      </c>
      <c r="D16" s="11" t="s">
        <v>151</v>
      </c>
      <c r="E16" s="61" t="s">
        <v>66</v>
      </c>
      <c r="F16" s="62" t="s">
        <v>67</v>
      </c>
      <c r="G16" s="63">
        <v>121.6</v>
      </c>
      <c r="H16" s="68">
        <v>65.28</v>
      </c>
      <c r="I16" s="39"/>
      <c r="J16" s="65"/>
      <c r="K16" s="39">
        <v>65.28</v>
      </c>
      <c r="L16" s="41">
        <v>10</v>
      </c>
      <c r="M16" s="42">
        <f>+K16*L16</f>
        <v>652.79999999999995</v>
      </c>
    </row>
    <row r="17" spans="1:13" s="2" customFormat="1" x14ac:dyDescent="0.25">
      <c r="A17" s="11" t="s">
        <v>156</v>
      </c>
      <c r="B17" s="11" t="s">
        <v>159</v>
      </c>
      <c r="C17" s="60" t="s">
        <v>23</v>
      </c>
      <c r="D17" s="11" t="s">
        <v>151</v>
      </c>
      <c r="E17" s="61" t="s">
        <v>68</v>
      </c>
      <c r="F17" s="62" t="s">
        <v>69</v>
      </c>
      <c r="G17" s="63">
        <v>129</v>
      </c>
      <c r="H17" s="68">
        <v>69.239999999999995</v>
      </c>
      <c r="I17" s="39"/>
      <c r="J17" s="65"/>
      <c r="K17" s="39">
        <v>69.239999999999995</v>
      </c>
      <c r="L17" s="41">
        <v>40</v>
      </c>
      <c r="M17" s="42">
        <f>+K17*L17</f>
        <v>2769.6</v>
      </c>
    </row>
    <row r="18" spans="1:13" s="2" customFormat="1" x14ac:dyDescent="0.25">
      <c r="A18" s="11" t="s">
        <v>156</v>
      </c>
      <c r="B18" s="11" t="s">
        <v>159</v>
      </c>
      <c r="C18" s="60" t="s">
        <v>23</v>
      </c>
      <c r="D18" s="11" t="s">
        <v>151</v>
      </c>
      <c r="E18" s="61" t="s">
        <v>70</v>
      </c>
      <c r="F18" s="62" t="s">
        <v>71</v>
      </c>
      <c r="G18" s="63">
        <v>33.9</v>
      </c>
      <c r="H18" s="68">
        <v>42.84</v>
      </c>
      <c r="I18" s="39"/>
      <c r="J18" s="65"/>
      <c r="K18" s="39">
        <v>42.84</v>
      </c>
      <c r="L18" s="41">
        <v>64.989999999999995</v>
      </c>
      <c r="M18" s="42">
        <f>+K18*L18</f>
        <v>2784.1716000000001</v>
      </c>
    </row>
    <row r="20" spans="1:13" ht="15.75" thickBot="1" x14ac:dyDescent="0.3">
      <c r="L20" s="49" t="s">
        <v>13</v>
      </c>
      <c r="M20" s="50">
        <f>SUM(M3:M18)</f>
        <v>52800.675400000015</v>
      </c>
    </row>
    <row r="21" spans="1:13" ht="15.75" thickTop="1" x14ac:dyDescent="0.25"/>
  </sheetData>
  <mergeCells count="2">
    <mergeCell ref="F1:I1"/>
    <mergeCell ref="F3:I3"/>
  </mergeCells>
  <phoneticPr fontId="11" type="noConversion"/>
  <pageMargins left="0.7" right="0.7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544FE-9AE7-40D5-81C9-7D233F4C5104}">
  <sheetPr>
    <pageSetUpPr fitToPage="1"/>
  </sheetPr>
  <dimension ref="A1:M17"/>
  <sheetViews>
    <sheetView topLeftCell="C1" workbookViewId="0">
      <selection activeCell="O11" sqref="O11"/>
    </sheetView>
  </sheetViews>
  <sheetFormatPr baseColWidth="10" defaultRowHeight="15" x14ac:dyDescent="0.25"/>
  <cols>
    <col min="3" max="3" width="46.7109375" bestFit="1" customWidth="1"/>
    <col min="4" max="4" width="5.5703125" bestFit="1" customWidth="1"/>
    <col min="6" max="6" width="40.5703125" customWidth="1"/>
    <col min="7" max="7" width="11.28515625" bestFit="1" customWidth="1"/>
    <col min="8" max="8" width="8.7109375" bestFit="1" customWidth="1"/>
    <col min="9" max="9" width="13.140625" bestFit="1" customWidth="1"/>
    <col min="10" max="10" width="9.5703125" bestFit="1" customWidth="1"/>
    <col min="258" max="258" width="30.140625" bestFit="1" customWidth="1"/>
    <col min="260" max="260" width="40.5703125" customWidth="1"/>
    <col min="261" max="261" width="11.28515625" bestFit="1" customWidth="1"/>
    <col min="262" max="262" width="8.7109375" bestFit="1" customWidth="1"/>
    <col min="263" max="263" width="13.140625" bestFit="1" customWidth="1"/>
    <col min="264" max="264" width="9.5703125" bestFit="1" customWidth="1"/>
    <col min="514" max="514" width="30.140625" bestFit="1" customWidth="1"/>
    <col min="516" max="516" width="40.5703125" customWidth="1"/>
    <col min="517" max="517" width="11.28515625" bestFit="1" customWidth="1"/>
    <col min="518" max="518" width="8.7109375" bestFit="1" customWidth="1"/>
    <col min="519" max="519" width="13.140625" bestFit="1" customWidth="1"/>
    <col min="520" max="520" width="9.5703125" bestFit="1" customWidth="1"/>
    <col min="770" max="770" width="30.140625" bestFit="1" customWidth="1"/>
    <col min="772" max="772" width="40.5703125" customWidth="1"/>
    <col min="773" max="773" width="11.28515625" bestFit="1" customWidth="1"/>
    <col min="774" max="774" width="8.7109375" bestFit="1" customWidth="1"/>
    <col min="775" max="775" width="13.140625" bestFit="1" customWidth="1"/>
    <col min="776" max="776" width="9.5703125" bestFit="1" customWidth="1"/>
    <col min="1026" max="1026" width="30.140625" bestFit="1" customWidth="1"/>
    <col min="1028" max="1028" width="40.5703125" customWidth="1"/>
    <col min="1029" max="1029" width="11.28515625" bestFit="1" customWidth="1"/>
    <col min="1030" max="1030" width="8.7109375" bestFit="1" customWidth="1"/>
    <col min="1031" max="1031" width="13.140625" bestFit="1" customWidth="1"/>
    <col min="1032" max="1032" width="9.5703125" bestFit="1" customWidth="1"/>
    <col min="1282" max="1282" width="30.140625" bestFit="1" customWidth="1"/>
    <col min="1284" max="1284" width="40.5703125" customWidth="1"/>
    <col min="1285" max="1285" width="11.28515625" bestFit="1" customWidth="1"/>
    <col min="1286" max="1286" width="8.7109375" bestFit="1" customWidth="1"/>
    <col min="1287" max="1287" width="13.140625" bestFit="1" customWidth="1"/>
    <col min="1288" max="1288" width="9.5703125" bestFit="1" customWidth="1"/>
    <col min="1538" max="1538" width="30.140625" bestFit="1" customWidth="1"/>
    <col min="1540" max="1540" width="40.5703125" customWidth="1"/>
    <col min="1541" max="1541" width="11.28515625" bestFit="1" customWidth="1"/>
    <col min="1542" max="1542" width="8.7109375" bestFit="1" customWidth="1"/>
    <col min="1543" max="1543" width="13.140625" bestFit="1" customWidth="1"/>
    <col min="1544" max="1544" width="9.5703125" bestFit="1" customWidth="1"/>
    <col min="1794" max="1794" width="30.140625" bestFit="1" customWidth="1"/>
    <col min="1796" max="1796" width="40.5703125" customWidth="1"/>
    <col min="1797" max="1797" width="11.28515625" bestFit="1" customWidth="1"/>
    <col min="1798" max="1798" width="8.7109375" bestFit="1" customWidth="1"/>
    <col min="1799" max="1799" width="13.140625" bestFit="1" customWidth="1"/>
    <col min="1800" max="1800" width="9.5703125" bestFit="1" customWidth="1"/>
    <col min="2050" max="2050" width="30.140625" bestFit="1" customWidth="1"/>
    <col min="2052" max="2052" width="40.5703125" customWidth="1"/>
    <col min="2053" max="2053" width="11.28515625" bestFit="1" customWidth="1"/>
    <col min="2054" max="2054" width="8.7109375" bestFit="1" customWidth="1"/>
    <col min="2055" max="2055" width="13.140625" bestFit="1" customWidth="1"/>
    <col min="2056" max="2056" width="9.5703125" bestFit="1" customWidth="1"/>
    <col min="2306" max="2306" width="30.140625" bestFit="1" customWidth="1"/>
    <col min="2308" max="2308" width="40.5703125" customWidth="1"/>
    <col min="2309" max="2309" width="11.28515625" bestFit="1" customWidth="1"/>
    <col min="2310" max="2310" width="8.7109375" bestFit="1" customWidth="1"/>
    <col min="2311" max="2311" width="13.140625" bestFit="1" customWidth="1"/>
    <col min="2312" max="2312" width="9.5703125" bestFit="1" customWidth="1"/>
    <col min="2562" max="2562" width="30.140625" bestFit="1" customWidth="1"/>
    <col min="2564" max="2564" width="40.5703125" customWidth="1"/>
    <col min="2565" max="2565" width="11.28515625" bestFit="1" customWidth="1"/>
    <col min="2566" max="2566" width="8.7109375" bestFit="1" customWidth="1"/>
    <col min="2567" max="2567" width="13.140625" bestFit="1" customWidth="1"/>
    <col min="2568" max="2568" width="9.5703125" bestFit="1" customWidth="1"/>
    <col min="2818" max="2818" width="30.140625" bestFit="1" customWidth="1"/>
    <col min="2820" max="2820" width="40.5703125" customWidth="1"/>
    <col min="2821" max="2821" width="11.28515625" bestFit="1" customWidth="1"/>
    <col min="2822" max="2822" width="8.7109375" bestFit="1" customWidth="1"/>
    <col min="2823" max="2823" width="13.140625" bestFit="1" customWidth="1"/>
    <col min="2824" max="2824" width="9.5703125" bestFit="1" customWidth="1"/>
    <col min="3074" max="3074" width="30.140625" bestFit="1" customWidth="1"/>
    <col min="3076" max="3076" width="40.5703125" customWidth="1"/>
    <col min="3077" max="3077" width="11.28515625" bestFit="1" customWidth="1"/>
    <col min="3078" max="3078" width="8.7109375" bestFit="1" customWidth="1"/>
    <col min="3079" max="3079" width="13.140625" bestFit="1" customWidth="1"/>
    <col min="3080" max="3080" width="9.5703125" bestFit="1" customWidth="1"/>
    <col min="3330" max="3330" width="30.140625" bestFit="1" customWidth="1"/>
    <col min="3332" max="3332" width="40.5703125" customWidth="1"/>
    <col min="3333" max="3333" width="11.28515625" bestFit="1" customWidth="1"/>
    <col min="3334" max="3334" width="8.7109375" bestFit="1" customWidth="1"/>
    <col min="3335" max="3335" width="13.140625" bestFit="1" customWidth="1"/>
    <col min="3336" max="3336" width="9.5703125" bestFit="1" customWidth="1"/>
    <col min="3586" max="3586" width="30.140625" bestFit="1" customWidth="1"/>
    <col min="3588" max="3588" width="40.5703125" customWidth="1"/>
    <col min="3589" max="3589" width="11.28515625" bestFit="1" customWidth="1"/>
    <col min="3590" max="3590" width="8.7109375" bestFit="1" customWidth="1"/>
    <col min="3591" max="3591" width="13.140625" bestFit="1" customWidth="1"/>
    <col min="3592" max="3592" width="9.5703125" bestFit="1" customWidth="1"/>
    <col min="3842" max="3842" width="30.140625" bestFit="1" customWidth="1"/>
    <col min="3844" max="3844" width="40.5703125" customWidth="1"/>
    <col min="3845" max="3845" width="11.28515625" bestFit="1" customWidth="1"/>
    <col min="3846" max="3846" width="8.7109375" bestFit="1" customWidth="1"/>
    <col min="3847" max="3847" width="13.140625" bestFit="1" customWidth="1"/>
    <col min="3848" max="3848" width="9.5703125" bestFit="1" customWidth="1"/>
    <col min="4098" max="4098" width="30.140625" bestFit="1" customWidth="1"/>
    <col min="4100" max="4100" width="40.5703125" customWidth="1"/>
    <col min="4101" max="4101" width="11.28515625" bestFit="1" customWidth="1"/>
    <col min="4102" max="4102" width="8.7109375" bestFit="1" customWidth="1"/>
    <col min="4103" max="4103" width="13.140625" bestFit="1" customWidth="1"/>
    <col min="4104" max="4104" width="9.5703125" bestFit="1" customWidth="1"/>
    <col min="4354" max="4354" width="30.140625" bestFit="1" customWidth="1"/>
    <col min="4356" max="4356" width="40.5703125" customWidth="1"/>
    <col min="4357" max="4357" width="11.28515625" bestFit="1" customWidth="1"/>
    <col min="4358" max="4358" width="8.7109375" bestFit="1" customWidth="1"/>
    <col min="4359" max="4359" width="13.140625" bestFit="1" customWidth="1"/>
    <col min="4360" max="4360" width="9.5703125" bestFit="1" customWidth="1"/>
    <col min="4610" max="4610" width="30.140625" bestFit="1" customWidth="1"/>
    <col min="4612" max="4612" width="40.5703125" customWidth="1"/>
    <col min="4613" max="4613" width="11.28515625" bestFit="1" customWidth="1"/>
    <col min="4614" max="4614" width="8.7109375" bestFit="1" customWidth="1"/>
    <col min="4615" max="4615" width="13.140625" bestFit="1" customWidth="1"/>
    <col min="4616" max="4616" width="9.5703125" bestFit="1" customWidth="1"/>
    <col min="4866" max="4866" width="30.140625" bestFit="1" customWidth="1"/>
    <col min="4868" max="4868" width="40.5703125" customWidth="1"/>
    <col min="4869" max="4869" width="11.28515625" bestFit="1" customWidth="1"/>
    <col min="4870" max="4870" width="8.7109375" bestFit="1" customWidth="1"/>
    <col min="4871" max="4871" width="13.140625" bestFit="1" customWidth="1"/>
    <col min="4872" max="4872" width="9.5703125" bestFit="1" customWidth="1"/>
    <col min="5122" max="5122" width="30.140625" bestFit="1" customWidth="1"/>
    <col min="5124" max="5124" width="40.5703125" customWidth="1"/>
    <col min="5125" max="5125" width="11.28515625" bestFit="1" customWidth="1"/>
    <col min="5126" max="5126" width="8.7109375" bestFit="1" customWidth="1"/>
    <col min="5127" max="5127" width="13.140625" bestFit="1" customWidth="1"/>
    <col min="5128" max="5128" width="9.5703125" bestFit="1" customWidth="1"/>
    <col min="5378" max="5378" width="30.140625" bestFit="1" customWidth="1"/>
    <col min="5380" max="5380" width="40.5703125" customWidth="1"/>
    <col min="5381" max="5381" width="11.28515625" bestFit="1" customWidth="1"/>
    <col min="5382" max="5382" width="8.7109375" bestFit="1" customWidth="1"/>
    <col min="5383" max="5383" width="13.140625" bestFit="1" customWidth="1"/>
    <col min="5384" max="5384" width="9.5703125" bestFit="1" customWidth="1"/>
    <col min="5634" max="5634" width="30.140625" bestFit="1" customWidth="1"/>
    <col min="5636" max="5636" width="40.5703125" customWidth="1"/>
    <col min="5637" max="5637" width="11.28515625" bestFit="1" customWidth="1"/>
    <col min="5638" max="5638" width="8.7109375" bestFit="1" customWidth="1"/>
    <col min="5639" max="5639" width="13.140625" bestFit="1" customWidth="1"/>
    <col min="5640" max="5640" width="9.5703125" bestFit="1" customWidth="1"/>
    <col min="5890" max="5890" width="30.140625" bestFit="1" customWidth="1"/>
    <col min="5892" max="5892" width="40.5703125" customWidth="1"/>
    <col min="5893" max="5893" width="11.28515625" bestFit="1" customWidth="1"/>
    <col min="5894" max="5894" width="8.7109375" bestFit="1" customWidth="1"/>
    <col min="5895" max="5895" width="13.140625" bestFit="1" customWidth="1"/>
    <col min="5896" max="5896" width="9.5703125" bestFit="1" customWidth="1"/>
    <col min="6146" max="6146" width="30.140625" bestFit="1" customWidth="1"/>
    <col min="6148" max="6148" width="40.5703125" customWidth="1"/>
    <col min="6149" max="6149" width="11.28515625" bestFit="1" customWidth="1"/>
    <col min="6150" max="6150" width="8.7109375" bestFit="1" customWidth="1"/>
    <col min="6151" max="6151" width="13.140625" bestFit="1" customWidth="1"/>
    <col min="6152" max="6152" width="9.5703125" bestFit="1" customWidth="1"/>
    <col min="6402" max="6402" width="30.140625" bestFit="1" customWidth="1"/>
    <col min="6404" max="6404" width="40.5703125" customWidth="1"/>
    <col min="6405" max="6405" width="11.28515625" bestFit="1" customWidth="1"/>
    <col min="6406" max="6406" width="8.7109375" bestFit="1" customWidth="1"/>
    <col min="6407" max="6407" width="13.140625" bestFit="1" customWidth="1"/>
    <col min="6408" max="6408" width="9.5703125" bestFit="1" customWidth="1"/>
    <col min="6658" max="6658" width="30.140625" bestFit="1" customWidth="1"/>
    <col min="6660" max="6660" width="40.5703125" customWidth="1"/>
    <col min="6661" max="6661" width="11.28515625" bestFit="1" customWidth="1"/>
    <col min="6662" max="6662" width="8.7109375" bestFit="1" customWidth="1"/>
    <col min="6663" max="6663" width="13.140625" bestFit="1" customWidth="1"/>
    <col min="6664" max="6664" width="9.5703125" bestFit="1" customWidth="1"/>
    <col min="6914" max="6914" width="30.140625" bestFit="1" customWidth="1"/>
    <col min="6916" max="6916" width="40.5703125" customWidth="1"/>
    <col min="6917" max="6917" width="11.28515625" bestFit="1" customWidth="1"/>
    <col min="6918" max="6918" width="8.7109375" bestFit="1" customWidth="1"/>
    <col min="6919" max="6919" width="13.140625" bestFit="1" customWidth="1"/>
    <col min="6920" max="6920" width="9.5703125" bestFit="1" customWidth="1"/>
    <col min="7170" max="7170" width="30.140625" bestFit="1" customWidth="1"/>
    <col min="7172" max="7172" width="40.5703125" customWidth="1"/>
    <col min="7173" max="7173" width="11.28515625" bestFit="1" customWidth="1"/>
    <col min="7174" max="7174" width="8.7109375" bestFit="1" customWidth="1"/>
    <col min="7175" max="7175" width="13.140625" bestFit="1" customWidth="1"/>
    <col min="7176" max="7176" width="9.5703125" bestFit="1" customWidth="1"/>
    <col min="7426" max="7426" width="30.140625" bestFit="1" customWidth="1"/>
    <col min="7428" max="7428" width="40.5703125" customWidth="1"/>
    <col min="7429" max="7429" width="11.28515625" bestFit="1" customWidth="1"/>
    <col min="7430" max="7430" width="8.7109375" bestFit="1" customWidth="1"/>
    <col min="7431" max="7431" width="13.140625" bestFit="1" customWidth="1"/>
    <col min="7432" max="7432" width="9.5703125" bestFit="1" customWidth="1"/>
    <col min="7682" max="7682" width="30.140625" bestFit="1" customWidth="1"/>
    <col min="7684" max="7684" width="40.5703125" customWidth="1"/>
    <col min="7685" max="7685" width="11.28515625" bestFit="1" customWidth="1"/>
    <col min="7686" max="7686" width="8.7109375" bestFit="1" customWidth="1"/>
    <col min="7687" max="7687" width="13.140625" bestFit="1" customWidth="1"/>
    <col min="7688" max="7688" width="9.5703125" bestFit="1" customWidth="1"/>
    <col min="7938" max="7938" width="30.140625" bestFit="1" customWidth="1"/>
    <col min="7940" max="7940" width="40.5703125" customWidth="1"/>
    <col min="7941" max="7941" width="11.28515625" bestFit="1" customWidth="1"/>
    <col min="7942" max="7942" width="8.7109375" bestFit="1" customWidth="1"/>
    <col min="7943" max="7943" width="13.140625" bestFit="1" customWidth="1"/>
    <col min="7944" max="7944" width="9.5703125" bestFit="1" customWidth="1"/>
    <col min="8194" max="8194" width="30.140625" bestFit="1" customWidth="1"/>
    <col min="8196" max="8196" width="40.5703125" customWidth="1"/>
    <col min="8197" max="8197" width="11.28515625" bestFit="1" customWidth="1"/>
    <col min="8198" max="8198" width="8.7109375" bestFit="1" customWidth="1"/>
    <col min="8199" max="8199" width="13.140625" bestFit="1" customWidth="1"/>
    <col min="8200" max="8200" width="9.5703125" bestFit="1" customWidth="1"/>
    <col min="8450" max="8450" width="30.140625" bestFit="1" customWidth="1"/>
    <col min="8452" max="8452" width="40.5703125" customWidth="1"/>
    <col min="8453" max="8453" width="11.28515625" bestFit="1" customWidth="1"/>
    <col min="8454" max="8454" width="8.7109375" bestFit="1" customWidth="1"/>
    <col min="8455" max="8455" width="13.140625" bestFit="1" customWidth="1"/>
    <col min="8456" max="8456" width="9.5703125" bestFit="1" customWidth="1"/>
    <col min="8706" max="8706" width="30.140625" bestFit="1" customWidth="1"/>
    <col min="8708" max="8708" width="40.5703125" customWidth="1"/>
    <col min="8709" max="8709" width="11.28515625" bestFit="1" customWidth="1"/>
    <col min="8710" max="8710" width="8.7109375" bestFit="1" customWidth="1"/>
    <col min="8711" max="8711" width="13.140625" bestFit="1" customWidth="1"/>
    <col min="8712" max="8712" width="9.5703125" bestFit="1" customWidth="1"/>
    <col min="8962" max="8962" width="30.140625" bestFit="1" customWidth="1"/>
    <col min="8964" max="8964" width="40.5703125" customWidth="1"/>
    <col min="8965" max="8965" width="11.28515625" bestFit="1" customWidth="1"/>
    <col min="8966" max="8966" width="8.7109375" bestFit="1" customWidth="1"/>
    <col min="8967" max="8967" width="13.140625" bestFit="1" customWidth="1"/>
    <col min="8968" max="8968" width="9.5703125" bestFit="1" customWidth="1"/>
    <col min="9218" max="9218" width="30.140625" bestFit="1" customWidth="1"/>
    <col min="9220" max="9220" width="40.5703125" customWidth="1"/>
    <col min="9221" max="9221" width="11.28515625" bestFit="1" customWidth="1"/>
    <col min="9222" max="9222" width="8.7109375" bestFit="1" customWidth="1"/>
    <col min="9223" max="9223" width="13.140625" bestFit="1" customWidth="1"/>
    <col min="9224" max="9224" width="9.5703125" bestFit="1" customWidth="1"/>
    <col min="9474" max="9474" width="30.140625" bestFit="1" customWidth="1"/>
    <col min="9476" max="9476" width="40.5703125" customWidth="1"/>
    <col min="9477" max="9477" width="11.28515625" bestFit="1" customWidth="1"/>
    <col min="9478" max="9478" width="8.7109375" bestFit="1" customWidth="1"/>
    <col min="9479" max="9479" width="13.140625" bestFit="1" customWidth="1"/>
    <col min="9480" max="9480" width="9.5703125" bestFit="1" customWidth="1"/>
    <col min="9730" max="9730" width="30.140625" bestFit="1" customWidth="1"/>
    <col min="9732" max="9732" width="40.5703125" customWidth="1"/>
    <col min="9733" max="9733" width="11.28515625" bestFit="1" customWidth="1"/>
    <col min="9734" max="9734" width="8.7109375" bestFit="1" customWidth="1"/>
    <col min="9735" max="9735" width="13.140625" bestFit="1" customWidth="1"/>
    <col min="9736" max="9736" width="9.5703125" bestFit="1" customWidth="1"/>
    <col min="9986" max="9986" width="30.140625" bestFit="1" customWidth="1"/>
    <col min="9988" max="9988" width="40.5703125" customWidth="1"/>
    <col min="9989" max="9989" width="11.28515625" bestFit="1" customWidth="1"/>
    <col min="9990" max="9990" width="8.7109375" bestFit="1" customWidth="1"/>
    <col min="9991" max="9991" width="13.140625" bestFit="1" customWidth="1"/>
    <col min="9992" max="9992" width="9.5703125" bestFit="1" customWidth="1"/>
    <col min="10242" max="10242" width="30.140625" bestFit="1" customWidth="1"/>
    <col min="10244" max="10244" width="40.5703125" customWidth="1"/>
    <col min="10245" max="10245" width="11.28515625" bestFit="1" customWidth="1"/>
    <col min="10246" max="10246" width="8.7109375" bestFit="1" customWidth="1"/>
    <col min="10247" max="10247" width="13.140625" bestFit="1" customWidth="1"/>
    <col min="10248" max="10248" width="9.5703125" bestFit="1" customWidth="1"/>
    <col min="10498" max="10498" width="30.140625" bestFit="1" customWidth="1"/>
    <col min="10500" max="10500" width="40.5703125" customWidth="1"/>
    <col min="10501" max="10501" width="11.28515625" bestFit="1" customWidth="1"/>
    <col min="10502" max="10502" width="8.7109375" bestFit="1" customWidth="1"/>
    <col min="10503" max="10503" width="13.140625" bestFit="1" customWidth="1"/>
    <col min="10504" max="10504" width="9.5703125" bestFit="1" customWidth="1"/>
    <col min="10754" max="10754" width="30.140625" bestFit="1" customWidth="1"/>
    <col min="10756" max="10756" width="40.5703125" customWidth="1"/>
    <col min="10757" max="10757" width="11.28515625" bestFit="1" customWidth="1"/>
    <col min="10758" max="10758" width="8.7109375" bestFit="1" customWidth="1"/>
    <col min="10759" max="10759" width="13.140625" bestFit="1" customWidth="1"/>
    <col min="10760" max="10760" width="9.5703125" bestFit="1" customWidth="1"/>
    <col min="11010" max="11010" width="30.140625" bestFit="1" customWidth="1"/>
    <col min="11012" max="11012" width="40.5703125" customWidth="1"/>
    <col min="11013" max="11013" width="11.28515625" bestFit="1" customWidth="1"/>
    <col min="11014" max="11014" width="8.7109375" bestFit="1" customWidth="1"/>
    <col min="11015" max="11015" width="13.140625" bestFit="1" customWidth="1"/>
    <col min="11016" max="11016" width="9.5703125" bestFit="1" customWidth="1"/>
    <col min="11266" max="11266" width="30.140625" bestFit="1" customWidth="1"/>
    <col min="11268" max="11268" width="40.5703125" customWidth="1"/>
    <col min="11269" max="11269" width="11.28515625" bestFit="1" customWidth="1"/>
    <col min="11270" max="11270" width="8.7109375" bestFit="1" customWidth="1"/>
    <col min="11271" max="11271" width="13.140625" bestFit="1" customWidth="1"/>
    <col min="11272" max="11272" width="9.5703125" bestFit="1" customWidth="1"/>
    <col min="11522" max="11522" width="30.140625" bestFit="1" customWidth="1"/>
    <col min="11524" max="11524" width="40.5703125" customWidth="1"/>
    <col min="11525" max="11525" width="11.28515625" bestFit="1" customWidth="1"/>
    <col min="11526" max="11526" width="8.7109375" bestFit="1" customWidth="1"/>
    <col min="11527" max="11527" width="13.140625" bestFit="1" customWidth="1"/>
    <col min="11528" max="11528" width="9.5703125" bestFit="1" customWidth="1"/>
    <col min="11778" max="11778" width="30.140625" bestFit="1" customWidth="1"/>
    <col min="11780" max="11780" width="40.5703125" customWidth="1"/>
    <col min="11781" max="11781" width="11.28515625" bestFit="1" customWidth="1"/>
    <col min="11782" max="11782" width="8.7109375" bestFit="1" customWidth="1"/>
    <col min="11783" max="11783" width="13.140625" bestFit="1" customWidth="1"/>
    <col min="11784" max="11784" width="9.5703125" bestFit="1" customWidth="1"/>
    <col min="12034" max="12034" width="30.140625" bestFit="1" customWidth="1"/>
    <col min="12036" max="12036" width="40.5703125" customWidth="1"/>
    <col min="12037" max="12037" width="11.28515625" bestFit="1" customWidth="1"/>
    <col min="12038" max="12038" width="8.7109375" bestFit="1" customWidth="1"/>
    <col min="12039" max="12039" width="13.140625" bestFit="1" customWidth="1"/>
    <col min="12040" max="12040" width="9.5703125" bestFit="1" customWidth="1"/>
    <col min="12290" max="12290" width="30.140625" bestFit="1" customWidth="1"/>
    <col min="12292" max="12292" width="40.5703125" customWidth="1"/>
    <col min="12293" max="12293" width="11.28515625" bestFit="1" customWidth="1"/>
    <col min="12294" max="12294" width="8.7109375" bestFit="1" customWidth="1"/>
    <col min="12295" max="12295" width="13.140625" bestFit="1" customWidth="1"/>
    <col min="12296" max="12296" width="9.5703125" bestFit="1" customWidth="1"/>
    <col min="12546" max="12546" width="30.140625" bestFit="1" customWidth="1"/>
    <col min="12548" max="12548" width="40.5703125" customWidth="1"/>
    <col min="12549" max="12549" width="11.28515625" bestFit="1" customWidth="1"/>
    <col min="12550" max="12550" width="8.7109375" bestFit="1" customWidth="1"/>
    <col min="12551" max="12551" width="13.140625" bestFit="1" customWidth="1"/>
    <col min="12552" max="12552" width="9.5703125" bestFit="1" customWidth="1"/>
    <col min="12802" max="12802" width="30.140625" bestFit="1" customWidth="1"/>
    <col min="12804" max="12804" width="40.5703125" customWidth="1"/>
    <col min="12805" max="12805" width="11.28515625" bestFit="1" customWidth="1"/>
    <col min="12806" max="12806" width="8.7109375" bestFit="1" customWidth="1"/>
    <col min="12807" max="12807" width="13.140625" bestFit="1" customWidth="1"/>
    <col min="12808" max="12808" width="9.5703125" bestFit="1" customWidth="1"/>
    <col min="13058" max="13058" width="30.140625" bestFit="1" customWidth="1"/>
    <col min="13060" max="13060" width="40.5703125" customWidth="1"/>
    <col min="13061" max="13061" width="11.28515625" bestFit="1" customWidth="1"/>
    <col min="13062" max="13062" width="8.7109375" bestFit="1" customWidth="1"/>
    <col min="13063" max="13063" width="13.140625" bestFit="1" customWidth="1"/>
    <col min="13064" max="13064" width="9.5703125" bestFit="1" customWidth="1"/>
    <col min="13314" max="13314" width="30.140625" bestFit="1" customWidth="1"/>
    <col min="13316" max="13316" width="40.5703125" customWidth="1"/>
    <col min="13317" max="13317" width="11.28515625" bestFit="1" customWidth="1"/>
    <col min="13318" max="13318" width="8.7109375" bestFit="1" customWidth="1"/>
    <col min="13319" max="13319" width="13.140625" bestFit="1" customWidth="1"/>
    <col min="13320" max="13320" width="9.5703125" bestFit="1" customWidth="1"/>
    <col min="13570" max="13570" width="30.140625" bestFit="1" customWidth="1"/>
    <col min="13572" max="13572" width="40.5703125" customWidth="1"/>
    <col min="13573" max="13573" width="11.28515625" bestFit="1" customWidth="1"/>
    <col min="13574" max="13574" width="8.7109375" bestFit="1" customWidth="1"/>
    <col min="13575" max="13575" width="13.140625" bestFit="1" customWidth="1"/>
    <col min="13576" max="13576" width="9.5703125" bestFit="1" customWidth="1"/>
    <col min="13826" max="13826" width="30.140625" bestFit="1" customWidth="1"/>
    <col min="13828" max="13828" width="40.5703125" customWidth="1"/>
    <col min="13829" max="13829" width="11.28515625" bestFit="1" customWidth="1"/>
    <col min="13830" max="13830" width="8.7109375" bestFit="1" customWidth="1"/>
    <col min="13831" max="13831" width="13.140625" bestFit="1" customWidth="1"/>
    <col min="13832" max="13832" width="9.5703125" bestFit="1" customWidth="1"/>
    <col min="14082" max="14082" width="30.140625" bestFit="1" customWidth="1"/>
    <col min="14084" max="14084" width="40.5703125" customWidth="1"/>
    <col min="14085" max="14085" width="11.28515625" bestFit="1" customWidth="1"/>
    <col min="14086" max="14086" width="8.7109375" bestFit="1" customWidth="1"/>
    <col min="14087" max="14087" width="13.140625" bestFit="1" customWidth="1"/>
    <col min="14088" max="14088" width="9.5703125" bestFit="1" customWidth="1"/>
    <col min="14338" max="14338" width="30.140625" bestFit="1" customWidth="1"/>
    <col min="14340" max="14340" width="40.5703125" customWidth="1"/>
    <col min="14341" max="14341" width="11.28515625" bestFit="1" customWidth="1"/>
    <col min="14342" max="14342" width="8.7109375" bestFit="1" customWidth="1"/>
    <col min="14343" max="14343" width="13.140625" bestFit="1" customWidth="1"/>
    <col min="14344" max="14344" width="9.5703125" bestFit="1" customWidth="1"/>
    <col min="14594" max="14594" width="30.140625" bestFit="1" customWidth="1"/>
    <col min="14596" max="14596" width="40.5703125" customWidth="1"/>
    <col min="14597" max="14597" width="11.28515625" bestFit="1" customWidth="1"/>
    <col min="14598" max="14598" width="8.7109375" bestFit="1" customWidth="1"/>
    <col min="14599" max="14599" width="13.140625" bestFit="1" customWidth="1"/>
    <col min="14600" max="14600" width="9.5703125" bestFit="1" customWidth="1"/>
    <col min="14850" max="14850" width="30.140625" bestFit="1" customWidth="1"/>
    <col min="14852" max="14852" width="40.5703125" customWidth="1"/>
    <col min="14853" max="14853" width="11.28515625" bestFit="1" customWidth="1"/>
    <col min="14854" max="14854" width="8.7109375" bestFit="1" customWidth="1"/>
    <col min="14855" max="14855" width="13.140625" bestFit="1" customWidth="1"/>
    <col min="14856" max="14856" width="9.5703125" bestFit="1" customWidth="1"/>
    <col min="15106" max="15106" width="30.140625" bestFit="1" customWidth="1"/>
    <col min="15108" max="15108" width="40.5703125" customWidth="1"/>
    <col min="15109" max="15109" width="11.28515625" bestFit="1" customWidth="1"/>
    <col min="15110" max="15110" width="8.7109375" bestFit="1" customWidth="1"/>
    <col min="15111" max="15111" width="13.140625" bestFit="1" customWidth="1"/>
    <col min="15112" max="15112" width="9.5703125" bestFit="1" customWidth="1"/>
    <col min="15362" max="15362" width="30.140625" bestFit="1" customWidth="1"/>
    <col min="15364" max="15364" width="40.5703125" customWidth="1"/>
    <col min="15365" max="15365" width="11.28515625" bestFit="1" customWidth="1"/>
    <col min="15366" max="15366" width="8.7109375" bestFit="1" customWidth="1"/>
    <col min="15367" max="15367" width="13.140625" bestFit="1" customWidth="1"/>
    <col min="15368" max="15368" width="9.5703125" bestFit="1" customWidth="1"/>
    <col min="15618" max="15618" width="30.140625" bestFit="1" customWidth="1"/>
    <col min="15620" max="15620" width="40.5703125" customWidth="1"/>
    <col min="15621" max="15621" width="11.28515625" bestFit="1" customWidth="1"/>
    <col min="15622" max="15622" width="8.7109375" bestFit="1" customWidth="1"/>
    <col min="15623" max="15623" width="13.140625" bestFit="1" customWidth="1"/>
    <col min="15624" max="15624" width="9.5703125" bestFit="1" customWidth="1"/>
    <col min="15874" max="15874" width="30.140625" bestFit="1" customWidth="1"/>
    <col min="15876" max="15876" width="40.5703125" customWidth="1"/>
    <col min="15877" max="15877" width="11.28515625" bestFit="1" customWidth="1"/>
    <col min="15878" max="15878" width="8.7109375" bestFit="1" customWidth="1"/>
    <col min="15879" max="15879" width="13.140625" bestFit="1" customWidth="1"/>
    <col min="15880" max="15880" width="9.5703125" bestFit="1" customWidth="1"/>
    <col min="16130" max="16130" width="30.140625" bestFit="1" customWidth="1"/>
    <col min="16132" max="16132" width="40.5703125" customWidth="1"/>
    <col min="16133" max="16133" width="11.28515625" bestFit="1" customWidth="1"/>
    <col min="16134" max="16134" width="8.7109375" bestFit="1" customWidth="1"/>
    <col min="16135" max="16135" width="13.140625" bestFit="1" customWidth="1"/>
    <col min="16136" max="16136" width="9.5703125" bestFit="1" customWidth="1"/>
  </cols>
  <sheetData>
    <row r="1" spans="1:13" x14ac:dyDescent="0.25">
      <c r="A1" t="s">
        <v>155</v>
      </c>
      <c r="B1" t="s">
        <v>158</v>
      </c>
      <c r="C1" s="26" t="s">
        <v>0</v>
      </c>
      <c r="D1" s="26" t="s">
        <v>152</v>
      </c>
      <c r="E1" s="26" t="s">
        <v>1</v>
      </c>
      <c r="F1" s="27" t="s">
        <v>2</v>
      </c>
      <c r="G1" s="28" t="s">
        <v>14</v>
      </c>
      <c r="H1" s="26" t="s">
        <v>15</v>
      </c>
      <c r="I1" s="28" t="s">
        <v>16</v>
      </c>
      <c r="J1" s="28" t="s">
        <v>17</v>
      </c>
      <c r="K1" s="28" t="s">
        <v>18</v>
      </c>
      <c r="L1" s="28" t="s">
        <v>19</v>
      </c>
      <c r="M1" s="28" t="s">
        <v>13</v>
      </c>
    </row>
    <row r="2" spans="1:13" s="2" customFormat="1" x14ac:dyDescent="0.25">
      <c r="C2" s="29"/>
      <c r="D2" s="29"/>
      <c r="E2" s="30"/>
      <c r="F2" s="31"/>
      <c r="G2" s="32"/>
      <c r="H2" s="33"/>
      <c r="J2" s="34"/>
      <c r="L2" s="36"/>
      <c r="M2" s="36"/>
    </row>
    <row r="3" spans="1:13" s="2" customFormat="1" x14ac:dyDescent="0.25">
      <c r="A3" s="11" t="s">
        <v>156</v>
      </c>
      <c r="B3" s="11" t="s">
        <v>159</v>
      </c>
      <c r="C3" s="11" t="s">
        <v>38</v>
      </c>
      <c r="D3" s="11" t="s">
        <v>150</v>
      </c>
      <c r="E3" s="12" t="s">
        <v>39</v>
      </c>
      <c r="F3" s="12" t="s">
        <v>40</v>
      </c>
      <c r="G3" s="37">
        <v>22.3</v>
      </c>
      <c r="H3" s="48">
        <v>0.1</v>
      </c>
      <c r="I3" s="39">
        <f>+G3*H3</f>
        <v>2.23</v>
      </c>
      <c r="J3" s="40">
        <v>10</v>
      </c>
      <c r="K3" s="39">
        <f>+I3*J3</f>
        <v>22.3</v>
      </c>
      <c r="L3" s="41">
        <v>311.39999999999998</v>
      </c>
      <c r="M3" s="42">
        <f>+K3*L3</f>
        <v>6944.2199999999993</v>
      </c>
    </row>
    <row r="4" spans="1:13" s="2" customFormat="1" x14ac:dyDescent="0.25">
      <c r="C4" s="29"/>
      <c r="D4" s="29"/>
      <c r="E4" s="30"/>
      <c r="F4" s="31"/>
      <c r="G4" s="32"/>
      <c r="H4" s="33"/>
      <c r="I4" s="34"/>
      <c r="J4" s="35"/>
      <c r="K4" s="34"/>
      <c r="L4" s="36"/>
      <c r="M4" s="36"/>
    </row>
    <row r="5" spans="1:13" s="2" customFormat="1" ht="15.75" thickBot="1" x14ac:dyDescent="0.2">
      <c r="C5" s="29"/>
      <c r="D5" s="29"/>
      <c r="E5" s="30"/>
      <c r="F5" s="31"/>
      <c r="G5" s="32"/>
      <c r="H5" s="33"/>
      <c r="I5" s="34"/>
      <c r="J5" s="35"/>
      <c r="K5" s="34"/>
      <c r="L5" s="49" t="s">
        <v>13</v>
      </c>
      <c r="M5" s="50">
        <f>SUM(M1:M3)</f>
        <v>6944.2199999999993</v>
      </c>
    </row>
    <row r="6" spans="1:13" s="2" customFormat="1" ht="15.75" thickTop="1" x14ac:dyDescent="0.25">
      <c r="C6" s="29"/>
      <c r="D6" s="29"/>
      <c r="E6" s="30"/>
      <c r="F6" s="31"/>
      <c r="G6" s="32"/>
      <c r="H6" s="33"/>
      <c r="I6" s="34"/>
      <c r="J6" s="35"/>
      <c r="K6" s="34"/>
      <c r="L6" s="36"/>
      <c r="M6" s="36"/>
    </row>
    <row r="7" spans="1:13" s="2" customFormat="1" x14ac:dyDescent="0.25">
      <c r="C7" s="29"/>
      <c r="D7" s="29"/>
      <c r="E7" s="30"/>
      <c r="F7" s="31"/>
      <c r="G7" s="32"/>
      <c r="H7" s="33"/>
      <c r="I7" s="34"/>
      <c r="J7" s="35"/>
      <c r="K7" s="34"/>
      <c r="L7" s="36"/>
      <c r="M7" s="36"/>
    </row>
    <row r="8" spans="1:13" s="2" customFormat="1" x14ac:dyDescent="0.25">
      <c r="C8" s="29"/>
      <c r="D8" s="29"/>
      <c r="E8" s="30"/>
      <c r="F8" s="31"/>
      <c r="G8" s="32"/>
      <c r="H8" s="33"/>
      <c r="I8" s="34"/>
      <c r="J8" s="35"/>
      <c r="K8" s="34"/>
      <c r="L8" s="36"/>
      <c r="M8" s="36"/>
    </row>
    <row r="9" spans="1:13" s="2" customFormat="1" x14ac:dyDescent="0.25">
      <c r="C9" s="29"/>
      <c r="D9" s="29"/>
      <c r="E9" s="30"/>
      <c r="F9" s="31"/>
      <c r="G9" s="32"/>
      <c r="H9" s="33"/>
      <c r="I9" s="34"/>
      <c r="J9" s="35"/>
      <c r="K9" s="34"/>
      <c r="L9" s="36"/>
    </row>
    <row r="10" spans="1:13" s="2" customFormat="1" x14ac:dyDescent="0.25">
      <c r="C10" s="44"/>
      <c r="D10" s="44"/>
      <c r="E10" s="1"/>
      <c r="G10" s="24"/>
      <c r="H10" s="25"/>
      <c r="I10" s="34"/>
      <c r="J10" s="35"/>
      <c r="K10" s="34"/>
      <c r="L10" s="36"/>
      <c r="M10" s="36"/>
    </row>
    <row r="11" spans="1:13" s="2" customFormat="1" x14ac:dyDescent="0.25">
      <c r="C11" s="33"/>
      <c r="D11" s="33"/>
      <c r="E11" s="30"/>
      <c r="F11" s="31"/>
      <c r="G11" s="32"/>
      <c r="H11" s="33"/>
      <c r="I11" s="34"/>
      <c r="J11" s="35"/>
      <c r="K11" s="34"/>
      <c r="L11" s="36"/>
      <c r="M11" s="36"/>
    </row>
    <row r="12" spans="1:13" x14ac:dyDescent="0.25">
      <c r="C12" s="52"/>
      <c r="D12" s="52"/>
      <c r="E12" s="30"/>
      <c r="F12" s="31"/>
      <c r="G12" s="32"/>
      <c r="H12" s="33"/>
      <c r="I12" s="34"/>
      <c r="J12" s="35"/>
      <c r="K12" s="34"/>
      <c r="L12" s="36"/>
      <c r="M12" s="36"/>
    </row>
    <row r="13" spans="1:13" x14ac:dyDescent="0.25">
      <c r="C13" s="52"/>
      <c r="D13" s="52"/>
      <c r="E13" s="30"/>
      <c r="F13" s="31"/>
      <c r="G13" s="32"/>
      <c r="H13" s="33"/>
      <c r="I13" s="34"/>
      <c r="J13" s="35"/>
      <c r="K13" s="34"/>
      <c r="L13" s="36"/>
      <c r="M13" s="36"/>
    </row>
    <row r="14" spans="1:13" x14ac:dyDescent="0.25">
      <c r="C14" s="52"/>
      <c r="D14" s="52"/>
      <c r="E14" s="30"/>
      <c r="F14" s="31"/>
      <c r="G14" s="32"/>
      <c r="H14" s="33"/>
      <c r="I14" s="34"/>
      <c r="J14" s="35"/>
      <c r="K14" s="34"/>
      <c r="L14" s="36"/>
    </row>
    <row r="15" spans="1:13" x14ac:dyDescent="0.25">
      <c r="C15" s="53"/>
      <c r="D15" s="53"/>
      <c r="E15" s="3"/>
      <c r="F15" s="2"/>
      <c r="G15" s="24"/>
      <c r="H15" s="25"/>
      <c r="I15" s="34"/>
      <c r="J15" s="35"/>
      <c r="K15" s="34"/>
      <c r="L15" s="36"/>
      <c r="M15" s="36"/>
    </row>
    <row r="16" spans="1:13" x14ac:dyDescent="0.25">
      <c r="C16" s="52"/>
      <c r="D16" s="52"/>
      <c r="E16" s="30"/>
      <c r="F16" s="31"/>
      <c r="G16" s="32"/>
      <c r="H16" s="33"/>
      <c r="I16" s="34"/>
      <c r="J16" s="35"/>
      <c r="K16" s="34"/>
      <c r="L16" s="36"/>
      <c r="M16" s="36"/>
    </row>
    <row r="17" spans="3:13" x14ac:dyDescent="0.25">
      <c r="C17" s="52"/>
      <c r="D17" s="52"/>
      <c r="E17" s="30"/>
      <c r="F17" s="31"/>
      <c r="G17" s="32"/>
      <c r="H17" s="33"/>
      <c r="I17" s="34"/>
      <c r="J17" s="35"/>
      <c r="K17" s="34"/>
      <c r="L17" s="36"/>
      <c r="M17" s="36"/>
    </row>
  </sheetData>
  <pageMargins left="0.7" right="0.7" top="0.75" bottom="0.75" header="0.3" footer="0.3"/>
  <pageSetup scale="6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448A-D276-44FB-B81E-5A7D8BFD464D}">
  <sheetPr>
    <pageSetUpPr fitToPage="1"/>
  </sheetPr>
  <dimension ref="A1:M10"/>
  <sheetViews>
    <sheetView topLeftCell="D1" workbookViewId="0">
      <selection activeCell="O14" sqref="O14"/>
    </sheetView>
  </sheetViews>
  <sheetFormatPr baseColWidth="10" defaultRowHeight="15" x14ac:dyDescent="0.25"/>
  <cols>
    <col min="3" max="3" width="46.7109375" bestFit="1" customWidth="1"/>
    <col min="4" max="4" width="6.85546875" bestFit="1" customWidth="1"/>
    <col min="5" max="5" width="8.28515625" bestFit="1" customWidth="1"/>
    <col min="6" max="6" width="38.85546875" bestFit="1" customWidth="1"/>
  </cols>
  <sheetData>
    <row r="1" spans="1:13" x14ac:dyDescent="0.25">
      <c r="A1" t="s">
        <v>155</v>
      </c>
      <c r="B1" t="s">
        <v>158</v>
      </c>
      <c r="C1" s="26" t="s">
        <v>0</v>
      </c>
      <c r="D1" s="26" t="s">
        <v>152</v>
      </c>
      <c r="E1" s="26" t="s">
        <v>1</v>
      </c>
      <c r="F1" s="27" t="s">
        <v>2</v>
      </c>
      <c r="G1" s="28" t="s">
        <v>14</v>
      </c>
      <c r="H1" s="26" t="s">
        <v>15</v>
      </c>
      <c r="I1" s="28" t="s">
        <v>16</v>
      </c>
      <c r="J1" s="28" t="s">
        <v>17</v>
      </c>
      <c r="K1" s="28" t="s">
        <v>18</v>
      </c>
      <c r="L1" s="28" t="s">
        <v>19</v>
      </c>
      <c r="M1" s="28" t="s">
        <v>13</v>
      </c>
    </row>
    <row r="2" spans="1:13" s="2" customFormat="1" x14ac:dyDescent="0.25">
      <c r="C2" s="29"/>
      <c r="D2" s="29"/>
      <c r="E2" s="30"/>
      <c r="F2" s="31"/>
      <c r="G2" s="32"/>
      <c r="H2" s="33"/>
      <c r="I2" s="34"/>
      <c r="J2" s="35"/>
      <c r="K2" s="34"/>
      <c r="L2" s="36"/>
      <c r="M2" s="36"/>
    </row>
    <row r="3" spans="1:13" s="2" customFormat="1" x14ac:dyDescent="0.25">
      <c r="A3" s="11" t="s">
        <v>156</v>
      </c>
      <c r="B3" s="11" t="s">
        <v>159</v>
      </c>
      <c r="C3" s="11" t="s">
        <v>20</v>
      </c>
      <c r="D3" s="11" t="s">
        <v>150</v>
      </c>
      <c r="E3" s="12" t="s">
        <v>21</v>
      </c>
      <c r="F3" s="12" t="s">
        <v>22</v>
      </c>
      <c r="G3" s="37">
        <v>36.6</v>
      </c>
      <c r="H3" s="38">
        <v>57</v>
      </c>
      <c r="I3" s="39"/>
      <c r="J3" s="40"/>
      <c r="K3" s="39">
        <v>57</v>
      </c>
      <c r="L3" s="41">
        <v>394.6</v>
      </c>
      <c r="M3" s="42">
        <f>+K3*L3</f>
        <v>22492.2</v>
      </c>
    </row>
    <row r="4" spans="1:13" s="2" customFormat="1" x14ac:dyDescent="0.25">
      <c r="A4" s="11" t="s">
        <v>156</v>
      </c>
      <c r="B4" s="11" t="s">
        <v>159</v>
      </c>
      <c r="C4" s="60" t="s">
        <v>20</v>
      </c>
      <c r="D4" s="11" t="s">
        <v>151</v>
      </c>
      <c r="E4" s="61" t="s">
        <v>60</v>
      </c>
      <c r="F4" s="62" t="s">
        <v>61</v>
      </c>
      <c r="G4" s="63">
        <v>34.1</v>
      </c>
      <c r="H4" s="68">
        <v>22.2</v>
      </c>
      <c r="I4" s="39"/>
      <c r="J4" s="65"/>
      <c r="K4" s="39">
        <v>22.2</v>
      </c>
      <c r="L4" s="41">
        <v>115.9</v>
      </c>
      <c r="M4" s="42">
        <f>+K4*L4</f>
        <v>2572.98</v>
      </c>
    </row>
    <row r="5" spans="1:13" x14ac:dyDescent="0.25">
      <c r="D5" s="52"/>
    </row>
    <row r="6" spans="1:13" ht="15.75" thickBot="1" x14ac:dyDescent="0.3">
      <c r="D6" s="52"/>
      <c r="L6" s="49" t="s">
        <v>13</v>
      </c>
      <c r="M6" s="50">
        <f>SUM(M3:M4)</f>
        <v>25065.18</v>
      </c>
    </row>
    <row r="7" spans="1:13" ht="15.75" thickTop="1" x14ac:dyDescent="0.25">
      <c r="D7" s="52"/>
    </row>
    <row r="8" spans="1:13" x14ac:dyDescent="0.25">
      <c r="D8" s="53"/>
    </row>
    <row r="9" spans="1:13" x14ac:dyDescent="0.25">
      <c r="D9" s="52"/>
    </row>
    <row r="10" spans="1:13" x14ac:dyDescent="0.25">
      <c r="D10" s="52"/>
    </row>
  </sheetData>
  <pageMargins left="0.7" right="0.7" top="0.75" bottom="0.75" header="0.3" footer="0.3"/>
  <pageSetup scale="6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F7F26-D660-4A0C-A6EA-85C9FC44058E}">
  <sheetPr>
    <pageSetUpPr fitToPage="1"/>
  </sheetPr>
  <dimension ref="A1:L10"/>
  <sheetViews>
    <sheetView workbookViewId="0">
      <selection activeCell="A2" sqref="A2:XFD2"/>
    </sheetView>
  </sheetViews>
  <sheetFormatPr baseColWidth="10" defaultRowHeight="15" x14ac:dyDescent="0.25"/>
  <cols>
    <col min="4" max="4" width="42.7109375" customWidth="1"/>
    <col min="7" max="8" width="40.5703125" customWidth="1"/>
    <col min="9" max="9" width="11.28515625" bestFit="1" customWidth="1"/>
    <col min="10" max="10" width="9.5703125" bestFit="1" customWidth="1"/>
    <col min="262" max="262" width="42.7109375" customWidth="1"/>
    <col min="264" max="264" width="40.5703125" customWidth="1"/>
    <col min="265" max="265" width="11.28515625" bestFit="1" customWidth="1"/>
    <col min="266" max="266" width="9.5703125" bestFit="1" customWidth="1"/>
    <col min="518" max="518" width="42.7109375" customWidth="1"/>
    <col min="520" max="520" width="40.5703125" customWidth="1"/>
    <col min="521" max="521" width="11.28515625" bestFit="1" customWidth="1"/>
    <col min="522" max="522" width="9.5703125" bestFit="1" customWidth="1"/>
    <col min="774" max="774" width="42.7109375" customWidth="1"/>
    <col min="776" max="776" width="40.5703125" customWidth="1"/>
    <col min="777" max="777" width="11.28515625" bestFit="1" customWidth="1"/>
    <col min="778" max="778" width="9.5703125" bestFit="1" customWidth="1"/>
    <col min="1030" max="1030" width="42.7109375" customWidth="1"/>
    <col min="1032" max="1032" width="40.5703125" customWidth="1"/>
    <col min="1033" max="1033" width="11.28515625" bestFit="1" customWidth="1"/>
    <col min="1034" max="1034" width="9.5703125" bestFit="1" customWidth="1"/>
    <col min="1286" max="1286" width="42.7109375" customWidth="1"/>
    <col min="1288" max="1288" width="40.5703125" customWidth="1"/>
    <col min="1289" max="1289" width="11.28515625" bestFit="1" customWidth="1"/>
    <col min="1290" max="1290" width="9.5703125" bestFit="1" customWidth="1"/>
    <col min="1542" max="1542" width="42.7109375" customWidth="1"/>
    <col min="1544" max="1544" width="40.5703125" customWidth="1"/>
    <col min="1545" max="1545" width="11.28515625" bestFit="1" customWidth="1"/>
    <col min="1546" max="1546" width="9.5703125" bestFit="1" customWidth="1"/>
    <col min="1798" max="1798" width="42.7109375" customWidth="1"/>
    <col min="1800" max="1800" width="40.5703125" customWidth="1"/>
    <col min="1801" max="1801" width="11.28515625" bestFit="1" customWidth="1"/>
    <col min="1802" max="1802" width="9.5703125" bestFit="1" customWidth="1"/>
    <col min="2054" max="2054" width="42.7109375" customWidth="1"/>
    <col min="2056" max="2056" width="40.5703125" customWidth="1"/>
    <col min="2057" max="2057" width="11.28515625" bestFit="1" customWidth="1"/>
    <col min="2058" max="2058" width="9.5703125" bestFit="1" customWidth="1"/>
    <col min="2310" max="2310" width="42.7109375" customWidth="1"/>
    <col min="2312" max="2312" width="40.5703125" customWidth="1"/>
    <col min="2313" max="2313" width="11.28515625" bestFit="1" customWidth="1"/>
    <col min="2314" max="2314" width="9.5703125" bestFit="1" customWidth="1"/>
    <col min="2566" max="2566" width="42.7109375" customWidth="1"/>
    <col min="2568" max="2568" width="40.5703125" customWidth="1"/>
    <col min="2569" max="2569" width="11.28515625" bestFit="1" customWidth="1"/>
    <col min="2570" max="2570" width="9.5703125" bestFit="1" customWidth="1"/>
    <col min="2822" max="2822" width="42.7109375" customWidth="1"/>
    <col min="2824" max="2824" width="40.5703125" customWidth="1"/>
    <col min="2825" max="2825" width="11.28515625" bestFit="1" customWidth="1"/>
    <col min="2826" max="2826" width="9.5703125" bestFit="1" customWidth="1"/>
    <col min="3078" max="3078" width="42.7109375" customWidth="1"/>
    <col min="3080" max="3080" width="40.5703125" customWidth="1"/>
    <col min="3081" max="3081" width="11.28515625" bestFit="1" customWidth="1"/>
    <col min="3082" max="3082" width="9.5703125" bestFit="1" customWidth="1"/>
    <col min="3334" max="3334" width="42.7109375" customWidth="1"/>
    <col min="3336" max="3336" width="40.5703125" customWidth="1"/>
    <col min="3337" max="3337" width="11.28515625" bestFit="1" customWidth="1"/>
    <col min="3338" max="3338" width="9.5703125" bestFit="1" customWidth="1"/>
    <col min="3590" max="3590" width="42.7109375" customWidth="1"/>
    <col min="3592" max="3592" width="40.5703125" customWidth="1"/>
    <col min="3593" max="3593" width="11.28515625" bestFit="1" customWidth="1"/>
    <col min="3594" max="3594" width="9.5703125" bestFit="1" customWidth="1"/>
    <col min="3846" max="3846" width="42.7109375" customWidth="1"/>
    <col min="3848" max="3848" width="40.5703125" customWidth="1"/>
    <col min="3849" max="3849" width="11.28515625" bestFit="1" customWidth="1"/>
    <col min="3850" max="3850" width="9.5703125" bestFit="1" customWidth="1"/>
    <col min="4102" max="4102" width="42.7109375" customWidth="1"/>
    <col min="4104" max="4104" width="40.5703125" customWidth="1"/>
    <col min="4105" max="4105" width="11.28515625" bestFit="1" customWidth="1"/>
    <col min="4106" max="4106" width="9.5703125" bestFit="1" customWidth="1"/>
    <col min="4358" max="4358" width="42.7109375" customWidth="1"/>
    <col min="4360" max="4360" width="40.5703125" customWidth="1"/>
    <col min="4361" max="4361" width="11.28515625" bestFit="1" customWidth="1"/>
    <col min="4362" max="4362" width="9.5703125" bestFit="1" customWidth="1"/>
    <col min="4614" max="4614" width="42.7109375" customWidth="1"/>
    <col min="4616" max="4616" width="40.5703125" customWidth="1"/>
    <col min="4617" max="4617" width="11.28515625" bestFit="1" customWidth="1"/>
    <col min="4618" max="4618" width="9.5703125" bestFit="1" customWidth="1"/>
    <col min="4870" max="4870" width="42.7109375" customWidth="1"/>
    <col min="4872" max="4872" width="40.5703125" customWidth="1"/>
    <col min="4873" max="4873" width="11.28515625" bestFit="1" customWidth="1"/>
    <col min="4874" max="4874" width="9.5703125" bestFit="1" customWidth="1"/>
    <col min="5126" max="5126" width="42.7109375" customWidth="1"/>
    <col min="5128" max="5128" width="40.5703125" customWidth="1"/>
    <col min="5129" max="5129" width="11.28515625" bestFit="1" customWidth="1"/>
    <col min="5130" max="5130" width="9.5703125" bestFit="1" customWidth="1"/>
    <col min="5382" max="5382" width="42.7109375" customWidth="1"/>
    <col min="5384" max="5384" width="40.5703125" customWidth="1"/>
    <col min="5385" max="5385" width="11.28515625" bestFit="1" customWidth="1"/>
    <col min="5386" max="5386" width="9.5703125" bestFit="1" customWidth="1"/>
    <col min="5638" max="5638" width="42.7109375" customWidth="1"/>
    <col min="5640" max="5640" width="40.5703125" customWidth="1"/>
    <col min="5641" max="5641" width="11.28515625" bestFit="1" customWidth="1"/>
    <col min="5642" max="5642" width="9.5703125" bestFit="1" customWidth="1"/>
    <col min="5894" max="5894" width="42.7109375" customWidth="1"/>
    <col min="5896" max="5896" width="40.5703125" customWidth="1"/>
    <col min="5897" max="5897" width="11.28515625" bestFit="1" customWidth="1"/>
    <col min="5898" max="5898" width="9.5703125" bestFit="1" customWidth="1"/>
    <col min="6150" max="6150" width="42.7109375" customWidth="1"/>
    <col min="6152" max="6152" width="40.5703125" customWidth="1"/>
    <col min="6153" max="6153" width="11.28515625" bestFit="1" customWidth="1"/>
    <col min="6154" max="6154" width="9.5703125" bestFit="1" customWidth="1"/>
    <col min="6406" max="6406" width="42.7109375" customWidth="1"/>
    <col min="6408" max="6408" width="40.5703125" customWidth="1"/>
    <col min="6409" max="6409" width="11.28515625" bestFit="1" customWidth="1"/>
    <col min="6410" max="6410" width="9.5703125" bestFit="1" customWidth="1"/>
    <col min="6662" max="6662" width="42.7109375" customWidth="1"/>
    <col min="6664" max="6664" width="40.5703125" customWidth="1"/>
    <col min="6665" max="6665" width="11.28515625" bestFit="1" customWidth="1"/>
    <col min="6666" max="6666" width="9.5703125" bestFit="1" customWidth="1"/>
    <col min="6918" max="6918" width="42.7109375" customWidth="1"/>
    <col min="6920" max="6920" width="40.5703125" customWidth="1"/>
    <col min="6921" max="6921" width="11.28515625" bestFit="1" customWidth="1"/>
    <col min="6922" max="6922" width="9.5703125" bestFit="1" customWidth="1"/>
    <col min="7174" max="7174" width="42.7109375" customWidth="1"/>
    <col min="7176" max="7176" width="40.5703125" customWidth="1"/>
    <col min="7177" max="7177" width="11.28515625" bestFit="1" customWidth="1"/>
    <col min="7178" max="7178" width="9.5703125" bestFit="1" customWidth="1"/>
    <col min="7430" max="7430" width="42.7109375" customWidth="1"/>
    <col min="7432" max="7432" width="40.5703125" customWidth="1"/>
    <col min="7433" max="7433" width="11.28515625" bestFit="1" customWidth="1"/>
    <col min="7434" max="7434" width="9.5703125" bestFit="1" customWidth="1"/>
    <col min="7686" max="7686" width="42.7109375" customWidth="1"/>
    <col min="7688" max="7688" width="40.5703125" customWidth="1"/>
    <col min="7689" max="7689" width="11.28515625" bestFit="1" customWidth="1"/>
    <col min="7690" max="7690" width="9.5703125" bestFit="1" customWidth="1"/>
    <col min="7942" max="7942" width="42.7109375" customWidth="1"/>
    <col min="7944" max="7944" width="40.5703125" customWidth="1"/>
    <col min="7945" max="7945" width="11.28515625" bestFit="1" customWidth="1"/>
    <col min="7946" max="7946" width="9.5703125" bestFit="1" customWidth="1"/>
    <col min="8198" max="8198" width="42.7109375" customWidth="1"/>
    <col min="8200" max="8200" width="40.5703125" customWidth="1"/>
    <col min="8201" max="8201" width="11.28515625" bestFit="1" customWidth="1"/>
    <col min="8202" max="8202" width="9.5703125" bestFit="1" customWidth="1"/>
    <col min="8454" max="8454" width="42.7109375" customWidth="1"/>
    <col min="8456" max="8456" width="40.5703125" customWidth="1"/>
    <col min="8457" max="8457" width="11.28515625" bestFit="1" customWidth="1"/>
    <col min="8458" max="8458" width="9.5703125" bestFit="1" customWidth="1"/>
    <col min="8710" max="8710" width="42.7109375" customWidth="1"/>
    <col min="8712" max="8712" width="40.5703125" customWidth="1"/>
    <col min="8713" max="8713" width="11.28515625" bestFit="1" customWidth="1"/>
    <col min="8714" max="8714" width="9.5703125" bestFit="1" customWidth="1"/>
    <col min="8966" max="8966" width="42.7109375" customWidth="1"/>
    <col min="8968" max="8968" width="40.5703125" customWidth="1"/>
    <col min="8969" max="8969" width="11.28515625" bestFit="1" customWidth="1"/>
    <col min="8970" max="8970" width="9.5703125" bestFit="1" customWidth="1"/>
    <col min="9222" max="9222" width="42.7109375" customWidth="1"/>
    <col min="9224" max="9224" width="40.5703125" customWidth="1"/>
    <col min="9225" max="9225" width="11.28515625" bestFit="1" customWidth="1"/>
    <col min="9226" max="9226" width="9.5703125" bestFit="1" customWidth="1"/>
    <col min="9478" max="9478" width="42.7109375" customWidth="1"/>
    <col min="9480" max="9480" width="40.5703125" customWidth="1"/>
    <col min="9481" max="9481" width="11.28515625" bestFit="1" customWidth="1"/>
    <col min="9482" max="9482" width="9.5703125" bestFit="1" customWidth="1"/>
    <col min="9734" max="9734" width="42.7109375" customWidth="1"/>
    <col min="9736" max="9736" width="40.5703125" customWidth="1"/>
    <col min="9737" max="9737" width="11.28515625" bestFit="1" customWidth="1"/>
    <col min="9738" max="9738" width="9.5703125" bestFit="1" customWidth="1"/>
    <col min="9990" max="9990" width="42.7109375" customWidth="1"/>
    <col min="9992" max="9992" width="40.5703125" customWidth="1"/>
    <col min="9993" max="9993" width="11.28515625" bestFit="1" customWidth="1"/>
    <col min="9994" max="9994" width="9.5703125" bestFit="1" customWidth="1"/>
    <col min="10246" max="10246" width="42.7109375" customWidth="1"/>
    <col min="10248" max="10248" width="40.5703125" customWidth="1"/>
    <col min="10249" max="10249" width="11.28515625" bestFit="1" customWidth="1"/>
    <col min="10250" max="10250" width="9.5703125" bestFit="1" customWidth="1"/>
    <col min="10502" max="10502" width="42.7109375" customWidth="1"/>
    <col min="10504" max="10504" width="40.5703125" customWidth="1"/>
    <col min="10505" max="10505" width="11.28515625" bestFit="1" customWidth="1"/>
    <col min="10506" max="10506" width="9.5703125" bestFit="1" customWidth="1"/>
    <col min="10758" max="10758" width="42.7109375" customWidth="1"/>
    <col min="10760" max="10760" width="40.5703125" customWidth="1"/>
    <col min="10761" max="10761" width="11.28515625" bestFit="1" customWidth="1"/>
    <col min="10762" max="10762" width="9.5703125" bestFit="1" customWidth="1"/>
    <col min="11014" max="11014" width="42.7109375" customWidth="1"/>
    <col min="11016" max="11016" width="40.5703125" customWidth="1"/>
    <col min="11017" max="11017" width="11.28515625" bestFit="1" customWidth="1"/>
    <col min="11018" max="11018" width="9.5703125" bestFit="1" customWidth="1"/>
    <col min="11270" max="11270" width="42.7109375" customWidth="1"/>
    <col min="11272" max="11272" width="40.5703125" customWidth="1"/>
    <col min="11273" max="11273" width="11.28515625" bestFit="1" customWidth="1"/>
    <col min="11274" max="11274" width="9.5703125" bestFit="1" customWidth="1"/>
    <col min="11526" max="11526" width="42.7109375" customWidth="1"/>
    <col min="11528" max="11528" width="40.5703125" customWidth="1"/>
    <col min="11529" max="11529" width="11.28515625" bestFit="1" customWidth="1"/>
    <col min="11530" max="11530" width="9.5703125" bestFit="1" customWidth="1"/>
    <col min="11782" max="11782" width="42.7109375" customWidth="1"/>
    <col min="11784" max="11784" width="40.5703125" customWidth="1"/>
    <col min="11785" max="11785" width="11.28515625" bestFit="1" customWidth="1"/>
    <col min="11786" max="11786" width="9.5703125" bestFit="1" customWidth="1"/>
    <col min="12038" max="12038" width="42.7109375" customWidth="1"/>
    <col min="12040" max="12040" width="40.5703125" customWidth="1"/>
    <col min="12041" max="12041" width="11.28515625" bestFit="1" customWidth="1"/>
    <col min="12042" max="12042" width="9.5703125" bestFit="1" customWidth="1"/>
    <col min="12294" max="12294" width="42.7109375" customWidth="1"/>
    <col min="12296" max="12296" width="40.5703125" customWidth="1"/>
    <col min="12297" max="12297" width="11.28515625" bestFit="1" customWidth="1"/>
    <col min="12298" max="12298" width="9.5703125" bestFit="1" customWidth="1"/>
    <col min="12550" max="12550" width="42.7109375" customWidth="1"/>
    <col min="12552" max="12552" width="40.5703125" customWidth="1"/>
    <col min="12553" max="12553" width="11.28515625" bestFit="1" customWidth="1"/>
    <col min="12554" max="12554" width="9.5703125" bestFit="1" customWidth="1"/>
    <col min="12806" max="12806" width="42.7109375" customWidth="1"/>
    <col min="12808" max="12808" width="40.5703125" customWidth="1"/>
    <col min="12809" max="12809" width="11.28515625" bestFit="1" customWidth="1"/>
    <col min="12810" max="12810" width="9.5703125" bestFit="1" customWidth="1"/>
    <col min="13062" max="13062" width="42.7109375" customWidth="1"/>
    <col min="13064" max="13064" width="40.5703125" customWidth="1"/>
    <col min="13065" max="13065" width="11.28515625" bestFit="1" customWidth="1"/>
    <col min="13066" max="13066" width="9.5703125" bestFit="1" customWidth="1"/>
    <col min="13318" max="13318" width="42.7109375" customWidth="1"/>
    <col min="13320" max="13320" width="40.5703125" customWidth="1"/>
    <col min="13321" max="13321" width="11.28515625" bestFit="1" customWidth="1"/>
    <col min="13322" max="13322" width="9.5703125" bestFit="1" customWidth="1"/>
    <col min="13574" max="13574" width="42.7109375" customWidth="1"/>
    <col min="13576" max="13576" width="40.5703125" customWidth="1"/>
    <col min="13577" max="13577" width="11.28515625" bestFit="1" customWidth="1"/>
    <col min="13578" max="13578" width="9.5703125" bestFit="1" customWidth="1"/>
    <col min="13830" max="13830" width="42.7109375" customWidth="1"/>
    <col min="13832" max="13832" width="40.5703125" customWidth="1"/>
    <col min="13833" max="13833" width="11.28515625" bestFit="1" customWidth="1"/>
    <col min="13834" max="13834" width="9.5703125" bestFit="1" customWidth="1"/>
    <col min="14086" max="14086" width="42.7109375" customWidth="1"/>
    <col min="14088" max="14088" width="40.5703125" customWidth="1"/>
    <col min="14089" max="14089" width="11.28515625" bestFit="1" customWidth="1"/>
    <col min="14090" max="14090" width="9.5703125" bestFit="1" customWidth="1"/>
    <col min="14342" max="14342" width="42.7109375" customWidth="1"/>
    <col min="14344" max="14344" width="40.5703125" customWidth="1"/>
    <col min="14345" max="14345" width="11.28515625" bestFit="1" customWidth="1"/>
    <col min="14346" max="14346" width="9.5703125" bestFit="1" customWidth="1"/>
    <col min="14598" max="14598" width="42.7109375" customWidth="1"/>
    <col min="14600" max="14600" width="40.5703125" customWidth="1"/>
    <col min="14601" max="14601" width="11.28515625" bestFit="1" customWidth="1"/>
    <col min="14602" max="14602" width="9.5703125" bestFit="1" customWidth="1"/>
    <col min="14854" max="14854" width="42.7109375" customWidth="1"/>
    <col min="14856" max="14856" width="40.5703125" customWidth="1"/>
    <col min="14857" max="14857" width="11.28515625" bestFit="1" customWidth="1"/>
    <col min="14858" max="14858" width="9.5703125" bestFit="1" customWidth="1"/>
    <col min="15110" max="15110" width="42.7109375" customWidth="1"/>
    <col min="15112" max="15112" width="40.5703125" customWidth="1"/>
    <col min="15113" max="15113" width="11.28515625" bestFit="1" customWidth="1"/>
    <col min="15114" max="15114" width="9.5703125" bestFit="1" customWidth="1"/>
    <col min="15366" max="15366" width="42.7109375" customWidth="1"/>
    <col min="15368" max="15368" width="40.5703125" customWidth="1"/>
    <col min="15369" max="15369" width="11.28515625" bestFit="1" customWidth="1"/>
    <col min="15370" max="15370" width="9.5703125" bestFit="1" customWidth="1"/>
    <col min="15622" max="15622" width="42.7109375" customWidth="1"/>
    <col min="15624" max="15624" width="40.5703125" customWidth="1"/>
    <col min="15625" max="15625" width="11.28515625" bestFit="1" customWidth="1"/>
    <col min="15626" max="15626" width="9.5703125" bestFit="1" customWidth="1"/>
    <col min="15878" max="15878" width="42.7109375" customWidth="1"/>
    <col min="15880" max="15880" width="40.5703125" customWidth="1"/>
    <col min="15881" max="15881" width="11.28515625" bestFit="1" customWidth="1"/>
    <col min="15882" max="15882" width="9.5703125" bestFit="1" customWidth="1"/>
    <col min="16134" max="16134" width="42.7109375" customWidth="1"/>
    <col min="16136" max="16136" width="40.5703125" customWidth="1"/>
    <col min="16137" max="16137" width="11.28515625" bestFit="1" customWidth="1"/>
    <col min="16138" max="16138" width="9.5703125" bestFit="1" customWidth="1"/>
  </cols>
  <sheetData>
    <row r="1" spans="1:12" s="2" customFormat="1" x14ac:dyDescent="0.25">
      <c r="A1" s="26" t="s">
        <v>155</v>
      </c>
      <c r="B1" s="26" t="s">
        <v>158</v>
      </c>
      <c r="C1" s="26" t="s">
        <v>45</v>
      </c>
      <c r="D1" s="26" t="s">
        <v>0</v>
      </c>
      <c r="E1" s="26" t="s">
        <v>148</v>
      </c>
      <c r="F1" s="26" t="s">
        <v>1</v>
      </c>
      <c r="G1" s="76" t="s">
        <v>2</v>
      </c>
      <c r="H1" s="27" t="s">
        <v>154</v>
      </c>
      <c r="I1" s="28" t="s">
        <v>46</v>
      </c>
      <c r="J1" s="28" t="s">
        <v>17</v>
      </c>
      <c r="K1" t="s">
        <v>13</v>
      </c>
      <c r="L1"/>
    </row>
    <row r="3" spans="1:12" s="2" customFormat="1" ht="15.75" thickBot="1" x14ac:dyDescent="0.2">
      <c r="A3" s="55" t="s">
        <v>156</v>
      </c>
      <c r="B3" s="2" t="s">
        <v>159</v>
      </c>
      <c r="C3" s="55" t="s">
        <v>47</v>
      </c>
      <c r="D3" s="55" t="s">
        <v>48</v>
      </c>
      <c r="E3" s="55" t="s">
        <v>153</v>
      </c>
      <c r="F3" s="56" t="s">
        <v>49</v>
      </c>
      <c r="G3" s="56" t="s">
        <v>50</v>
      </c>
      <c r="H3" s="54" t="s">
        <v>44</v>
      </c>
      <c r="I3" s="58">
        <v>109.23</v>
      </c>
      <c r="J3" s="57">
        <v>453</v>
      </c>
      <c r="K3" s="59">
        <f>I3*J3</f>
        <v>49481.19</v>
      </c>
    </row>
    <row r="4" spans="1:12" s="2" customFormat="1" ht="16.5" thickTop="1" thickBot="1" x14ac:dyDescent="0.2">
      <c r="A4" s="55" t="s">
        <v>156</v>
      </c>
      <c r="B4" s="2" t="s">
        <v>159</v>
      </c>
      <c r="C4" s="55" t="s">
        <v>47</v>
      </c>
      <c r="D4" s="55" t="s">
        <v>48</v>
      </c>
      <c r="E4" s="55" t="s">
        <v>153</v>
      </c>
      <c r="F4" s="56" t="s">
        <v>52</v>
      </c>
      <c r="G4" s="56" t="s">
        <v>53</v>
      </c>
      <c r="H4" s="54" t="s">
        <v>44</v>
      </c>
      <c r="I4" s="58">
        <v>109.23</v>
      </c>
      <c r="J4" s="57">
        <v>86</v>
      </c>
      <c r="K4" s="59">
        <f>I4*J4</f>
        <v>9393.7800000000007</v>
      </c>
    </row>
    <row r="5" spans="1:12" ht="16.5" thickTop="1" thickBot="1" x14ac:dyDescent="0.3">
      <c r="A5" s="55" t="s">
        <v>156</v>
      </c>
      <c r="B5" s="2" t="s">
        <v>159</v>
      </c>
      <c r="C5" s="55" t="s">
        <v>47</v>
      </c>
      <c r="D5" s="55" t="s">
        <v>48</v>
      </c>
      <c r="E5" s="55" t="s">
        <v>153</v>
      </c>
      <c r="F5" s="56" t="s">
        <v>54</v>
      </c>
      <c r="G5" s="56" t="s">
        <v>55</v>
      </c>
      <c r="H5" s="54" t="s">
        <v>44</v>
      </c>
      <c r="I5" s="58">
        <v>109.23</v>
      </c>
      <c r="J5" s="57">
        <v>110</v>
      </c>
      <c r="K5" s="59">
        <f>I5*J5</f>
        <v>12015.300000000001</v>
      </c>
    </row>
    <row r="6" spans="1:12" s="2" customFormat="1" ht="16.5" thickTop="1" thickBot="1" x14ac:dyDescent="0.2">
      <c r="A6" s="55" t="s">
        <v>157</v>
      </c>
      <c r="B6" s="2" t="s">
        <v>159</v>
      </c>
      <c r="C6" s="55" t="s">
        <v>47</v>
      </c>
      <c r="D6" s="55" t="s">
        <v>48</v>
      </c>
      <c r="E6" s="55" t="s">
        <v>153</v>
      </c>
      <c r="F6" s="56" t="s">
        <v>144</v>
      </c>
      <c r="G6" s="77" t="s">
        <v>145</v>
      </c>
      <c r="H6" s="54" t="s">
        <v>143</v>
      </c>
      <c r="I6" s="58">
        <v>109.23</v>
      </c>
      <c r="J6" s="57">
        <v>336</v>
      </c>
      <c r="K6" s="59">
        <f>I6*J6</f>
        <v>36701.279999999999</v>
      </c>
    </row>
    <row r="7" spans="1:12" s="2" customFormat="1" ht="16.5" thickTop="1" thickBot="1" x14ac:dyDescent="0.2">
      <c r="A7" s="55" t="s">
        <v>157</v>
      </c>
      <c r="B7" s="2" t="s">
        <v>159</v>
      </c>
      <c r="C7" s="55" t="s">
        <v>47</v>
      </c>
      <c r="D7" s="55" t="s">
        <v>48</v>
      </c>
      <c r="E7" s="55" t="s">
        <v>153</v>
      </c>
      <c r="F7" s="56" t="s">
        <v>146</v>
      </c>
      <c r="G7" s="56" t="s">
        <v>147</v>
      </c>
      <c r="H7" s="54" t="s">
        <v>143</v>
      </c>
      <c r="I7" s="58">
        <v>96.98</v>
      </c>
      <c r="J7" s="57">
        <v>218</v>
      </c>
      <c r="K7" s="59">
        <f>I7*J7</f>
        <v>21141.64</v>
      </c>
    </row>
    <row r="8" spans="1:12" ht="15.75" thickTop="1" x14ac:dyDescent="0.25"/>
    <row r="9" spans="1:12" ht="15.75" thickBot="1" x14ac:dyDescent="0.3">
      <c r="J9" s="9" t="s">
        <v>51</v>
      </c>
      <c r="K9" s="50">
        <f>SUM(K1:K7)</f>
        <v>128733.19</v>
      </c>
    </row>
    <row r="10" spans="1:12" ht="15.75" thickTop="1" x14ac:dyDescent="0.25"/>
  </sheetData>
  <phoneticPr fontId="11" type="noConversion"/>
  <pageMargins left="0.7" right="0.7" top="0.75" bottom="0.75" header="0.3" footer="0.3"/>
  <pageSetup scale="6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31DB1-D4A5-4F0D-99C8-CA5DB513A37B}">
  <sheetPr>
    <pageSetUpPr fitToPage="1"/>
  </sheetPr>
  <dimension ref="A1:M16"/>
  <sheetViews>
    <sheetView workbookViewId="0">
      <selection activeCell="G16" sqref="G16"/>
    </sheetView>
  </sheetViews>
  <sheetFormatPr baseColWidth="10" defaultRowHeight="15" x14ac:dyDescent="0.25"/>
  <cols>
    <col min="3" max="3" width="48.5703125" bestFit="1" customWidth="1"/>
    <col min="4" max="4" width="6.140625" bestFit="1" customWidth="1"/>
    <col min="6" max="6" width="40.5703125" customWidth="1"/>
    <col min="7" max="7" width="11.28515625" bestFit="1" customWidth="1"/>
    <col min="8" max="8" width="8.7109375" bestFit="1" customWidth="1"/>
    <col min="9" max="9" width="13.140625" bestFit="1" customWidth="1"/>
    <col min="10" max="10" width="9.5703125" bestFit="1" customWidth="1"/>
    <col min="258" max="258" width="30.140625" bestFit="1" customWidth="1"/>
    <col min="260" max="260" width="40.5703125" customWidth="1"/>
    <col min="261" max="261" width="11.28515625" bestFit="1" customWidth="1"/>
    <col min="262" max="262" width="8.7109375" bestFit="1" customWidth="1"/>
    <col min="263" max="263" width="13.140625" bestFit="1" customWidth="1"/>
    <col min="264" max="264" width="9.5703125" bestFit="1" customWidth="1"/>
    <col min="514" max="514" width="30.140625" bestFit="1" customWidth="1"/>
    <col min="516" max="516" width="40.5703125" customWidth="1"/>
    <col min="517" max="517" width="11.28515625" bestFit="1" customWidth="1"/>
    <col min="518" max="518" width="8.7109375" bestFit="1" customWidth="1"/>
    <col min="519" max="519" width="13.140625" bestFit="1" customWidth="1"/>
    <col min="520" max="520" width="9.5703125" bestFit="1" customWidth="1"/>
    <col min="770" max="770" width="30.140625" bestFit="1" customWidth="1"/>
    <col min="772" max="772" width="40.5703125" customWidth="1"/>
    <col min="773" max="773" width="11.28515625" bestFit="1" customWidth="1"/>
    <col min="774" max="774" width="8.7109375" bestFit="1" customWidth="1"/>
    <col min="775" max="775" width="13.140625" bestFit="1" customWidth="1"/>
    <col min="776" max="776" width="9.5703125" bestFit="1" customWidth="1"/>
    <col min="1026" max="1026" width="30.140625" bestFit="1" customWidth="1"/>
    <col min="1028" max="1028" width="40.5703125" customWidth="1"/>
    <col min="1029" max="1029" width="11.28515625" bestFit="1" customWidth="1"/>
    <col min="1030" max="1030" width="8.7109375" bestFit="1" customWidth="1"/>
    <col min="1031" max="1031" width="13.140625" bestFit="1" customWidth="1"/>
    <col min="1032" max="1032" width="9.5703125" bestFit="1" customWidth="1"/>
    <col min="1282" max="1282" width="30.140625" bestFit="1" customWidth="1"/>
    <col min="1284" max="1284" width="40.5703125" customWidth="1"/>
    <col min="1285" max="1285" width="11.28515625" bestFit="1" customWidth="1"/>
    <col min="1286" max="1286" width="8.7109375" bestFit="1" customWidth="1"/>
    <col min="1287" max="1287" width="13.140625" bestFit="1" customWidth="1"/>
    <col min="1288" max="1288" width="9.5703125" bestFit="1" customWidth="1"/>
    <col min="1538" max="1538" width="30.140625" bestFit="1" customWidth="1"/>
    <col min="1540" max="1540" width="40.5703125" customWidth="1"/>
    <col min="1541" max="1541" width="11.28515625" bestFit="1" customWidth="1"/>
    <col min="1542" max="1542" width="8.7109375" bestFit="1" customWidth="1"/>
    <col min="1543" max="1543" width="13.140625" bestFit="1" customWidth="1"/>
    <col min="1544" max="1544" width="9.5703125" bestFit="1" customWidth="1"/>
    <col min="1794" max="1794" width="30.140625" bestFit="1" customWidth="1"/>
    <col min="1796" max="1796" width="40.5703125" customWidth="1"/>
    <col min="1797" max="1797" width="11.28515625" bestFit="1" customWidth="1"/>
    <col min="1798" max="1798" width="8.7109375" bestFit="1" customWidth="1"/>
    <col min="1799" max="1799" width="13.140625" bestFit="1" customWidth="1"/>
    <col min="1800" max="1800" width="9.5703125" bestFit="1" customWidth="1"/>
    <col min="2050" max="2050" width="30.140625" bestFit="1" customWidth="1"/>
    <col min="2052" max="2052" width="40.5703125" customWidth="1"/>
    <col min="2053" max="2053" width="11.28515625" bestFit="1" customWidth="1"/>
    <col min="2054" max="2054" width="8.7109375" bestFit="1" customWidth="1"/>
    <col min="2055" max="2055" width="13.140625" bestFit="1" customWidth="1"/>
    <col min="2056" max="2056" width="9.5703125" bestFit="1" customWidth="1"/>
    <col min="2306" max="2306" width="30.140625" bestFit="1" customWidth="1"/>
    <col min="2308" max="2308" width="40.5703125" customWidth="1"/>
    <col min="2309" max="2309" width="11.28515625" bestFit="1" customWidth="1"/>
    <col min="2310" max="2310" width="8.7109375" bestFit="1" customWidth="1"/>
    <col min="2311" max="2311" width="13.140625" bestFit="1" customWidth="1"/>
    <col min="2312" max="2312" width="9.5703125" bestFit="1" customWidth="1"/>
    <col min="2562" max="2562" width="30.140625" bestFit="1" customWidth="1"/>
    <col min="2564" max="2564" width="40.5703125" customWidth="1"/>
    <col min="2565" max="2565" width="11.28515625" bestFit="1" customWidth="1"/>
    <col min="2566" max="2566" width="8.7109375" bestFit="1" customWidth="1"/>
    <col min="2567" max="2567" width="13.140625" bestFit="1" customWidth="1"/>
    <col min="2568" max="2568" width="9.5703125" bestFit="1" customWidth="1"/>
    <col min="2818" max="2818" width="30.140625" bestFit="1" customWidth="1"/>
    <col min="2820" max="2820" width="40.5703125" customWidth="1"/>
    <col min="2821" max="2821" width="11.28515625" bestFit="1" customWidth="1"/>
    <col min="2822" max="2822" width="8.7109375" bestFit="1" customWidth="1"/>
    <col min="2823" max="2823" width="13.140625" bestFit="1" customWidth="1"/>
    <col min="2824" max="2824" width="9.5703125" bestFit="1" customWidth="1"/>
    <col min="3074" max="3074" width="30.140625" bestFit="1" customWidth="1"/>
    <col min="3076" max="3076" width="40.5703125" customWidth="1"/>
    <col min="3077" max="3077" width="11.28515625" bestFit="1" customWidth="1"/>
    <col min="3078" max="3078" width="8.7109375" bestFit="1" customWidth="1"/>
    <col min="3079" max="3079" width="13.140625" bestFit="1" customWidth="1"/>
    <col min="3080" max="3080" width="9.5703125" bestFit="1" customWidth="1"/>
    <col min="3330" max="3330" width="30.140625" bestFit="1" customWidth="1"/>
    <col min="3332" max="3332" width="40.5703125" customWidth="1"/>
    <col min="3333" max="3333" width="11.28515625" bestFit="1" customWidth="1"/>
    <col min="3334" max="3334" width="8.7109375" bestFit="1" customWidth="1"/>
    <col min="3335" max="3335" width="13.140625" bestFit="1" customWidth="1"/>
    <col min="3336" max="3336" width="9.5703125" bestFit="1" customWidth="1"/>
    <col min="3586" max="3586" width="30.140625" bestFit="1" customWidth="1"/>
    <col min="3588" max="3588" width="40.5703125" customWidth="1"/>
    <col min="3589" max="3589" width="11.28515625" bestFit="1" customWidth="1"/>
    <col min="3590" max="3590" width="8.7109375" bestFit="1" customWidth="1"/>
    <col min="3591" max="3591" width="13.140625" bestFit="1" customWidth="1"/>
    <col min="3592" max="3592" width="9.5703125" bestFit="1" customWidth="1"/>
    <col min="3842" max="3842" width="30.140625" bestFit="1" customWidth="1"/>
    <col min="3844" max="3844" width="40.5703125" customWidth="1"/>
    <col min="3845" max="3845" width="11.28515625" bestFit="1" customWidth="1"/>
    <col min="3846" max="3846" width="8.7109375" bestFit="1" customWidth="1"/>
    <col min="3847" max="3847" width="13.140625" bestFit="1" customWidth="1"/>
    <col min="3848" max="3848" width="9.5703125" bestFit="1" customWidth="1"/>
    <col min="4098" max="4098" width="30.140625" bestFit="1" customWidth="1"/>
    <col min="4100" max="4100" width="40.5703125" customWidth="1"/>
    <col min="4101" max="4101" width="11.28515625" bestFit="1" customWidth="1"/>
    <col min="4102" max="4102" width="8.7109375" bestFit="1" customWidth="1"/>
    <col min="4103" max="4103" width="13.140625" bestFit="1" customWidth="1"/>
    <col min="4104" max="4104" width="9.5703125" bestFit="1" customWidth="1"/>
    <col min="4354" max="4354" width="30.140625" bestFit="1" customWidth="1"/>
    <col min="4356" max="4356" width="40.5703125" customWidth="1"/>
    <col min="4357" max="4357" width="11.28515625" bestFit="1" customWidth="1"/>
    <col min="4358" max="4358" width="8.7109375" bestFit="1" customWidth="1"/>
    <col min="4359" max="4359" width="13.140625" bestFit="1" customWidth="1"/>
    <col min="4360" max="4360" width="9.5703125" bestFit="1" customWidth="1"/>
    <col min="4610" max="4610" width="30.140625" bestFit="1" customWidth="1"/>
    <col min="4612" max="4612" width="40.5703125" customWidth="1"/>
    <col min="4613" max="4613" width="11.28515625" bestFit="1" customWidth="1"/>
    <col min="4614" max="4614" width="8.7109375" bestFit="1" customWidth="1"/>
    <col min="4615" max="4615" width="13.140625" bestFit="1" customWidth="1"/>
    <col min="4616" max="4616" width="9.5703125" bestFit="1" customWidth="1"/>
    <col min="4866" max="4866" width="30.140625" bestFit="1" customWidth="1"/>
    <col min="4868" max="4868" width="40.5703125" customWidth="1"/>
    <col min="4869" max="4869" width="11.28515625" bestFit="1" customWidth="1"/>
    <col min="4870" max="4870" width="8.7109375" bestFit="1" customWidth="1"/>
    <col min="4871" max="4871" width="13.140625" bestFit="1" customWidth="1"/>
    <col min="4872" max="4872" width="9.5703125" bestFit="1" customWidth="1"/>
    <col min="5122" max="5122" width="30.140625" bestFit="1" customWidth="1"/>
    <col min="5124" max="5124" width="40.5703125" customWidth="1"/>
    <col min="5125" max="5125" width="11.28515625" bestFit="1" customWidth="1"/>
    <col min="5126" max="5126" width="8.7109375" bestFit="1" customWidth="1"/>
    <col min="5127" max="5127" width="13.140625" bestFit="1" customWidth="1"/>
    <col min="5128" max="5128" width="9.5703125" bestFit="1" customWidth="1"/>
    <col min="5378" max="5378" width="30.140625" bestFit="1" customWidth="1"/>
    <col min="5380" max="5380" width="40.5703125" customWidth="1"/>
    <col min="5381" max="5381" width="11.28515625" bestFit="1" customWidth="1"/>
    <col min="5382" max="5382" width="8.7109375" bestFit="1" customWidth="1"/>
    <col min="5383" max="5383" width="13.140625" bestFit="1" customWidth="1"/>
    <col min="5384" max="5384" width="9.5703125" bestFit="1" customWidth="1"/>
    <col min="5634" max="5634" width="30.140625" bestFit="1" customWidth="1"/>
    <col min="5636" max="5636" width="40.5703125" customWidth="1"/>
    <col min="5637" max="5637" width="11.28515625" bestFit="1" customWidth="1"/>
    <col min="5638" max="5638" width="8.7109375" bestFit="1" customWidth="1"/>
    <col min="5639" max="5639" width="13.140625" bestFit="1" customWidth="1"/>
    <col min="5640" max="5640" width="9.5703125" bestFit="1" customWidth="1"/>
    <col min="5890" max="5890" width="30.140625" bestFit="1" customWidth="1"/>
    <col min="5892" max="5892" width="40.5703125" customWidth="1"/>
    <col min="5893" max="5893" width="11.28515625" bestFit="1" customWidth="1"/>
    <col min="5894" max="5894" width="8.7109375" bestFit="1" customWidth="1"/>
    <col min="5895" max="5895" width="13.140625" bestFit="1" customWidth="1"/>
    <col min="5896" max="5896" width="9.5703125" bestFit="1" customWidth="1"/>
    <col min="6146" max="6146" width="30.140625" bestFit="1" customWidth="1"/>
    <col min="6148" max="6148" width="40.5703125" customWidth="1"/>
    <col min="6149" max="6149" width="11.28515625" bestFit="1" customWidth="1"/>
    <col min="6150" max="6150" width="8.7109375" bestFit="1" customWidth="1"/>
    <col min="6151" max="6151" width="13.140625" bestFit="1" customWidth="1"/>
    <col min="6152" max="6152" width="9.5703125" bestFit="1" customWidth="1"/>
    <col min="6402" max="6402" width="30.140625" bestFit="1" customWidth="1"/>
    <col min="6404" max="6404" width="40.5703125" customWidth="1"/>
    <col min="6405" max="6405" width="11.28515625" bestFit="1" customWidth="1"/>
    <col min="6406" max="6406" width="8.7109375" bestFit="1" customWidth="1"/>
    <col min="6407" max="6407" width="13.140625" bestFit="1" customWidth="1"/>
    <col min="6408" max="6408" width="9.5703125" bestFit="1" customWidth="1"/>
    <col min="6658" max="6658" width="30.140625" bestFit="1" customWidth="1"/>
    <col min="6660" max="6660" width="40.5703125" customWidth="1"/>
    <col min="6661" max="6661" width="11.28515625" bestFit="1" customWidth="1"/>
    <col min="6662" max="6662" width="8.7109375" bestFit="1" customWidth="1"/>
    <col min="6663" max="6663" width="13.140625" bestFit="1" customWidth="1"/>
    <col min="6664" max="6664" width="9.5703125" bestFit="1" customWidth="1"/>
    <col min="6914" max="6914" width="30.140625" bestFit="1" customWidth="1"/>
    <col min="6916" max="6916" width="40.5703125" customWidth="1"/>
    <col min="6917" max="6917" width="11.28515625" bestFit="1" customWidth="1"/>
    <col min="6918" max="6918" width="8.7109375" bestFit="1" customWidth="1"/>
    <col min="6919" max="6919" width="13.140625" bestFit="1" customWidth="1"/>
    <col min="6920" max="6920" width="9.5703125" bestFit="1" customWidth="1"/>
    <col min="7170" max="7170" width="30.140625" bestFit="1" customWidth="1"/>
    <col min="7172" max="7172" width="40.5703125" customWidth="1"/>
    <col min="7173" max="7173" width="11.28515625" bestFit="1" customWidth="1"/>
    <col min="7174" max="7174" width="8.7109375" bestFit="1" customWidth="1"/>
    <col min="7175" max="7175" width="13.140625" bestFit="1" customWidth="1"/>
    <col min="7176" max="7176" width="9.5703125" bestFit="1" customWidth="1"/>
    <col min="7426" max="7426" width="30.140625" bestFit="1" customWidth="1"/>
    <col min="7428" max="7428" width="40.5703125" customWidth="1"/>
    <col min="7429" max="7429" width="11.28515625" bestFit="1" customWidth="1"/>
    <col min="7430" max="7430" width="8.7109375" bestFit="1" customWidth="1"/>
    <col min="7431" max="7431" width="13.140625" bestFit="1" customWidth="1"/>
    <col min="7432" max="7432" width="9.5703125" bestFit="1" customWidth="1"/>
    <col min="7682" max="7682" width="30.140625" bestFit="1" customWidth="1"/>
    <col min="7684" max="7684" width="40.5703125" customWidth="1"/>
    <col min="7685" max="7685" width="11.28515625" bestFit="1" customWidth="1"/>
    <col min="7686" max="7686" width="8.7109375" bestFit="1" customWidth="1"/>
    <col min="7687" max="7687" width="13.140625" bestFit="1" customWidth="1"/>
    <col min="7688" max="7688" width="9.5703125" bestFit="1" customWidth="1"/>
    <col min="7938" max="7938" width="30.140625" bestFit="1" customWidth="1"/>
    <col min="7940" max="7940" width="40.5703125" customWidth="1"/>
    <col min="7941" max="7941" width="11.28515625" bestFit="1" customWidth="1"/>
    <col min="7942" max="7942" width="8.7109375" bestFit="1" customWidth="1"/>
    <col min="7943" max="7943" width="13.140625" bestFit="1" customWidth="1"/>
    <col min="7944" max="7944" width="9.5703125" bestFit="1" customWidth="1"/>
    <col min="8194" max="8194" width="30.140625" bestFit="1" customWidth="1"/>
    <col min="8196" max="8196" width="40.5703125" customWidth="1"/>
    <col min="8197" max="8197" width="11.28515625" bestFit="1" customWidth="1"/>
    <col min="8198" max="8198" width="8.7109375" bestFit="1" customWidth="1"/>
    <col min="8199" max="8199" width="13.140625" bestFit="1" customWidth="1"/>
    <col min="8200" max="8200" width="9.5703125" bestFit="1" customWidth="1"/>
    <col min="8450" max="8450" width="30.140625" bestFit="1" customWidth="1"/>
    <col min="8452" max="8452" width="40.5703125" customWidth="1"/>
    <col min="8453" max="8453" width="11.28515625" bestFit="1" customWidth="1"/>
    <col min="8454" max="8454" width="8.7109375" bestFit="1" customWidth="1"/>
    <col min="8455" max="8455" width="13.140625" bestFit="1" customWidth="1"/>
    <col min="8456" max="8456" width="9.5703125" bestFit="1" customWidth="1"/>
    <col min="8706" max="8706" width="30.140625" bestFit="1" customWidth="1"/>
    <col min="8708" max="8708" width="40.5703125" customWidth="1"/>
    <col min="8709" max="8709" width="11.28515625" bestFit="1" customWidth="1"/>
    <col min="8710" max="8710" width="8.7109375" bestFit="1" customWidth="1"/>
    <col min="8711" max="8711" width="13.140625" bestFit="1" customWidth="1"/>
    <col min="8712" max="8712" width="9.5703125" bestFit="1" customWidth="1"/>
    <col min="8962" max="8962" width="30.140625" bestFit="1" customWidth="1"/>
    <col min="8964" max="8964" width="40.5703125" customWidth="1"/>
    <col min="8965" max="8965" width="11.28515625" bestFit="1" customWidth="1"/>
    <col min="8966" max="8966" width="8.7109375" bestFit="1" customWidth="1"/>
    <col min="8967" max="8967" width="13.140625" bestFit="1" customWidth="1"/>
    <col min="8968" max="8968" width="9.5703125" bestFit="1" customWidth="1"/>
    <col min="9218" max="9218" width="30.140625" bestFit="1" customWidth="1"/>
    <col min="9220" max="9220" width="40.5703125" customWidth="1"/>
    <col min="9221" max="9221" width="11.28515625" bestFit="1" customWidth="1"/>
    <col min="9222" max="9222" width="8.7109375" bestFit="1" customWidth="1"/>
    <col min="9223" max="9223" width="13.140625" bestFit="1" customWidth="1"/>
    <col min="9224" max="9224" width="9.5703125" bestFit="1" customWidth="1"/>
    <col min="9474" max="9474" width="30.140625" bestFit="1" customWidth="1"/>
    <col min="9476" max="9476" width="40.5703125" customWidth="1"/>
    <col min="9477" max="9477" width="11.28515625" bestFit="1" customWidth="1"/>
    <col min="9478" max="9478" width="8.7109375" bestFit="1" customWidth="1"/>
    <col min="9479" max="9479" width="13.140625" bestFit="1" customWidth="1"/>
    <col min="9480" max="9480" width="9.5703125" bestFit="1" customWidth="1"/>
    <col min="9730" max="9730" width="30.140625" bestFit="1" customWidth="1"/>
    <col min="9732" max="9732" width="40.5703125" customWidth="1"/>
    <col min="9733" max="9733" width="11.28515625" bestFit="1" customWidth="1"/>
    <col min="9734" max="9734" width="8.7109375" bestFit="1" customWidth="1"/>
    <col min="9735" max="9735" width="13.140625" bestFit="1" customWidth="1"/>
    <col min="9736" max="9736" width="9.5703125" bestFit="1" customWidth="1"/>
    <col min="9986" max="9986" width="30.140625" bestFit="1" customWidth="1"/>
    <col min="9988" max="9988" width="40.5703125" customWidth="1"/>
    <col min="9989" max="9989" width="11.28515625" bestFit="1" customWidth="1"/>
    <col min="9990" max="9990" width="8.7109375" bestFit="1" customWidth="1"/>
    <col min="9991" max="9991" width="13.140625" bestFit="1" customWidth="1"/>
    <col min="9992" max="9992" width="9.5703125" bestFit="1" customWidth="1"/>
    <col min="10242" max="10242" width="30.140625" bestFit="1" customWidth="1"/>
    <col min="10244" max="10244" width="40.5703125" customWidth="1"/>
    <col min="10245" max="10245" width="11.28515625" bestFit="1" customWidth="1"/>
    <col min="10246" max="10246" width="8.7109375" bestFit="1" customWidth="1"/>
    <col min="10247" max="10247" width="13.140625" bestFit="1" customWidth="1"/>
    <col min="10248" max="10248" width="9.5703125" bestFit="1" customWidth="1"/>
    <col min="10498" max="10498" width="30.140625" bestFit="1" customWidth="1"/>
    <col min="10500" max="10500" width="40.5703125" customWidth="1"/>
    <col min="10501" max="10501" width="11.28515625" bestFit="1" customWidth="1"/>
    <col min="10502" max="10502" width="8.7109375" bestFit="1" customWidth="1"/>
    <col min="10503" max="10503" width="13.140625" bestFit="1" customWidth="1"/>
    <col min="10504" max="10504" width="9.5703125" bestFit="1" customWidth="1"/>
    <col min="10754" max="10754" width="30.140625" bestFit="1" customWidth="1"/>
    <col min="10756" max="10756" width="40.5703125" customWidth="1"/>
    <col min="10757" max="10757" width="11.28515625" bestFit="1" customWidth="1"/>
    <col min="10758" max="10758" width="8.7109375" bestFit="1" customWidth="1"/>
    <col min="10759" max="10759" width="13.140625" bestFit="1" customWidth="1"/>
    <col min="10760" max="10760" width="9.5703125" bestFit="1" customWidth="1"/>
    <col min="11010" max="11010" width="30.140625" bestFit="1" customWidth="1"/>
    <col min="11012" max="11012" width="40.5703125" customWidth="1"/>
    <col min="11013" max="11013" width="11.28515625" bestFit="1" customWidth="1"/>
    <col min="11014" max="11014" width="8.7109375" bestFit="1" customWidth="1"/>
    <col min="11015" max="11015" width="13.140625" bestFit="1" customWidth="1"/>
    <col min="11016" max="11016" width="9.5703125" bestFit="1" customWidth="1"/>
    <col min="11266" max="11266" width="30.140625" bestFit="1" customWidth="1"/>
    <col min="11268" max="11268" width="40.5703125" customWidth="1"/>
    <col min="11269" max="11269" width="11.28515625" bestFit="1" customWidth="1"/>
    <col min="11270" max="11270" width="8.7109375" bestFit="1" customWidth="1"/>
    <col min="11271" max="11271" width="13.140625" bestFit="1" customWidth="1"/>
    <col min="11272" max="11272" width="9.5703125" bestFit="1" customWidth="1"/>
    <col min="11522" max="11522" width="30.140625" bestFit="1" customWidth="1"/>
    <col min="11524" max="11524" width="40.5703125" customWidth="1"/>
    <col min="11525" max="11525" width="11.28515625" bestFit="1" customWidth="1"/>
    <col min="11526" max="11526" width="8.7109375" bestFit="1" customWidth="1"/>
    <col min="11527" max="11527" width="13.140625" bestFit="1" customWidth="1"/>
    <col min="11528" max="11528" width="9.5703125" bestFit="1" customWidth="1"/>
    <col min="11778" max="11778" width="30.140625" bestFit="1" customWidth="1"/>
    <col min="11780" max="11780" width="40.5703125" customWidth="1"/>
    <col min="11781" max="11781" width="11.28515625" bestFit="1" customWidth="1"/>
    <col min="11782" max="11782" width="8.7109375" bestFit="1" customWidth="1"/>
    <col min="11783" max="11783" width="13.140625" bestFit="1" customWidth="1"/>
    <col min="11784" max="11784" width="9.5703125" bestFit="1" customWidth="1"/>
    <col min="12034" max="12034" width="30.140625" bestFit="1" customWidth="1"/>
    <col min="12036" max="12036" width="40.5703125" customWidth="1"/>
    <col min="12037" max="12037" width="11.28515625" bestFit="1" customWidth="1"/>
    <col min="12038" max="12038" width="8.7109375" bestFit="1" customWidth="1"/>
    <col min="12039" max="12039" width="13.140625" bestFit="1" customWidth="1"/>
    <col min="12040" max="12040" width="9.5703125" bestFit="1" customWidth="1"/>
    <col min="12290" max="12290" width="30.140625" bestFit="1" customWidth="1"/>
    <col min="12292" max="12292" width="40.5703125" customWidth="1"/>
    <col min="12293" max="12293" width="11.28515625" bestFit="1" customWidth="1"/>
    <col min="12294" max="12294" width="8.7109375" bestFit="1" customWidth="1"/>
    <col min="12295" max="12295" width="13.140625" bestFit="1" customWidth="1"/>
    <col min="12296" max="12296" width="9.5703125" bestFit="1" customWidth="1"/>
    <col min="12546" max="12546" width="30.140625" bestFit="1" customWidth="1"/>
    <col min="12548" max="12548" width="40.5703125" customWidth="1"/>
    <col min="12549" max="12549" width="11.28515625" bestFit="1" customWidth="1"/>
    <col min="12550" max="12550" width="8.7109375" bestFit="1" customWidth="1"/>
    <col min="12551" max="12551" width="13.140625" bestFit="1" customWidth="1"/>
    <col min="12552" max="12552" width="9.5703125" bestFit="1" customWidth="1"/>
    <col min="12802" max="12802" width="30.140625" bestFit="1" customWidth="1"/>
    <col min="12804" max="12804" width="40.5703125" customWidth="1"/>
    <col min="12805" max="12805" width="11.28515625" bestFit="1" customWidth="1"/>
    <col min="12806" max="12806" width="8.7109375" bestFit="1" customWidth="1"/>
    <col min="12807" max="12807" width="13.140625" bestFit="1" customWidth="1"/>
    <col min="12808" max="12808" width="9.5703125" bestFit="1" customWidth="1"/>
    <col min="13058" max="13058" width="30.140625" bestFit="1" customWidth="1"/>
    <col min="13060" max="13060" width="40.5703125" customWidth="1"/>
    <col min="13061" max="13061" width="11.28515625" bestFit="1" customWidth="1"/>
    <col min="13062" max="13062" width="8.7109375" bestFit="1" customWidth="1"/>
    <col min="13063" max="13063" width="13.140625" bestFit="1" customWidth="1"/>
    <col min="13064" max="13064" width="9.5703125" bestFit="1" customWidth="1"/>
    <col min="13314" max="13314" width="30.140625" bestFit="1" customWidth="1"/>
    <col min="13316" max="13316" width="40.5703125" customWidth="1"/>
    <col min="13317" max="13317" width="11.28515625" bestFit="1" customWidth="1"/>
    <col min="13318" max="13318" width="8.7109375" bestFit="1" customWidth="1"/>
    <col min="13319" max="13319" width="13.140625" bestFit="1" customWidth="1"/>
    <col min="13320" max="13320" width="9.5703125" bestFit="1" customWidth="1"/>
    <col min="13570" max="13570" width="30.140625" bestFit="1" customWidth="1"/>
    <col min="13572" max="13572" width="40.5703125" customWidth="1"/>
    <col min="13573" max="13573" width="11.28515625" bestFit="1" customWidth="1"/>
    <col min="13574" max="13574" width="8.7109375" bestFit="1" customWidth="1"/>
    <col min="13575" max="13575" width="13.140625" bestFit="1" customWidth="1"/>
    <col min="13576" max="13576" width="9.5703125" bestFit="1" customWidth="1"/>
    <col min="13826" max="13826" width="30.140625" bestFit="1" customWidth="1"/>
    <col min="13828" max="13828" width="40.5703125" customWidth="1"/>
    <col min="13829" max="13829" width="11.28515625" bestFit="1" customWidth="1"/>
    <col min="13830" max="13830" width="8.7109375" bestFit="1" customWidth="1"/>
    <col min="13831" max="13831" width="13.140625" bestFit="1" customWidth="1"/>
    <col min="13832" max="13832" width="9.5703125" bestFit="1" customWidth="1"/>
    <col min="14082" max="14082" width="30.140625" bestFit="1" customWidth="1"/>
    <col min="14084" max="14084" width="40.5703125" customWidth="1"/>
    <col min="14085" max="14085" width="11.28515625" bestFit="1" customWidth="1"/>
    <col min="14086" max="14086" width="8.7109375" bestFit="1" customWidth="1"/>
    <col min="14087" max="14087" width="13.140625" bestFit="1" customWidth="1"/>
    <col min="14088" max="14088" width="9.5703125" bestFit="1" customWidth="1"/>
    <col min="14338" max="14338" width="30.140625" bestFit="1" customWidth="1"/>
    <col min="14340" max="14340" width="40.5703125" customWidth="1"/>
    <col min="14341" max="14341" width="11.28515625" bestFit="1" customWidth="1"/>
    <col min="14342" max="14342" width="8.7109375" bestFit="1" customWidth="1"/>
    <col min="14343" max="14343" width="13.140625" bestFit="1" customWidth="1"/>
    <col min="14344" max="14344" width="9.5703125" bestFit="1" customWidth="1"/>
    <col min="14594" max="14594" width="30.140625" bestFit="1" customWidth="1"/>
    <col min="14596" max="14596" width="40.5703125" customWidth="1"/>
    <col min="14597" max="14597" width="11.28515625" bestFit="1" customWidth="1"/>
    <col min="14598" max="14598" width="8.7109375" bestFit="1" customWidth="1"/>
    <col min="14599" max="14599" width="13.140625" bestFit="1" customWidth="1"/>
    <col min="14600" max="14600" width="9.5703125" bestFit="1" customWidth="1"/>
    <col min="14850" max="14850" width="30.140625" bestFit="1" customWidth="1"/>
    <col min="14852" max="14852" width="40.5703125" customWidth="1"/>
    <col min="14853" max="14853" width="11.28515625" bestFit="1" customWidth="1"/>
    <col min="14854" max="14854" width="8.7109375" bestFit="1" customWidth="1"/>
    <col min="14855" max="14855" width="13.140625" bestFit="1" customWidth="1"/>
    <col min="14856" max="14856" width="9.5703125" bestFit="1" customWidth="1"/>
    <col min="15106" max="15106" width="30.140625" bestFit="1" customWidth="1"/>
    <col min="15108" max="15108" width="40.5703125" customWidth="1"/>
    <col min="15109" max="15109" width="11.28515625" bestFit="1" customWidth="1"/>
    <col min="15110" max="15110" width="8.7109375" bestFit="1" customWidth="1"/>
    <col min="15111" max="15111" width="13.140625" bestFit="1" customWidth="1"/>
    <col min="15112" max="15112" width="9.5703125" bestFit="1" customWidth="1"/>
    <col min="15362" max="15362" width="30.140625" bestFit="1" customWidth="1"/>
    <col min="15364" max="15364" width="40.5703125" customWidth="1"/>
    <col min="15365" max="15365" width="11.28515625" bestFit="1" customWidth="1"/>
    <col min="15366" max="15366" width="8.7109375" bestFit="1" customWidth="1"/>
    <col min="15367" max="15367" width="13.140625" bestFit="1" customWidth="1"/>
    <col min="15368" max="15368" width="9.5703125" bestFit="1" customWidth="1"/>
    <col min="15618" max="15618" width="30.140625" bestFit="1" customWidth="1"/>
    <col min="15620" max="15620" width="40.5703125" customWidth="1"/>
    <col min="15621" max="15621" width="11.28515625" bestFit="1" customWidth="1"/>
    <col min="15622" max="15622" width="8.7109375" bestFit="1" customWidth="1"/>
    <col min="15623" max="15623" width="13.140625" bestFit="1" customWidth="1"/>
    <col min="15624" max="15624" width="9.5703125" bestFit="1" customWidth="1"/>
    <col min="15874" max="15874" width="30.140625" bestFit="1" customWidth="1"/>
    <col min="15876" max="15876" width="40.5703125" customWidth="1"/>
    <col min="15877" max="15877" width="11.28515625" bestFit="1" customWidth="1"/>
    <col min="15878" max="15878" width="8.7109375" bestFit="1" customWidth="1"/>
    <col min="15879" max="15879" width="13.140625" bestFit="1" customWidth="1"/>
    <col min="15880" max="15880" width="9.5703125" bestFit="1" customWidth="1"/>
    <col min="16130" max="16130" width="30.140625" bestFit="1" customWidth="1"/>
    <col min="16132" max="16132" width="40.5703125" customWidth="1"/>
    <col min="16133" max="16133" width="11.28515625" bestFit="1" customWidth="1"/>
    <col min="16134" max="16134" width="8.7109375" bestFit="1" customWidth="1"/>
    <col min="16135" max="16135" width="13.140625" bestFit="1" customWidth="1"/>
    <col min="16136" max="16136" width="9.5703125" bestFit="1" customWidth="1"/>
  </cols>
  <sheetData>
    <row r="1" spans="1:13" x14ac:dyDescent="0.25">
      <c r="A1" t="s">
        <v>155</v>
      </c>
      <c r="B1" t="s">
        <v>158</v>
      </c>
      <c r="C1" s="26" t="s">
        <v>0</v>
      </c>
      <c r="D1" s="26" t="s">
        <v>148</v>
      </c>
      <c r="E1" s="26" t="s">
        <v>1</v>
      </c>
      <c r="F1" s="27" t="s">
        <v>2</v>
      </c>
      <c r="G1" s="28" t="s">
        <v>14</v>
      </c>
      <c r="H1" s="26" t="s">
        <v>15</v>
      </c>
      <c r="I1" s="28" t="s">
        <v>16</v>
      </c>
      <c r="J1" s="28" t="s">
        <v>17</v>
      </c>
      <c r="K1" s="28" t="s">
        <v>18</v>
      </c>
      <c r="L1" s="28" t="s">
        <v>19</v>
      </c>
      <c r="M1" s="28" t="s">
        <v>13</v>
      </c>
    </row>
    <row r="3" spans="1:13" x14ac:dyDescent="0.25">
      <c r="A3" s="55" t="s">
        <v>156</v>
      </c>
      <c r="B3" t="s">
        <v>162</v>
      </c>
      <c r="C3" s="60" t="s">
        <v>117</v>
      </c>
      <c r="D3" s="11" t="s">
        <v>151</v>
      </c>
      <c r="E3" s="61" t="s">
        <v>118</v>
      </c>
      <c r="F3" s="62" t="s">
        <v>119</v>
      </c>
      <c r="G3" s="63">
        <v>27.1</v>
      </c>
      <c r="H3" s="48">
        <v>0.1</v>
      </c>
      <c r="I3" s="39">
        <f>+G3*H3</f>
        <v>2.7100000000000004</v>
      </c>
      <c r="J3" s="65">
        <v>12</v>
      </c>
      <c r="K3" s="39">
        <f>+I3*J3</f>
        <v>32.520000000000003</v>
      </c>
      <c r="L3" s="41">
        <v>194.91</v>
      </c>
      <c r="M3" s="42">
        <f>+K3*L3</f>
        <v>6338.4732000000004</v>
      </c>
    </row>
    <row r="4" spans="1:13" x14ac:dyDescent="0.25">
      <c r="A4" s="55" t="s">
        <v>156</v>
      </c>
      <c r="B4" t="s">
        <v>162</v>
      </c>
      <c r="C4" s="60" t="s">
        <v>117</v>
      </c>
      <c r="D4" s="11" t="s">
        <v>151</v>
      </c>
      <c r="E4" s="61" t="s">
        <v>120</v>
      </c>
      <c r="F4" s="62" t="s">
        <v>121</v>
      </c>
      <c r="G4" s="63">
        <v>27.1</v>
      </c>
      <c r="H4" s="48">
        <v>0.1</v>
      </c>
      <c r="I4" s="39">
        <f>+G4*H4</f>
        <v>2.7100000000000004</v>
      </c>
      <c r="J4" s="65">
        <v>12</v>
      </c>
      <c r="K4" s="39">
        <f>+I4*J4</f>
        <v>32.520000000000003</v>
      </c>
      <c r="L4" s="41">
        <v>124.58</v>
      </c>
      <c r="M4" s="42">
        <f>+K4*L4</f>
        <v>4051.3416000000002</v>
      </c>
    </row>
    <row r="5" spans="1:13" x14ac:dyDescent="0.25">
      <c r="A5" s="55" t="s">
        <v>156</v>
      </c>
      <c r="B5" t="s">
        <v>162</v>
      </c>
      <c r="C5" s="60" t="s">
        <v>117</v>
      </c>
      <c r="D5" s="11" t="s">
        <v>151</v>
      </c>
      <c r="E5" s="61" t="s">
        <v>122</v>
      </c>
      <c r="F5" s="62" t="s">
        <v>123</v>
      </c>
      <c r="G5" s="63">
        <v>27.1</v>
      </c>
      <c r="H5" s="48">
        <v>0.1</v>
      </c>
      <c r="I5" s="39">
        <f>+G5*H5</f>
        <v>2.7100000000000004</v>
      </c>
      <c r="J5" s="65">
        <v>12</v>
      </c>
      <c r="K5" s="39">
        <f>+I5*J5</f>
        <v>32.520000000000003</v>
      </c>
      <c r="L5" s="41">
        <v>57.33</v>
      </c>
      <c r="M5" s="42">
        <f>+K5*L5</f>
        <v>1864.3716000000002</v>
      </c>
    </row>
    <row r="6" spans="1:13" x14ac:dyDescent="0.25">
      <c r="A6" s="55" t="s">
        <v>156</v>
      </c>
      <c r="B6" t="s">
        <v>162</v>
      </c>
      <c r="C6" s="60" t="s">
        <v>117</v>
      </c>
      <c r="D6" s="11" t="s">
        <v>151</v>
      </c>
      <c r="E6" s="61" t="s">
        <v>124</v>
      </c>
      <c r="F6" s="62" t="s">
        <v>125</v>
      </c>
      <c r="G6" s="63">
        <v>13</v>
      </c>
      <c r="H6" s="48">
        <v>0.1</v>
      </c>
      <c r="I6" s="39">
        <f>+G6*H6</f>
        <v>1.3</v>
      </c>
      <c r="J6" s="65">
        <v>20</v>
      </c>
      <c r="K6" s="39">
        <f>+I6*J6</f>
        <v>26</v>
      </c>
      <c r="L6" s="41">
        <v>1204.3499999999999</v>
      </c>
      <c r="M6" s="42">
        <f>+K6*L6</f>
        <v>31313.1</v>
      </c>
    </row>
    <row r="7" spans="1:13" x14ac:dyDescent="0.25">
      <c r="A7" s="55" t="s">
        <v>156</v>
      </c>
      <c r="B7" s="11" t="s">
        <v>161</v>
      </c>
      <c r="C7" s="60" t="s">
        <v>117</v>
      </c>
      <c r="D7" s="11" t="s">
        <v>151</v>
      </c>
      <c r="E7" s="72" t="s">
        <v>118</v>
      </c>
      <c r="F7" s="72" t="s">
        <v>119</v>
      </c>
      <c r="G7" s="73">
        <v>25.3</v>
      </c>
      <c r="H7" s="48">
        <v>0.1</v>
      </c>
      <c r="I7" s="39">
        <f t="shared" ref="I7:I13" si="0">+G7*H7</f>
        <v>2.5300000000000002</v>
      </c>
      <c r="J7" s="74">
        <v>12</v>
      </c>
      <c r="K7" s="39">
        <f t="shared" ref="K7:K13" si="1">+I7*J7</f>
        <v>30.360000000000003</v>
      </c>
      <c r="L7" s="41">
        <v>257.58</v>
      </c>
      <c r="M7" s="42">
        <f t="shared" ref="M7:M13" si="2">+K7*L7</f>
        <v>7820.1288000000004</v>
      </c>
    </row>
    <row r="8" spans="1:13" x14ac:dyDescent="0.25">
      <c r="A8" s="55" t="s">
        <v>156</v>
      </c>
      <c r="B8" s="11" t="s">
        <v>161</v>
      </c>
      <c r="C8" s="60" t="s">
        <v>117</v>
      </c>
      <c r="D8" s="11" t="s">
        <v>151</v>
      </c>
      <c r="E8" s="72" t="s">
        <v>120</v>
      </c>
      <c r="F8" s="72" t="s">
        <v>121</v>
      </c>
      <c r="G8" s="73">
        <v>25.3</v>
      </c>
      <c r="H8" s="48">
        <v>0.1</v>
      </c>
      <c r="I8" s="39">
        <f t="shared" si="0"/>
        <v>2.5300000000000002</v>
      </c>
      <c r="J8" s="74">
        <v>12</v>
      </c>
      <c r="K8" s="39">
        <f t="shared" si="1"/>
        <v>30.360000000000003</v>
      </c>
      <c r="L8" s="41">
        <v>151</v>
      </c>
      <c r="M8" s="42">
        <f t="shared" si="2"/>
        <v>4584.3600000000006</v>
      </c>
    </row>
    <row r="9" spans="1:13" x14ac:dyDescent="0.25">
      <c r="A9" s="55" t="s">
        <v>156</v>
      </c>
      <c r="B9" s="11" t="s">
        <v>161</v>
      </c>
      <c r="C9" s="60" t="s">
        <v>117</v>
      </c>
      <c r="D9" s="11" t="s">
        <v>151</v>
      </c>
      <c r="E9" s="72" t="s">
        <v>131</v>
      </c>
      <c r="F9" s="72" t="s">
        <v>132</v>
      </c>
      <c r="G9" s="73">
        <v>25.3</v>
      </c>
      <c r="H9" s="48">
        <v>0.1</v>
      </c>
      <c r="I9" s="39">
        <f t="shared" si="0"/>
        <v>2.5300000000000002</v>
      </c>
      <c r="J9" s="74">
        <v>12</v>
      </c>
      <c r="K9" s="39">
        <f t="shared" si="1"/>
        <v>30.360000000000003</v>
      </c>
      <c r="L9" s="41">
        <v>178.25</v>
      </c>
      <c r="M9" s="42">
        <f t="shared" si="2"/>
        <v>5411.670000000001</v>
      </c>
    </row>
    <row r="10" spans="1:13" x14ac:dyDescent="0.25">
      <c r="A10" s="55" t="s">
        <v>156</v>
      </c>
      <c r="B10" s="11" t="s">
        <v>161</v>
      </c>
      <c r="C10" s="60" t="s">
        <v>117</v>
      </c>
      <c r="D10" s="11" t="s">
        <v>151</v>
      </c>
      <c r="E10" s="72" t="s">
        <v>122</v>
      </c>
      <c r="F10" s="72" t="s">
        <v>123</v>
      </c>
      <c r="G10" s="73">
        <v>25.3</v>
      </c>
      <c r="H10" s="48">
        <v>0.1</v>
      </c>
      <c r="I10" s="39">
        <f t="shared" si="0"/>
        <v>2.5300000000000002</v>
      </c>
      <c r="J10" s="74">
        <v>12</v>
      </c>
      <c r="K10" s="39">
        <f t="shared" si="1"/>
        <v>30.360000000000003</v>
      </c>
      <c r="L10" s="41">
        <v>36.83</v>
      </c>
      <c r="M10" s="42">
        <f t="shared" si="2"/>
        <v>1118.1588000000002</v>
      </c>
    </row>
    <row r="11" spans="1:13" x14ac:dyDescent="0.25">
      <c r="A11" s="55" t="s">
        <v>156</v>
      </c>
      <c r="B11" s="11" t="s">
        <v>161</v>
      </c>
      <c r="C11" s="60" t="s">
        <v>117</v>
      </c>
      <c r="D11" s="11" t="s">
        <v>151</v>
      </c>
      <c r="E11" s="72" t="s">
        <v>133</v>
      </c>
      <c r="F11" s="72" t="s">
        <v>134</v>
      </c>
      <c r="G11" s="73">
        <v>29.9</v>
      </c>
      <c r="H11" s="48">
        <v>0.1</v>
      </c>
      <c r="I11" s="39">
        <f t="shared" si="0"/>
        <v>2.99</v>
      </c>
      <c r="J11" s="74">
        <v>12</v>
      </c>
      <c r="K11" s="39">
        <f t="shared" si="1"/>
        <v>35.880000000000003</v>
      </c>
      <c r="L11" s="41">
        <v>86.75</v>
      </c>
      <c r="M11" s="42">
        <f t="shared" si="2"/>
        <v>3112.59</v>
      </c>
    </row>
    <row r="12" spans="1:13" x14ac:dyDescent="0.25">
      <c r="A12" s="55" t="s">
        <v>156</v>
      </c>
      <c r="B12" s="11" t="s">
        <v>161</v>
      </c>
      <c r="C12" s="60" t="s">
        <v>117</v>
      </c>
      <c r="D12" s="11" t="s">
        <v>151</v>
      </c>
      <c r="E12" s="72" t="s">
        <v>135</v>
      </c>
      <c r="F12" s="72" t="s">
        <v>136</v>
      </c>
      <c r="G12" s="73">
        <v>29.9</v>
      </c>
      <c r="H12" s="48">
        <v>0.1</v>
      </c>
      <c r="I12" s="39">
        <f t="shared" si="0"/>
        <v>2.99</v>
      </c>
      <c r="J12" s="74">
        <v>12</v>
      </c>
      <c r="K12" s="39">
        <f t="shared" si="1"/>
        <v>35.880000000000003</v>
      </c>
      <c r="L12" s="41">
        <v>100.92</v>
      </c>
      <c r="M12" s="42">
        <f t="shared" si="2"/>
        <v>3621.0096000000003</v>
      </c>
    </row>
    <row r="13" spans="1:13" x14ac:dyDescent="0.25">
      <c r="A13" s="55" t="s">
        <v>156</v>
      </c>
      <c r="B13" s="11" t="s">
        <v>161</v>
      </c>
      <c r="C13" s="60" t="s">
        <v>117</v>
      </c>
      <c r="D13" s="11" t="s">
        <v>151</v>
      </c>
      <c r="E13" s="72" t="s">
        <v>124</v>
      </c>
      <c r="F13" s="72" t="s">
        <v>125</v>
      </c>
      <c r="G13" s="73">
        <v>12.2</v>
      </c>
      <c r="H13" s="48">
        <v>0.1</v>
      </c>
      <c r="I13" s="39">
        <f t="shared" si="0"/>
        <v>1.22</v>
      </c>
      <c r="J13" s="74">
        <v>20</v>
      </c>
      <c r="K13" s="39">
        <f t="shared" si="1"/>
        <v>24.4</v>
      </c>
      <c r="L13" s="41">
        <v>504</v>
      </c>
      <c r="M13" s="42">
        <f t="shared" si="2"/>
        <v>12297.599999999999</v>
      </c>
    </row>
    <row r="15" spans="1:13" ht="15.75" thickBot="1" x14ac:dyDescent="0.3">
      <c r="L15" s="49" t="s">
        <v>13</v>
      </c>
      <c r="M15" s="50">
        <f>SUM(M1:M13)</f>
        <v>81532.803599999985</v>
      </c>
    </row>
    <row r="16" spans="1:13" ht="15.75" thickTop="1" x14ac:dyDescent="0.25"/>
  </sheetData>
  <phoneticPr fontId="11" type="noConversion"/>
  <pageMargins left="0.7" right="0.7" top="0.75" bottom="0.75" header="0.3" footer="0.3"/>
  <pageSetup scale="6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A269F-B4EB-45DD-ADD0-44519F43112F}">
  <sheetPr>
    <pageSetUpPr fitToPage="1"/>
  </sheetPr>
  <dimension ref="A1:M30"/>
  <sheetViews>
    <sheetView workbookViewId="0">
      <selection activeCell="A2" sqref="A2:XFD2"/>
    </sheetView>
  </sheetViews>
  <sheetFormatPr baseColWidth="10" defaultRowHeight="15" x14ac:dyDescent="0.25"/>
  <cols>
    <col min="3" max="3" width="44.42578125" bestFit="1" customWidth="1"/>
    <col min="4" max="4" width="6.140625" bestFit="1" customWidth="1"/>
    <col min="6" max="6" width="43.85546875" bestFit="1" customWidth="1"/>
  </cols>
  <sheetData>
    <row r="1" spans="1:13" x14ac:dyDescent="0.25">
      <c r="A1" t="s">
        <v>155</v>
      </c>
      <c r="B1" t="s">
        <v>158</v>
      </c>
      <c r="C1" s="26" t="s">
        <v>0</v>
      </c>
      <c r="D1" s="26" t="s">
        <v>148</v>
      </c>
      <c r="E1" s="26" t="s">
        <v>1</v>
      </c>
      <c r="F1" s="27" t="s">
        <v>2</v>
      </c>
      <c r="G1" s="28" t="s">
        <v>14</v>
      </c>
      <c r="H1" s="26" t="s">
        <v>15</v>
      </c>
      <c r="I1" s="28" t="s">
        <v>16</v>
      </c>
      <c r="J1" s="28" t="s">
        <v>17</v>
      </c>
      <c r="K1" s="28" t="s">
        <v>18</v>
      </c>
      <c r="L1" s="28" t="s">
        <v>19</v>
      </c>
      <c r="M1" s="28" t="s">
        <v>13</v>
      </c>
    </row>
    <row r="3" spans="1:13" x14ac:dyDescent="0.25">
      <c r="A3" s="55" t="s">
        <v>156</v>
      </c>
      <c r="B3" t="s">
        <v>162</v>
      </c>
      <c r="C3" s="60" t="s">
        <v>90</v>
      </c>
      <c r="D3" s="11" t="s">
        <v>151</v>
      </c>
      <c r="E3" s="61" t="s">
        <v>91</v>
      </c>
      <c r="F3" s="62" t="s">
        <v>92</v>
      </c>
      <c r="G3" s="63">
        <v>112.2</v>
      </c>
      <c r="H3" s="68">
        <v>162</v>
      </c>
      <c r="I3" s="39"/>
      <c r="J3" s="65"/>
      <c r="K3" s="39">
        <v>162</v>
      </c>
      <c r="L3" s="41">
        <v>19.5</v>
      </c>
      <c r="M3" s="42">
        <f t="shared" ref="M3:M15" si="0">+K3*L3</f>
        <v>3159</v>
      </c>
    </row>
    <row r="4" spans="1:13" x14ac:dyDescent="0.25">
      <c r="A4" s="55" t="s">
        <v>156</v>
      </c>
      <c r="B4" t="s">
        <v>162</v>
      </c>
      <c r="C4" s="60" t="s">
        <v>90</v>
      </c>
      <c r="D4" s="11" t="s">
        <v>151</v>
      </c>
      <c r="E4" s="61" t="s">
        <v>93</v>
      </c>
      <c r="F4" s="62" t="s">
        <v>94</v>
      </c>
      <c r="G4" s="63">
        <v>112.8</v>
      </c>
      <c r="H4" s="68">
        <v>168</v>
      </c>
      <c r="I4" s="39"/>
      <c r="J4" s="65"/>
      <c r="K4" s="39">
        <v>168</v>
      </c>
      <c r="L4" s="41">
        <v>25.7</v>
      </c>
      <c r="M4" s="42">
        <f t="shared" si="0"/>
        <v>4317.5999999999995</v>
      </c>
    </row>
    <row r="5" spans="1:13" x14ac:dyDescent="0.25">
      <c r="A5" s="55" t="s">
        <v>156</v>
      </c>
      <c r="B5" t="s">
        <v>162</v>
      </c>
      <c r="C5" s="60" t="s">
        <v>90</v>
      </c>
      <c r="D5" s="11" t="s">
        <v>151</v>
      </c>
      <c r="E5" s="61" t="s">
        <v>95</v>
      </c>
      <c r="F5" s="62" t="s">
        <v>96</v>
      </c>
      <c r="G5" s="63">
        <v>667.5</v>
      </c>
      <c r="H5" s="68">
        <v>52.5</v>
      </c>
      <c r="I5" s="39"/>
      <c r="J5" s="65"/>
      <c r="K5" s="39">
        <v>52.5</v>
      </c>
      <c r="L5" s="41">
        <v>16</v>
      </c>
      <c r="M5" s="42">
        <f t="shared" si="0"/>
        <v>840</v>
      </c>
    </row>
    <row r="6" spans="1:13" x14ac:dyDescent="0.25">
      <c r="A6" s="55" t="s">
        <v>156</v>
      </c>
      <c r="B6" t="s">
        <v>162</v>
      </c>
      <c r="C6" s="60" t="s">
        <v>90</v>
      </c>
      <c r="D6" s="11" t="s">
        <v>151</v>
      </c>
      <c r="E6" s="61" t="s">
        <v>97</v>
      </c>
      <c r="F6" s="62" t="s">
        <v>98</v>
      </c>
      <c r="G6" s="63">
        <v>507.4</v>
      </c>
      <c r="H6" s="68">
        <v>38.4</v>
      </c>
      <c r="I6" s="39"/>
      <c r="J6" s="65"/>
      <c r="K6" s="39">
        <v>38.4</v>
      </c>
      <c r="L6" s="41">
        <v>124</v>
      </c>
      <c r="M6" s="42">
        <f t="shared" si="0"/>
        <v>4761.5999999999995</v>
      </c>
    </row>
    <row r="7" spans="1:13" x14ac:dyDescent="0.25">
      <c r="A7" s="55" t="s">
        <v>156</v>
      </c>
      <c r="B7" t="s">
        <v>162</v>
      </c>
      <c r="C7" s="60" t="s">
        <v>90</v>
      </c>
      <c r="D7" s="11" t="s">
        <v>151</v>
      </c>
      <c r="E7" s="61" t="s">
        <v>99</v>
      </c>
      <c r="F7" s="62" t="s">
        <v>100</v>
      </c>
      <c r="G7" s="63">
        <v>370</v>
      </c>
      <c r="H7" s="68">
        <v>31</v>
      </c>
      <c r="I7" s="39"/>
      <c r="J7" s="65"/>
      <c r="K7" s="39">
        <v>31</v>
      </c>
      <c r="L7" s="41">
        <v>25</v>
      </c>
      <c r="M7" s="42">
        <f t="shared" si="0"/>
        <v>775</v>
      </c>
    </row>
    <row r="8" spans="1:13" x14ac:dyDescent="0.25">
      <c r="A8" s="55" t="s">
        <v>156</v>
      </c>
      <c r="B8" t="s">
        <v>162</v>
      </c>
      <c r="C8" s="60" t="s">
        <v>90</v>
      </c>
      <c r="D8" s="11" t="s">
        <v>151</v>
      </c>
      <c r="E8" s="61" t="s">
        <v>101</v>
      </c>
      <c r="F8" s="62" t="s">
        <v>102</v>
      </c>
      <c r="G8" s="63">
        <v>10.5</v>
      </c>
      <c r="H8" s="68">
        <v>12</v>
      </c>
      <c r="I8" s="39"/>
      <c r="J8" s="65"/>
      <c r="K8" s="39">
        <v>12</v>
      </c>
      <c r="L8" s="41">
        <v>176.41</v>
      </c>
      <c r="M8" s="42">
        <f t="shared" si="0"/>
        <v>2116.92</v>
      </c>
    </row>
    <row r="9" spans="1:13" x14ac:dyDescent="0.25">
      <c r="A9" s="55" t="s">
        <v>156</v>
      </c>
      <c r="B9" t="s">
        <v>162</v>
      </c>
      <c r="C9" s="60" t="s">
        <v>90</v>
      </c>
      <c r="D9" s="11" t="s">
        <v>151</v>
      </c>
      <c r="E9" s="61" t="s">
        <v>103</v>
      </c>
      <c r="F9" s="62" t="s">
        <v>104</v>
      </c>
      <c r="G9" s="63">
        <v>10.5</v>
      </c>
      <c r="H9" s="68">
        <v>12</v>
      </c>
      <c r="I9" s="39"/>
      <c r="J9" s="65"/>
      <c r="K9" s="39">
        <v>12</v>
      </c>
      <c r="L9" s="41">
        <v>3.17</v>
      </c>
      <c r="M9" s="42">
        <f t="shared" si="0"/>
        <v>38.04</v>
      </c>
    </row>
    <row r="10" spans="1:13" x14ac:dyDescent="0.25">
      <c r="A10" s="55" t="s">
        <v>156</v>
      </c>
      <c r="B10" t="s">
        <v>162</v>
      </c>
      <c r="C10" s="60" t="s">
        <v>90</v>
      </c>
      <c r="D10" s="11" t="s">
        <v>151</v>
      </c>
      <c r="E10" s="61" t="s">
        <v>105</v>
      </c>
      <c r="F10" s="62" t="s">
        <v>106</v>
      </c>
      <c r="G10" s="63">
        <v>10.5</v>
      </c>
      <c r="H10" s="68">
        <v>12</v>
      </c>
      <c r="I10" s="39"/>
      <c r="J10" s="65"/>
      <c r="K10" s="39">
        <v>12</v>
      </c>
      <c r="L10" s="41">
        <v>214.24</v>
      </c>
      <c r="M10" s="42">
        <f t="shared" si="0"/>
        <v>2570.88</v>
      </c>
    </row>
    <row r="11" spans="1:13" x14ac:dyDescent="0.25">
      <c r="A11" s="55" t="s">
        <v>156</v>
      </c>
      <c r="B11" t="s">
        <v>162</v>
      </c>
      <c r="C11" s="60" t="s">
        <v>90</v>
      </c>
      <c r="D11" s="11" t="s">
        <v>151</v>
      </c>
      <c r="E11" s="61" t="s">
        <v>107</v>
      </c>
      <c r="F11" s="62" t="s">
        <v>108</v>
      </c>
      <c r="G11" s="63">
        <v>10.5</v>
      </c>
      <c r="H11" s="68">
        <v>12</v>
      </c>
      <c r="I11" s="39"/>
      <c r="J11" s="65"/>
      <c r="K11" s="39">
        <v>12</v>
      </c>
      <c r="L11" s="41">
        <v>102</v>
      </c>
      <c r="M11" s="42">
        <f t="shared" si="0"/>
        <v>1224</v>
      </c>
    </row>
    <row r="12" spans="1:13" x14ac:dyDescent="0.25">
      <c r="A12" s="55" t="s">
        <v>156</v>
      </c>
      <c r="B12" t="s">
        <v>162</v>
      </c>
      <c r="C12" s="60" t="s">
        <v>90</v>
      </c>
      <c r="D12" s="11" t="s">
        <v>151</v>
      </c>
      <c r="E12" s="61" t="s">
        <v>109</v>
      </c>
      <c r="F12" s="62" t="s">
        <v>110</v>
      </c>
      <c r="G12" s="63">
        <v>10.5</v>
      </c>
      <c r="H12" s="68">
        <v>12</v>
      </c>
      <c r="I12" s="39"/>
      <c r="J12" s="65"/>
      <c r="K12" s="39">
        <v>12</v>
      </c>
      <c r="L12" s="41">
        <v>173.25</v>
      </c>
      <c r="M12" s="42">
        <f t="shared" si="0"/>
        <v>2079</v>
      </c>
    </row>
    <row r="13" spans="1:13" x14ac:dyDescent="0.25">
      <c r="A13" s="55" t="s">
        <v>156</v>
      </c>
      <c r="B13" t="s">
        <v>162</v>
      </c>
      <c r="C13" s="60" t="s">
        <v>90</v>
      </c>
      <c r="D13" s="11" t="s">
        <v>151</v>
      </c>
      <c r="E13" s="61" t="s">
        <v>111</v>
      </c>
      <c r="F13" s="62" t="s">
        <v>112</v>
      </c>
      <c r="G13" s="63">
        <v>10.5</v>
      </c>
      <c r="H13" s="68">
        <v>12</v>
      </c>
      <c r="I13" s="39"/>
      <c r="J13" s="65"/>
      <c r="K13" s="39">
        <v>12</v>
      </c>
      <c r="L13" s="41">
        <v>142.58000000000001</v>
      </c>
      <c r="M13" s="42">
        <f t="shared" si="0"/>
        <v>1710.96</v>
      </c>
    </row>
    <row r="14" spans="1:13" x14ac:dyDescent="0.25">
      <c r="A14" s="55" t="s">
        <v>156</v>
      </c>
      <c r="B14" t="s">
        <v>162</v>
      </c>
      <c r="C14" s="60" t="s">
        <v>90</v>
      </c>
      <c r="D14" s="11" t="s">
        <v>151</v>
      </c>
      <c r="E14" s="61" t="s">
        <v>113</v>
      </c>
      <c r="F14" s="62" t="s">
        <v>114</v>
      </c>
      <c r="G14" s="63">
        <v>10.5</v>
      </c>
      <c r="H14" s="68">
        <v>12</v>
      </c>
      <c r="I14" s="39"/>
      <c r="J14" s="65"/>
      <c r="K14" s="39">
        <v>12</v>
      </c>
      <c r="L14" s="41">
        <v>209.58</v>
      </c>
      <c r="M14" s="42">
        <f t="shared" si="0"/>
        <v>2514.96</v>
      </c>
    </row>
    <row r="15" spans="1:13" x14ac:dyDescent="0.25">
      <c r="A15" s="55" t="s">
        <v>156</v>
      </c>
      <c r="B15" t="s">
        <v>162</v>
      </c>
      <c r="C15" s="60" t="s">
        <v>90</v>
      </c>
      <c r="D15" s="11" t="s">
        <v>151</v>
      </c>
      <c r="E15" s="61" t="s">
        <v>115</v>
      </c>
      <c r="F15" s="62" t="s">
        <v>116</v>
      </c>
      <c r="G15" s="63">
        <v>10.5</v>
      </c>
      <c r="H15" s="68">
        <v>12</v>
      </c>
      <c r="I15" s="39"/>
      <c r="J15" s="65"/>
      <c r="K15" s="39">
        <v>12</v>
      </c>
      <c r="L15" s="41">
        <v>185.99</v>
      </c>
      <c r="M15" s="42">
        <f t="shared" si="0"/>
        <v>2231.88</v>
      </c>
    </row>
    <row r="16" spans="1:13" x14ac:dyDescent="0.25">
      <c r="A16" s="55" t="s">
        <v>156</v>
      </c>
      <c r="B16" s="11" t="s">
        <v>161</v>
      </c>
      <c r="C16" s="60" t="s">
        <v>90</v>
      </c>
      <c r="D16" s="11" t="s">
        <v>151</v>
      </c>
      <c r="E16" s="72" t="s">
        <v>91</v>
      </c>
      <c r="F16" s="72" t="s">
        <v>92</v>
      </c>
      <c r="G16" s="73">
        <v>104.5</v>
      </c>
      <c r="H16" s="68">
        <v>155</v>
      </c>
      <c r="I16" s="39"/>
      <c r="J16" s="74"/>
      <c r="K16" s="39">
        <v>155</v>
      </c>
      <c r="L16" s="41">
        <v>21.3</v>
      </c>
      <c r="M16" s="42">
        <f t="shared" ref="M16:M27" si="1">+K16*L16</f>
        <v>3301.5</v>
      </c>
    </row>
    <row r="17" spans="1:13" x14ac:dyDescent="0.25">
      <c r="A17" s="55" t="s">
        <v>156</v>
      </c>
      <c r="B17" s="11" t="s">
        <v>161</v>
      </c>
      <c r="C17" s="60" t="s">
        <v>90</v>
      </c>
      <c r="D17" s="11" t="s">
        <v>151</v>
      </c>
      <c r="E17" s="72" t="s">
        <v>93</v>
      </c>
      <c r="F17" s="72" t="s">
        <v>94</v>
      </c>
      <c r="G17" s="73">
        <v>105</v>
      </c>
      <c r="H17" s="68">
        <v>160</v>
      </c>
      <c r="I17" s="39"/>
      <c r="J17" s="74"/>
      <c r="K17" s="39">
        <v>160</v>
      </c>
      <c r="L17" s="41">
        <v>35.200000000000003</v>
      </c>
      <c r="M17" s="42">
        <f t="shared" si="1"/>
        <v>5632</v>
      </c>
    </row>
    <row r="18" spans="1:13" x14ac:dyDescent="0.25">
      <c r="A18" s="55" t="s">
        <v>156</v>
      </c>
      <c r="B18" s="11" t="s">
        <v>161</v>
      </c>
      <c r="C18" s="60" t="s">
        <v>90</v>
      </c>
      <c r="D18" s="11" t="s">
        <v>151</v>
      </c>
      <c r="E18" s="72" t="s">
        <v>95</v>
      </c>
      <c r="F18" s="72" t="s">
        <v>96</v>
      </c>
      <c r="G18" s="73">
        <v>621.4</v>
      </c>
      <c r="H18" s="68">
        <v>52.4</v>
      </c>
      <c r="I18" s="39"/>
      <c r="J18" s="74"/>
      <c r="K18" s="39">
        <v>52.4</v>
      </c>
      <c r="L18" s="41">
        <v>12</v>
      </c>
      <c r="M18" s="42">
        <f t="shared" si="1"/>
        <v>628.79999999999995</v>
      </c>
    </row>
    <row r="19" spans="1:13" x14ac:dyDescent="0.25">
      <c r="A19" s="55" t="s">
        <v>156</v>
      </c>
      <c r="B19" s="11" t="s">
        <v>161</v>
      </c>
      <c r="C19" s="60" t="s">
        <v>90</v>
      </c>
      <c r="D19" s="11" t="s">
        <v>151</v>
      </c>
      <c r="E19" s="72" t="s">
        <v>97</v>
      </c>
      <c r="F19" s="72" t="s">
        <v>98</v>
      </c>
      <c r="G19" s="73">
        <v>472.4</v>
      </c>
      <c r="H19" s="68">
        <v>37.4</v>
      </c>
      <c r="I19" s="39"/>
      <c r="J19" s="74"/>
      <c r="K19" s="39">
        <v>37.4</v>
      </c>
      <c r="L19" s="41">
        <v>105</v>
      </c>
      <c r="M19" s="42">
        <f t="shared" si="1"/>
        <v>3927</v>
      </c>
    </row>
    <row r="20" spans="1:13" x14ac:dyDescent="0.25">
      <c r="A20" s="55" t="s">
        <v>156</v>
      </c>
      <c r="B20" s="11" t="s">
        <v>161</v>
      </c>
      <c r="C20" s="60" t="s">
        <v>90</v>
      </c>
      <c r="D20" s="11" t="s">
        <v>151</v>
      </c>
      <c r="E20" s="72" t="s">
        <v>99</v>
      </c>
      <c r="F20" s="72" t="s">
        <v>100</v>
      </c>
      <c r="G20" s="73">
        <v>367.9</v>
      </c>
      <c r="H20" s="68">
        <v>28.9</v>
      </c>
      <c r="I20" s="39"/>
      <c r="J20" s="74"/>
      <c r="K20" s="39">
        <v>28.9</v>
      </c>
      <c r="L20" s="41">
        <v>12</v>
      </c>
      <c r="M20" s="42">
        <f t="shared" si="1"/>
        <v>346.79999999999995</v>
      </c>
    </row>
    <row r="21" spans="1:13" x14ac:dyDescent="0.25">
      <c r="A21" s="55" t="s">
        <v>156</v>
      </c>
      <c r="B21" s="11" t="s">
        <v>161</v>
      </c>
      <c r="C21" s="60" t="s">
        <v>90</v>
      </c>
      <c r="D21" s="11" t="s">
        <v>151</v>
      </c>
      <c r="E21" s="72" t="s">
        <v>101</v>
      </c>
      <c r="F21" s="72" t="s">
        <v>102</v>
      </c>
      <c r="G21" s="73">
        <v>10</v>
      </c>
      <c r="H21" s="68">
        <v>12</v>
      </c>
      <c r="I21" s="39"/>
      <c r="J21" s="74"/>
      <c r="K21" s="39">
        <v>12</v>
      </c>
      <c r="L21" s="41">
        <v>114.42</v>
      </c>
      <c r="M21" s="42">
        <f t="shared" si="1"/>
        <v>1373.04</v>
      </c>
    </row>
    <row r="22" spans="1:13" x14ac:dyDescent="0.25">
      <c r="A22" s="55" t="s">
        <v>156</v>
      </c>
      <c r="B22" s="11" t="s">
        <v>161</v>
      </c>
      <c r="C22" s="60" t="s">
        <v>90</v>
      </c>
      <c r="D22" s="11" t="s">
        <v>151</v>
      </c>
      <c r="E22" s="72" t="s">
        <v>105</v>
      </c>
      <c r="F22" s="72" t="s">
        <v>106</v>
      </c>
      <c r="G22" s="73">
        <v>10</v>
      </c>
      <c r="H22" s="68">
        <v>12</v>
      </c>
      <c r="I22" s="39"/>
      <c r="J22" s="74"/>
      <c r="K22" s="39">
        <v>12</v>
      </c>
      <c r="L22" s="41">
        <v>147.91999999999999</v>
      </c>
      <c r="M22" s="42">
        <f t="shared" si="1"/>
        <v>1775.04</v>
      </c>
    </row>
    <row r="23" spans="1:13" x14ac:dyDescent="0.25">
      <c r="A23" s="55" t="s">
        <v>156</v>
      </c>
      <c r="B23" s="11" t="s">
        <v>161</v>
      </c>
      <c r="C23" s="60" t="s">
        <v>90</v>
      </c>
      <c r="D23" s="11" t="s">
        <v>151</v>
      </c>
      <c r="E23" s="72" t="s">
        <v>107</v>
      </c>
      <c r="F23" s="72" t="s">
        <v>108</v>
      </c>
      <c r="G23" s="73">
        <v>10</v>
      </c>
      <c r="H23" s="68">
        <v>12</v>
      </c>
      <c r="I23" s="39"/>
      <c r="J23" s="74"/>
      <c r="K23" s="39">
        <v>12</v>
      </c>
      <c r="L23" s="41">
        <v>44.75</v>
      </c>
      <c r="M23" s="42">
        <f t="shared" si="1"/>
        <v>537</v>
      </c>
    </row>
    <row r="24" spans="1:13" x14ac:dyDescent="0.25">
      <c r="A24" s="55" t="s">
        <v>156</v>
      </c>
      <c r="B24" s="11" t="s">
        <v>161</v>
      </c>
      <c r="C24" s="60" t="s">
        <v>90</v>
      </c>
      <c r="D24" s="11" t="s">
        <v>151</v>
      </c>
      <c r="E24" s="72" t="s">
        <v>109</v>
      </c>
      <c r="F24" s="72" t="s">
        <v>110</v>
      </c>
      <c r="G24" s="73">
        <v>10</v>
      </c>
      <c r="H24" s="68">
        <v>12</v>
      </c>
      <c r="I24" s="39"/>
      <c r="J24" s="74"/>
      <c r="K24" s="39">
        <v>12</v>
      </c>
      <c r="L24" s="41">
        <v>138.91999999999999</v>
      </c>
      <c r="M24" s="42">
        <f t="shared" si="1"/>
        <v>1667.04</v>
      </c>
    </row>
    <row r="25" spans="1:13" x14ac:dyDescent="0.25">
      <c r="A25" s="55" t="s">
        <v>156</v>
      </c>
      <c r="B25" s="11" t="s">
        <v>161</v>
      </c>
      <c r="C25" s="60" t="s">
        <v>90</v>
      </c>
      <c r="D25" s="11" t="s">
        <v>151</v>
      </c>
      <c r="E25" s="72" t="s">
        <v>111</v>
      </c>
      <c r="F25" s="72" t="s">
        <v>112</v>
      </c>
      <c r="G25" s="73">
        <v>10</v>
      </c>
      <c r="H25" s="68">
        <v>12</v>
      </c>
      <c r="I25" s="39"/>
      <c r="J25" s="74"/>
      <c r="K25" s="39">
        <v>12</v>
      </c>
      <c r="L25" s="41">
        <v>88.42</v>
      </c>
      <c r="M25" s="42">
        <f t="shared" si="1"/>
        <v>1061.04</v>
      </c>
    </row>
    <row r="26" spans="1:13" x14ac:dyDescent="0.25">
      <c r="A26" s="55" t="s">
        <v>156</v>
      </c>
      <c r="B26" s="11" t="s">
        <v>161</v>
      </c>
      <c r="C26" s="60" t="s">
        <v>90</v>
      </c>
      <c r="D26" s="11" t="s">
        <v>151</v>
      </c>
      <c r="E26" s="72" t="s">
        <v>113</v>
      </c>
      <c r="F26" s="72" t="s">
        <v>114</v>
      </c>
      <c r="G26" s="73">
        <v>10</v>
      </c>
      <c r="H26" s="68">
        <v>12</v>
      </c>
      <c r="I26" s="39"/>
      <c r="J26" s="74"/>
      <c r="K26" s="39">
        <v>12</v>
      </c>
      <c r="L26" s="41">
        <v>188.58</v>
      </c>
      <c r="M26" s="42">
        <f t="shared" si="1"/>
        <v>2262.96</v>
      </c>
    </row>
    <row r="27" spans="1:13" x14ac:dyDescent="0.25">
      <c r="A27" s="55" t="s">
        <v>156</v>
      </c>
      <c r="B27" s="11" t="s">
        <v>161</v>
      </c>
      <c r="C27" s="60" t="s">
        <v>90</v>
      </c>
      <c r="D27" s="11" t="s">
        <v>151</v>
      </c>
      <c r="E27" s="72" t="s">
        <v>115</v>
      </c>
      <c r="F27" s="72" t="s">
        <v>116</v>
      </c>
      <c r="G27" s="73">
        <v>10</v>
      </c>
      <c r="H27" s="68">
        <v>12</v>
      </c>
      <c r="I27" s="39"/>
      <c r="J27" s="74"/>
      <c r="K27" s="39">
        <v>12</v>
      </c>
      <c r="L27" s="41">
        <v>230.58</v>
      </c>
      <c r="M27" s="42">
        <f t="shared" si="1"/>
        <v>2766.96</v>
      </c>
    </row>
    <row r="29" spans="1:13" ht="15.75" thickBot="1" x14ac:dyDescent="0.3">
      <c r="L29" s="9" t="s">
        <v>51</v>
      </c>
      <c r="M29" s="50">
        <f>SUM(M1:M27)</f>
        <v>53619.020000000004</v>
      </c>
    </row>
    <row r="30" spans="1:13" ht="15.75" thickTop="1" x14ac:dyDescent="0.25"/>
  </sheetData>
  <phoneticPr fontId="11" type="noConversion"/>
  <pageMargins left="0.7" right="0.7" top="0.75" bottom="0.75" header="0.3" footer="0.3"/>
  <pageSetup scale="64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9AFD0-D58E-4328-9A88-EC047EDFB49D}">
  <sheetPr>
    <pageSetUpPr fitToPage="1"/>
  </sheetPr>
  <dimension ref="A1:N9"/>
  <sheetViews>
    <sheetView workbookViewId="0">
      <selection activeCell="F18" sqref="F18"/>
    </sheetView>
  </sheetViews>
  <sheetFormatPr baseColWidth="10" defaultRowHeight="15" x14ac:dyDescent="0.25"/>
  <cols>
    <col min="3" max="3" width="41.42578125" bestFit="1" customWidth="1"/>
    <col min="4" max="4" width="6.140625" bestFit="1" customWidth="1"/>
    <col min="6" max="6" width="41.140625" bestFit="1" customWidth="1"/>
  </cols>
  <sheetData>
    <row r="1" spans="1:14" x14ac:dyDescent="0.25">
      <c r="A1" t="s">
        <v>155</v>
      </c>
      <c r="B1" t="s">
        <v>158</v>
      </c>
      <c r="C1" s="26" t="s">
        <v>0</v>
      </c>
      <c r="D1" s="26" t="s">
        <v>148</v>
      </c>
      <c r="E1" s="26" t="s">
        <v>1</v>
      </c>
      <c r="F1" s="27" t="s">
        <v>2</v>
      </c>
      <c r="G1" s="28" t="s">
        <v>14</v>
      </c>
      <c r="H1" s="26" t="s">
        <v>15</v>
      </c>
      <c r="I1" s="28" t="s">
        <v>16</v>
      </c>
      <c r="J1" s="28" t="s">
        <v>17</v>
      </c>
      <c r="K1" s="28" t="s">
        <v>18</v>
      </c>
      <c r="L1" s="28" t="s">
        <v>19</v>
      </c>
      <c r="M1" s="28" t="s">
        <v>13</v>
      </c>
    </row>
    <row r="3" spans="1:14" s="2" customFormat="1" x14ac:dyDescent="0.25">
      <c r="A3" s="55" t="s">
        <v>156</v>
      </c>
      <c r="B3" s="2" t="s">
        <v>159</v>
      </c>
      <c r="C3" s="60" t="s">
        <v>79</v>
      </c>
      <c r="D3" s="11" t="s">
        <v>151</v>
      </c>
      <c r="E3" s="61" t="s">
        <v>80</v>
      </c>
      <c r="F3" s="62" t="s">
        <v>81</v>
      </c>
      <c r="G3" s="63">
        <v>73.599999999999994</v>
      </c>
      <c r="H3" s="48">
        <v>0.2</v>
      </c>
      <c r="I3" s="39">
        <f>+G3*H3</f>
        <v>14.719999999999999</v>
      </c>
      <c r="J3" s="65">
        <v>12</v>
      </c>
      <c r="K3" s="39">
        <f>+I3*J3</f>
        <v>176.64</v>
      </c>
      <c r="L3" s="41">
        <v>64.41</v>
      </c>
      <c r="M3" s="42">
        <f>+K3*L3</f>
        <v>11377.382399999999</v>
      </c>
      <c r="N3" s="45"/>
    </row>
    <row r="4" spans="1:14" s="2" customFormat="1" x14ac:dyDescent="0.25">
      <c r="A4" s="55" t="s">
        <v>156</v>
      </c>
      <c r="B4" s="2" t="s">
        <v>159</v>
      </c>
      <c r="C4" s="60" t="s">
        <v>79</v>
      </c>
      <c r="D4" s="11" t="s">
        <v>151</v>
      </c>
      <c r="E4" s="61" t="s">
        <v>82</v>
      </c>
      <c r="F4" s="62" t="s">
        <v>83</v>
      </c>
      <c r="G4" s="63">
        <v>41</v>
      </c>
      <c r="H4" s="48">
        <v>0.15</v>
      </c>
      <c r="I4" s="39">
        <f>+G4*H4</f>
        <v>6.1499999999999995</v>
      </c>
      <c r="J4" s="65">
        <v>12</v>
      </c>
      <c r="K4" s="39">
        <f>+I4*J4</f>
        <v>73.8</v>
      </c>
      <c r="L4" s="41">
        <v>17.579999999999998</v>
      </c>
      <c r="M4" s="42">
        <f>+K4*L4</f>
        <v>1297.4039999999998</v>
      </c>
      <c r="N4" s="45"/>
    </row>
    <row r="5" spans="1:14" s="2" customFormat="1" x14ac:dyDescent="0.25">
      <c r="A5" s="55" t="s">
        <v>156</v>
      </c>
      <c r="B5" s="2" t="s">
        <v>159</v>
      </c>
      <c r="C5" s="60" t="s">
        <v>79</v>
      </c>
      <c r="D5" s="11" t="s">
        <v>151</v>
      </c>
      <c r="E5" s="61" t="s">
        <v>84</v>
      </c>
      <c r="F5" s="62" t="s">
        <v>85</v>
      </c>
      <c r="G5" s="63">
        <v>117.3</v>
      </c>
      <c r="H5" s="48">
        <v>0.15</v>
      </c>
      <c r="I5" s="39">
        <f>+G5*H5</f>
        <v>17.594999999999999</v>
      </c>
      <c r="J5" s="65">
        <v>12</v>
      </c>
      <c r="K5" s="39">
        <f>+I5*J5</f>
        <v>211.14</v>
      </c>
      <c r="L5" s="41">
        <v>9.25</v>
      </c>
      <c r="M5" s="42">
        <f>+K5*L5</f>
        <v>1953.0449999999998</v>
      </c>
      <c r="N5" s="45"/>
    </row>
    <row r="6" spans="1:14" s="2" customFormat="1" x14ac:dyDescent="0.25">
      <c r="A6" s="55" t="s">
        <v>156</v>
      </c>
      <c r="B6" s="2" t="s">
        <v>159</v>
      </c>
      <c r="C6" s="60" t="s">
        <v>79</v>
      </c>
      <c r="D6" s="11" t="s">
        <v>151</v>
      </c>
      <c r="E6" s="61" t="s">
        <v>86</v>
      </c>
      <c r="F6" s="62" t="s">
        <v>87</v>
      </c>
      <c r="G6" s="63">
        <v>18.600000000000001</v>
      </c>
      <c r="H6" s="48">
        <v>0.2</v>
      </c>
      <c r="I6" s="39">
        <f>+G6*H6</f>
        <v>3.7200000000000006</v>
      </c>
      <c r="J6" s="65">
        <v>48</v>
      </c>
      <c r="K6" s="39">
        <f>+I6*J6</f>
        <v>178.56000000000003</v>
      </c>
      <c r="L6" s="41">
        <v>36.369999999999997</v>
      </c>
      <c r="M6" s="42">
        <f>+K6*L6</f>
        <v>6494.2272000000003</v>
      </c>
    </row>
    <row r="8" spans="1:14" ht="15.75" thickBot="1" x14ac:dyDescent="0.3">
      <c r="L8" s="9" t="s">
        <v>51</v>
      </c>
      <c r="M8" s="43">
        <f>SUM(M3:M6)</f>
        <v>21122.0586</v>
      </c>
    </row>
    <row r="9" spans="1:14" ht="15.75" thickTop="1" x14ac:dyDescent="0.25"/>
  </sheetData>
  <phoneticPr fontId="11" type="noConversion"/>
  <pageMargins left="0.7" right="0.7" top="0.75" bottom="0.75" header="0.3" footer="0.3"/>
  <pageSetup scale="66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147E4-DE28-4145-8E38-04D0E87217F2}">
  <sheetPr>
    <pageSetUpPr fitToPage="1"/>
  </sheetPr>
  <dimension ref="A1:O8"/>
  <sheetViews>
    <sheetView workbookViewId="0">
      <selection activeCell="F16" sqref="F16"/>
    </sheetView>
  </sheetViews>
  <sheetFormatPr baseColWidth="10" defaultRowHeight="15" x14ac:dyDescent="0.25"/>
  <cols>
    <col min="3" max="3" width="48.5703125" bestFit="1" customWidth="1"/>
    <col min="4" max="4" width="6.140625" bestFit="1" customWidth="1"/>
    <col min="5" max="5" width="9.140625" bestFit="1" customWidth="1"/>
    <col min="6" max="6" width="39" bestFit="1" customWidth="1"/>
    <col min="15" max="15" width="0" hidden="1" customWidth="1"/>
  </cols>
  <sheetData>
    <row r="1" spans="1:15" x14ac:dyDescent="0.25">
      <c r="A1" t="s">
        <v>155</v>
      </c>
      <c r="B1" t="s">
        <v>158</v>
      </c>
      <c r="C1" s="26" t="s">
        <v>0</v>
      </c>
      <c r="D1" s="26" t="s">
        <v>148</v>
      </c>
      <c r="E1" s="26" t="s">
        <v>1</v>
      </c>
      <c r="F1" s="27" t="s">
        <v>2</v>
      </c>
      <c r="G1" s="28" t="s">
        <v>14</v>
      </c>
      <c r="H1" s="26" t="s">
        <v>15</v>
      </c>
      <c r="I1" s="28" t="s">
        <v>16</v>
      </c>
      <c r="J1" s="28" t="s">
        <v>17</v>
      </c>
      <c r="K1" s="28" t="s">
        <v>18</v>
      </c>
      <c r="L1" s="28" t="s">
        <v>19</v>
      </c>
      <c r="M1" s="28" t="s">
        <v>13</v>
      </c>
    </row>
    <row r="3" spans="1:15" s="2" customFormat="1" x14ac:dyDescent="0.15">
      <c r="A3" s="55" t="s">
        <v>156</v>
      </c>
      <c r="B3" s="2" t="s">
        <v>159</v>
      </c>
      <c r="C3" s="60" t="s">
        <v>72</v>
      </c>
      <c r="D3" s="11" t="s">
        <v>151</v>
      </c>
      <c r="E3" s="61" t="s">
        <v>73</v>
      </c>
      <c r="F3" s="62" t="s">
        <v>74</v>
      </c>
      <c r="G3" s="63">
        <v>126.7</v>
      </c>
      <c r="H3" s="48">
        <v>0.15</v>
      </c>
      <c r="I3" s="39">
        <f>+G3*H3</f>
        <v>19.004999999999999</v>
      </c>
      <c r="J3" s="65">
        <v>1</v>
      </c>
      <c r="K3" s="39">
        <f>+I3*J3</f>
        <v>19.004999999999999</v>
      </c>
      <c r="L3" s="41">
        <v>107</v>
      </c>
      <c r="M3" s="42">
        <f>+K3*L3</f>
        <v>2033.5349999999999</v>
      </c>
      <c r="N3" s="47"/>
      <c r="O3" s="67">
        <v>107</v>
      </c>
    </row>
    <row r="4" spans="1:15" s="2" customFormat="1" x14ac:dyDescent="0.25">
      <c r="A4" s="55" t="s">
        <v>156</v>
      </c>
      <c r="B4" s="2" t="s">
        <v>159</v>
      </c>
      <c r="C4" s="60" t="s">
        <v>72</v>
      </c>
      <c r="D4" s="11" t="s">
        <v>151</v>
      </c>
      <c r="E4" s="61" t="s">
        <v>75</v>
      </c>
      <c r="F4" s="62" t="s">
        <v>76</v>
      </c>
      <c r="G4" s="63">
        <v>126.6</v>
      </c>
      <c r="H4" s="48">
        <v>0.15</v>
      </c>
      <c r="I4" s="39">
        <f>+G4*H4</f>
        <v>18.989999999999998</v>
      </c>
      <c r="J4" s="65">
        <v>1</v>
      </c>
      <c r="K4" s="39">
        <f>+I4*J4</f>
        <v>18.989999999999998</v>
      </c>
      <c r="L4" s="41">
        <v>78</v>
      </c>
      <c r="M4" s="42">
        <f>+K4*L4</f>
        <v>1481.2199999999998</v>
      </c>
      <c r="N4" s="45"/>
      <c r="O4" s="67">
        <v>78</v>
      </c>
    </row>
    <row r="5" spans="1:15" s="2" customFormat="1" x14ac:dyDescent="0.25">
      <c r="A5" s="55" t="s">
        <v>156</v>
      </c>
      <c r="B5" s="2" t="s">
        <v>159</v>
      </c>
      <c r="C5" s="60" t="s">
        <v>72</v>
      </c>
      <c r="D5" s="11" t="s">
        <v>151</v>
      </c>
      <c r="E5" s="61" t="s">
        <v>77</v>
      </c>
      <c r="F5" s="62" t="s">
        <v>78</v>
      </c>
      <c r="G5" s="63">
        <v>126.6</v>
      </c>
      <c r="H5" s="48">
        <v>0.15</v>
      </c>
      <c r="I5" s="39">
        <f>+G5*H5</f>
        <v>18.989999999999998</v>
      </c>
      <c r="J5" s="65">
        <v>1</v>
      </c>
      <c r="K5" s="39">
        <f>+I5*J5</f>
        <v>18.989999999999998</v>
      </c>
      <c r="L5" s="41">
        <v>12</v>
      </c>
      <c r="M5" s="42">
        <f>+K5*L5</f>
        <v>227.88</v>
      </c>
      <c r="O5" s="67">
        <v>12</v>
      </c>
    </row>
    <row r="7" spans="1:15" ht="15.75" thickBot="1" x14ac:dyDescent="0.3">
      <c r="L7" s="9" t="s">
        <v>51</v>
      </c>
      <c r="M7" s="43">
        <f>SUM(M3:M5)</f>
        <v>3742.6349999999998</v>
      </c>
    </row>
    <row r="8" spans="1:15" ht="15.75" thickTop="1" x14ac:dyDescent="0.25"/>
  </sheetData>
  <phoneticPr fontId="11" type="noConversion"/>
  <pageMargins left="0.7" right="0.7" top="0.75" bottom="0.75" header="0.3" footer="0.3"/>
  <pageSetup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ESSITY</vt:lpstr>
      <vt:lpstr>LAMBI</vt:lpstr>
      <vt:lpstr>MEX ARROZ</vt:lpstr>
      <vt:lpstr>VIVERES</vt:lpstr>
      <vt:lpstr>BYDSA 1</vt:lpstr>
      <vt:lpstr>Misticas</vt:lpstr>
      <vt:lpstr>Effem</vt:lpstr>
      <vt:lpstr>Flora</vt:lpstr>
      <vt:lpstr>Naci Alim</vt:lpstr>
      <vt:lpstr>Purina</vt:lpstr>
      <vt:lpstr>Purina 2</vt:lpstr>
      <vt:lpstr>La corona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 Comercial Treviño</dc:creator>
  <cp:lastModifiedBy>claudia aguilar</cp:lastModifiedBy>
  <cp:lastPrinted>2025-05-27T14:36:50Z</cp:lastPrinted>
  <dcterms:created xsi:type="dcterms:W3CDTF">2025-05-26T15:33:07Z</dcterms:created>
  <dcterms:modified xsi:type="dcterms:W3CDTF">2025-06-02T22:48:31Z</dcterms:modified>
</cp:coreProperties>
</file>