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50b163b4ec4d861/Documentos/Documentos profissionais/Portfolio/Excel - Egressos/"/>
    </mc:Choice>
  </mc:AlternateContent>
  <xr:revisionPtr revIDLastSave="7" documentId="13_ncr:1_{648A78FB-2AED-4B8E-A31D-F8774B998850}" xr6:coauthVersionLast="47" xr6:coauthVersionMax="47" xr10:uidLastSave="{CE73F392-D264-428C-974B-876971CC86E0}"/>
  <bookViews>
    <workbookView xWindow="-135" yWindow="-135" windowWidth="29070" windowHeight="16470" xr2:uid="{D1927E1A-FDF7-459C-87F1-718D77868715}"/>
  </bookViews>
  <sheets>
    <sheet name="Dashboard" sheetId="10" r:id="rId1"/>
    <sheet name="Alumni" sheetId="5" r:id="rId2"/>
    <sheet name="Activities" sheetId="4" r:id="rId3"/>
    <sheet name="Complete_data" sheetId="6" r:id="rId4"/>
    <sheet name="Auxiliary" sheetId="11" r:id="rId5"/>
  </sheets>
  <definedNames>
    <definedName name="_xlnm._FilterDatabase" localSheetId="2" hidden="1">Activities!$I$1:$L$533</definedName>
    <definedName name="_xlchart.v5.0" hidden="1">Auxiliary!$A$2</definedName>
    <definedName name="_xlchart.v5.1" hidden="1">Auxiliary!$A$3:$A$29</definedName>
    <definedName name="_xlchart.v5.2" hidden="1">Auxiliary!$B$2</definedName>
    <definedName name="_xlchart.v5.3" hidden="1">Auxiliary!$B$3:$B$29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2" i="4"/>
  <c r="D15" i="6" l="1"/>
  <c r="D27" i="6"/>
  <c r="D41" i="6"/>
  <c r="D53" i="6"/>
  <c r="D77" i="6"/>
  <c r="D119" i="6"/>
  <c r="D137" i="6"/>
  <c r="D161" i="6"/>
  <c r="D175" i="6"/>
  <c r="D187" i="6"/>
  <c r="D207" i="6"/>
  <c r="D231" i="6"/>
  <c r="D257" i="6"/>
  <c r="D271" i="6"/>
  <c r="D285" i="6"/>
  <c r="D325" i="6"/>
  <c r="D355" i="6"/>
  <c r="D369" i="6"/>
  <c r="D383" i="6"/>
  <c r="D397" i="6"/>
  <c r="D477" i="6"/>
  <c r="D507" i="6"/>
  <c r="D533" i="6"/>
  <c r="D549" i="6"/>
  <c r="D575" i="6"/>
  <c r="D587" i="6"/>
  <c r="D599" i="6"/>
  <c r="D3" i="6"/>
  <c r="E3" i="6"/>
  <c r="F3" i="6"/>
  <c r="G3" i="6"/>
  <c r="H3" i="6"/>
  <c r="I3" i="6"/>
  <c r="D4" i="6"/>
  <c r="E4" i="6"/>
  <c r="F4" i="6"/>
  <c r="G4" i="6"/>
  <c r="H4" i="6"/>
  <c r="I4" i="6"/>
  <c r="D5" i="6"/>
  <c r="E5" i="6"/>
  <c r="F5" i="6"/>
  <c r="G5" i="6"/>
  <c r="H5" i="6"/>
  <c r="I5" i="6"/>
  <c r="D6" i="6"/>
  <c r="E6" i="6"/>
  <c r="F6" i="6"/>
  <c r="G6" i="6"/>
  <c r="H6" i="6"/>
  <c r="I6" i="6"/>
  <c r="D7" i="6"/>
  <c r="E7" i="6"/>
  <c r="F7" i="6"/>
  <c r="G7" i="6"/>
  <c r="H7" i="6"/>
  <c r="I7" i="6"/>
  <c r="D8" i="6"/>
  <c r="E8" i="6"/>
  <c r="F8" i="6"/>
  <c r="G8" i="6"/>
  <c r="H8" i="6"/>
  <c r="I8" i="6"/>
  <c r="D9" i="6"/>
  <c r="E9" i="6"/>
  <c r="F9" i="6"/>
  <c r="G9" i="6"/>
  <c r="H9" i="6"/>
  <c r="I9" i="6"/>
  <c r="D10" i="6"/>
  <c r="E10" i="6"/>
  <c r="F10" i="6"/>
  <c r="G10" i="6"/>
  <c r="H10" i="6"/>
  <c r="I10" i="6"/>
  <c r="D11" i="6"/>
  <c r="E11" i="6"/>
  <c r="F11" i="6"/>
  <c r="G11" i="6"/>
  <c r="H11" i="6"/>
  <c r="I11" i="6"/>
  <c r="D12" i="6"/>
  <c r="E12" i="6"/>
  <c r="F12" i="6"/>
  <c r="G12" i="6"/>
  <c r="H12" i="6"/>
  <c r="I12" i="6"/>
  <c r="D13" i="6"/>
  <c r="E13" i="6"/>
  <c r="F13" i="6"/>
  <c r="G13" i="6"/>
  <c r="H13" i="6"/>
  <c r="I13" i="6"/>
  <c r="D14" i="6"/>
  <c r="E14" i="6"/>
  <c r="F14" i="6"/>
  <c r="G14" i="6"/>
  <c r="H14" i="6"/>
  <c r="I14" i="6"/>
  <c r="E15" i="6"/>
  <c r="F15" i="6"/>
  <c r="G15" i="6"/>
  <c r="H15" i="6"/>
  <c r="I15" i="6"/>
  <c r="D16" i="6"/>
  <c r="E16" i="6"/>
  <c r="F16" i="6"/>
  <c r="G16" i="6"/>
  <c r="H16" i="6"/>
  <c r="I16" i="6"/>
  <c r="D17" i="6"/>
  <c r="E17" i="6"/>
  <c r="F17" i="6"/>
  <c r="G17" i="6"/>
  <c r="H17" i="6"/>
  <c r="I17" i="6"/>
  <c r="D18" i="6"/>
  <c r="E18" i="6"/>
  <c r="F18" i="6"/>
  <c r="G18" i="6"/>
  <c r="H18" i="6"/>
  <c r="I18" i="6"/>
  <c r="D19" i="6"/>
  <c r="E19" i="6"/>
  <c r="F19" i="6"/>
  <c r="G19" i="6"/>
  <c r="H19" i="6"/>
  <c r="I19" i="6"/>
  <c r="D20" i="6"/>
  <c r="E20" i="6"/>
  <c r="F20" i="6"/>
  <c r="G20" i="6"/>
  <c r="H20" i="6"/>
  <c r="I20" i="6"/>
  <c r="D21" i="6"/>
  <c r="E21" i="6"/>
  <c r="F21" i="6"/>
  <c r="G21" i="6"/>
  <c r="H21" i="6"/>
  <c r="I21" i="6"/>
  <c r="D22" i="6"/>
  <c r="E22" i="6"/>
  <c r="F22" i="6"/>
  <c r="G22" i="6"/>
  <c r="H22" i="6"/>
  <c r="I22" i="6"/>
  <c r="D23" i="6"/>
  <c r="E23" i="6"/>
  <c r="F23" i="6"/>
  <c r="G23" i="6"/>
  <c r="H23" i="6"/>
  <c r="I23" i="6"/>
  <c r="D24" i="6"/>
  <c r="E24" i="6"/>
  <c r="F24" i="6"/>
  <c r="G24" i="6"/>
  <c r="H24" i="6"/>
  <c r="I24" i="6"/>
  <c r="D25" i="6"/>
  <c r="E25" i="6"/>
  <c r="F25" i="6"/>
  <c r="G25" i="6"/>
  <c r="H25" i="6"/>
  <c r="I25" i="6"/>
  <c r="D26" i="6"/>
  <c r="E26" i="6"/>
  <c r="F26" i="6"/>
  <c r="G26" i="6"/>
  <c r="H26" i="6"/>
  <c r="I26" i="6"/>
  <c r="E27" i="6"/>
  <c r="F27" i="6"/>
  <c r="G27" i="6"/>
  <c r="H27" i="6"/>
  <c r="I27" i="6"/>
  <c r="D28" i="6"/>
  <c r="E28" i="6"/>
  <c r="F28" i="6"/>
  <c r="G28" i="6"/>
  <c r="H28" i="6"/>
  <c r="I28" i="6"/>
  <c r="D29" i="6"/>
  <c r="E29" i="6"/>
  <c r="F29" i="6"/>
  <c r="G29" i="6"/>
  <c r="H29" i="6"/>
  <c r="I29" i="6"/>
  <c r="D30" i="6"/>
  <c r="E30" i="6"/>
  <c r="F30" i="6"/>
  <c r="G30" i="6"/>
  <c r="H30" i="6"/>
  <c r="I30" i="6"/>
  <c r="D31" i="6"/>
  <c r="E31" i="6"/>
  <c r="F31" i="6"/>
  <c r="G31" i="6"/>
  <c r="H31" i="6"/>
  <c r="I31" i="6"/>
  <c r="D32" i="6"/>
  <c r="E32" i="6"/>
  <c r="F32" i="6"/>
  <c r="G32" i="6"/>
  <c r="H32" i="6"/>
  <c r="I32" i="6"/>
  <c r="D33" i="6"/>
  <c r="E33" i="6"/>
  <c r="F33" i="6"/>
  <c r="G33" i="6"/>
  <c r="H33" i="6"/>
  <c r="I33" i="6"/>
  <c r="D34" i="6"/>
  <c r="E34" i="6"/>
  <c r="F34" i="6"/>
  <c r="G34" i="6"/>
  <c r="H34" i="6"/>
  <c r="I34" i="6"/>
  <c r="D35" i="6"/>
  <c r="E35" i="6"/>
  <c r="F35" i="6"/>
  <c r="G35" i="6"/>
  <c r="H35" i="6"/>
  <c r="I35" i="6"/>
  <c r="D36" i="6"/>
  <c r="E36" i="6"/>
  <c r="F36" i="6"/>
  <c r="G36" i="6"/>
  <c r="H36" i="6"/>
  <c r="I36" i="6"/>
  <c r="D37" i="6"/>
  <c r="E37" i="6"/>
  <c r="F37" i="6"/>
  <c r="G37" i="6"/>
  <c r="H37" i="6"/>
  <c r="I37" i="6"/>
  <c r="D38" i="6"/>
  <c r="E38" i="6"/>
  <c r="F38" i="6"/>
  <c r="G38" i="6"/>
  <c r="H38" i="6"/>
  <c r="I38" i="6"/>
  <c r="D39" i="6"/>
  <c r="E39" i="6"/>
  <c r="F39" i="6"/>
  <c r="G39" i="6"/>
  <c r="H39" i="6"/>
  <c r="I39" i="6"/>
  <c r="D40" i="6"/>
  <c r="E40" i="6"/>
  <c r="F40" i="6"/>
  <c r="G40" i="6"/>
  <c r="H40" i="6"/>
  <c r="I40" i="6"/>
  <c r="E41" i="6"/>
  <c r="F41" i="6"/>
  <c r="G41" i="6"/>
  <c r="H41" i="6"/>
  <c r="I41" i="6"/>
  <c r="D42" i="6"/>
  <c r="E42" i="6"/>
  <c r="F42" i="6"/>
  <c r="G42" i="6"/>
  <c r="H42" i="6"/>
  <c r="I42" i="6"/>
  <c r="D43" i="6"/>
  <c r="E43" i="6"/>
  <c r="F43" i="6"/>
  <c r="G43" i="6"/>
  <c r="H43" i="6"/>
  <c r="I43" i="6"/>
  <c r="D44" i="6"/>
  <c r="E44" i="6"/>
  <c r="F44" i="6"/>
  <c r="G44" i="6"/>
  <c r="H44" i="6"/>
  <c r="I44" i="6"/>
  <c r="D45" i="6"/>
  <c r="E45" i="6"/>
  <c r="F45" i="6"/>
  <c r="G45" i="6"/>
  <c r="H45" i="6"/>
  <c r="I45" i="6"/>
  <c r="D46" i="6"/>
  <c r="E46" i="6"/>
  <c r="F46" i="6"/>
  <c r="G46" i="6"/>
  <c r="H46" i="6"/>
  <c r="I46" i="6"/>
  <c r="D47" i="6"/>
  <c r="E47" i="6"/>
  <c r="F47" i="6"/>
  <c r="G47" i="6"/>
  <c r="H47" i="6"/>
  <c r="I47" i="6"/>
  <c r="D48" i="6"/>
  <c r="E48" i="6"/>
  <c r="F48" i="6"/>
  <c r="G48" i="6"/>
  <c r="H48" i="6"/>
  <c r="I48" i="6"/>
  <c r="D49" i="6"/>
  <c r="E49" i="6"/>
  <c r="F49" i="6"/>
  <c r="G49" i="6"/>
  <c r="H49" i="6"/>
  <c r="I49" i="6"/>
  <c r="D50" i="6"/>
  <c r="E50" i="6"/>
  <c r="F50" i="6"/>
  <c r="G50" i="6"/>
  <c r="H50" i="6"/>
  <c r="I50" i="6"/>
  <c r="D51" i="6"/>
  <c r="E51" i="6"/>
  <c r="F51" i="6"/>
  <c r="G51" i="6"/>
  <c r="H51" i="6"/>
  <c r="I51" i="6"/>
  <c r="D52" i="6"/>
  <c r="E52" i="6"/>
  <c r="F52" i="6"/>
  <c r="G52" i="6"/>
  <c r="H52" i="6"/>
  <c r="I52" i="6"/>
  <c r="E53" i="6"/>
  <c r="F53" i="6"/>
  <c r="G53" i="6"/>
  <c r="H53" i="6"/>
  <c r="I53" i="6"/>
  <c r="D54" i="6"/>
  <c r="E54" i="6"/>
  <c r="F54" i="6"/>
  <c r="G54" i="6"/>
  <c r="H54" i="6"/>
  <c r="I54" i="6"/>
  <c r="D55" i="6"/>
  <c r="E55" i="6"/>
  <c r="F55" i="6"/>
  <c r="G55" i="6"/>
  <c r="H55" i="6"/>
  <c r="I55" i="6"/>
  <c r="D56" i="6"/>
  <c r="E56" i="6"/>
  <c r="F56" i="6"/>
  <c r="G56" i="6"/>
  <c r="H56" i="6"/>
  <c r="I56" i="6"/>
  <c r="D57" i="6"/>
  <c r="E57" i="6"/>
  <c r="F57" i="6"/>
  <c r="G57" i="6"/>
  <c r="H57" i="6"/>
  <c r="I57" i="6"/>
  <c r="D58" i="6"/>
  <c r="E58" i="6"/>
  <c r="F58" i="6"/>
  <c r="G58" i="6"/>
  <c r="H58" i="6"/>
  <c r="I58" i="6"/>
  <c r="D59" i="6"/>
  <c r="E59" i="6"/>
  <c r="F59" i="6"/>
  <c r="G59" i="6"/>
  <c r="H59" i="6"/>
  <c r="I59" i="6"/>
  <c r="D60" i="6"/>
  <c r="E60" i="6"/>
  <c r="F60" i="6"/>
  <c r="G60" i="6"/>
  <c r="H60" i="6"/>
  <c r="I60" i="6"/>
  <c r="D61" i="6"/>
  <c r="E61" i="6"/>
  <c r="F61" i="6"/>
  <c r="G61" i="6"/>
  <c r="H61" i="6"/>
  <c r="I61" i="6"/>
  <c r="D62" i="6"/>
  <c r="E62" i="6"/>
  <c r="F62" i="6"/>
  <c r="G62" i="6"/>
  <c r="H62" i="6"/>
  <c r="I62" i="6"/>
  <c r="D63" i="6"/>
  <c r="E63" i="6"/>
  <c r="F63" i="6"/>
  <c r="G63" i="6"/>
  <c r="H63" i="6"/>
  <c r="I63" i="6"/>
  <c r="D64" i="6"/>
  <c r="E64" i="6"/>
  <c r="F64" i="6"/>
  <c r="G64" i="6"/>
  <c r="H64" i="6"/>
  <c r="I64" i="6"/>
  <c r="D65" i="6"/>
  <c r="E65" i="6"/>
  <c r="F65" i="6"/>
  <c r="G65" i="6"/>
  <c r="H65" i="6"/>
  <c r="I65" i="6"/>
  <c r="D66" i="6"/>
  <c r="E66" i="6"/>
  <c r="F66" i="6"/>
  <c r="G66" i="6"/>
  <c r="H66" i="6"/>
  <c r="I66" i="6"/>
  <c r="D67" i="6"/>
  <c r="E67" i="6"/>
  <c r="F67" i="6"/>
  <c r="G67" i="6"/>
  <c r="H67" i="6"/>
  <c r="I67" i="6"/>
  <c r="D68" i="6"/>
  <c r="E68" i="6"/>
  <c r="F68" i="6"/>
  <c r="G68" i="6"/>
  <c r="H68" i="6"/>
  <c r="I68" i="6"/>
  <c r="D69" i="6"/>
  <c r="E69" i="6"/>
  <c r="F69" i="6"/>
  <c r="G69" i="6"/>
  <c r="H69" i="6"/>
  <c r="I69" i="6"/>
  <c r="D70" i="6"/>
  <c r="E70" i="6"/>
  <c r="F70" i="6"/>
  <c r="G70" i="6"/>
  <c r="H70" i="6"/>
  <c r="I70" i="6"/>
  <c r="D71" i="6"/>
  <c r="E71" i="6"/>
  <c r="F71" i="6"/>
  <c r="G71" i="6"/>
  <c r="H71" i="6"/>
  <c r="I71" i="6"/>
  <c r="D72" i="6"/>
  <c r="E72" i="6"/>
  <c r="F72" i="6"/>
  <c r="G72" i="6"/>
  <c r="H72" i="6"/>
  <c r="I72" i="6"/>
  <c r="D73" i="6"/>
  <c r="E73" i="6"/>
  <c r="F73" i="6"/>
  <c r="G73" i="6"/>
  <c r="H73" i="6"/>
  <c r="I73" i="6"/>
  <c r="D74" i="6"/>
  <c r="E74" i="6"/>
  <c r="F74" i="6"/>
  <c r="G74" i="6"/>
  <c r="H74" i="6"/>
  <c r="I74" i="6"/>
  <c r="D75" i="6"/>
  <c r="E75" i="6"/>
  <c r="F75" i="6"/>
  <c r="G75" i="6"/>
  <c r="H75" i="6"/>
  <c r="I75" i="6"/>
  <c r="D76" i="6"/>
  <c r="E76" i="6"/>
  <c r="F76" i="6"/>
  <c r="G76" i="6"/>
  <c r="H76" i="6"/>
  <c r="I76" i="6"/>
  <c r="E77" i="6"/>
  <c r="F77" i="6"/>
  <c r="G77" i="6"/>
  <c r="H77" i="6"/>
  <c r="I77" i="6"/>
  <c r="D78" i="6"/>
  <c r="E78" i="6"/>
  <c r="F78" i="6"/>
  <c r="G78" i="6"/>
  <c r="H78" i="6"/>
  <c r="I78" i="6"/>
  <c r="D79" i="6"/>
  <c r="E79" i="6"/>
  <c r="F79" i="6"/>
  <c r="G79" i="6"/>
  <c r="H79" i="6"/>
  <c r="I79" i="6"/>
  <c r="D80" i="6"/>
  <c r="E80" i="6"/>
  <c r="F80" i="6"/>
  <c r="G80" i="6"/>
  <c r="H80" i="6"/>
  <c r="I80" i="6"/>
  <c r="D81" i="6"/>
  <c r="E81" i="6"/>
  <c r="F81" i="6"/>
  <c r="G81" i="6"/>
  <c r="H81" i="6"/>
  <c r="I81" i="6"/>
  <c r="D82" i="6"/>
  <c r="E82" i="6"/>
  <c r="F82" i="6"/>
  <c r="G82" i="6"/>
  <c r="H82" i="6"/>
  <c r="I82" i="6"/>
  <c r="D83" i="6"/>
  <c r="E83" i="6"/>
  <c r="F83" i="6"/>
  <c r="G83" i="6"/>
  <c r="H83" i="6"/>
  <c r="I83" i="6"/>
  <c r="D84" i="6"/>
  <c r="E84" i="6"/>
  <c r="F84" i="6"/>
  <c r="G84" i="6"/>
  <c r="H84" i="6"/>
  <c r="I84" i="6"/>
  <c r="D85" i="6"/>
  <c r="E85" i="6"/>
  <c r="F85" i="6"/>
  <c r="G85" i="6"/>
  <c r="H85" i="6"/>
  <c r="I85" i="6"/>
  <c r="D86" i="6"/>
  <c r="E86" i="6"/>
  <c r="F86" i="6"/>
  <c r="G86" i="6"/>
  <c r="H86" i="6"/>
  <c r="I86" i="6"/>
  <c r="D87" i="6"/>
  <c r="E87" i="6"/>
  <c r="F87" i="6"/>
  <c r="G87" i="6"/>
  <c r="H87" i="6"/>
  <c r="I87" i="6"/>
  <c r="D88" i="6"/>
  <c r="E88" i="6"/>
  <c r="F88" i="6"/>
  <c r="G88" i="6"/>
  <c r="H88" i="6"/>
  <c r="I88" i="6"/>
  <c r="D89" i="6"/>
  <c r="E89" i="6"/>
  <c r="F89" i="6"/>
  <c r="G89" i="6"/>
  <c r="H89" i="6"/>
  <c r="I89" i="6"/>
  <c r="D90" i="6"/>
  <c r="E90" i="6"/>
  <c r="F90" i="6"/>
  <c r="G90" i="6"/>
  <c r="H90" i="6"/>
  <c r="I90" i="6"/>
  <c r="D91" i="6"/>
  <c r="E91" i="6"/>
  <c r="F91" i="6"/>
  <c r="G91" i="6"/>
  <c r="H91" i="6"/>
  <c r="I91" i="6"/>
  <c r="D92" i="6"/>
  <c r="E92" i="6"/>
  <c r="F92" i="6"/>
  <c r="G92" i="6"/>
  <c r="H92" i="6"/>
  <c r="I92" i="6"/>
  <c r="D93" i="6"/>
  <c r="E93" i="6"/>
  <c r="F93" i="6"/>
  <c r="G93" i="6"/>
  <c r="H93" i="6"/>
  <c r="I93" i="6"/>
  <c r="D94" i="6"/>
  <c r="E94" i="6"/>
  <c r="F94" i="6"/>
  <c r="G94" i="6"/>
  <c r="H94" i="6"/>
  <c r="I94" i="6"/>
  <c r="D95" i="6"/>
  <c r="E95" i="6"/>
  <c r="F95" i="6"/>
  <c r="G95" i="6"/>
  <c r="H95" i="6"/>
  <c r="I95" i="6"/>
  <c r="D96" i="6"/>
  <c r="E96" i="6"/>
  <c r="F96" i="6"/>
  <c r="G96" i="6"/>
  <c r="H96" i="6"/>
  <c r="I96" i="6"/>
  <c r="D97" i="6"/>
  <c r="E97" i="6"/>
  <c r="F97" i="6"/>
  <c r="G97" i="6"/>
  <c r="H97" i="6"/>
  <c r="I97" i="6"/>
  <c r="D98" i="6"/>
  <c r="E98" i="6"/>
  <c r="F98" i="6"/>
  <c r="G98" i="6"/>
  <c r="H98" i="6"/>
  <c r="I98" i="6"/>
  <c r="D99" i="6"/>
  <c r="E99" i="6"/>
  <c r="F99" i="6"/>
  <c r="G99" i="6"/>
  <c r="H99" i="6"/>
  <c r="I99" i="6"/>
  <c r="D100" i="6"/>
  <c r="E100" i="6"/>
  <c r="F100" i="6"/>
  <c r="G100" i="6"/>
  <c r="H100" i="6"/>
  <c r="I100" i="6"/>
  <c r="D101" i="6"/>
  <c r="E101" i="6"/>
  <c r="F101" i="6"/>
  <c r="G101" i="6"/>
  <c r="H101" i="6"/>
  <c r="I101" i="6"/>
  <c r="D102" i="6"/>
  <c r="E102" i="6"/>
  <c r="F102" i="6"/>
  <c r="G102" i="6"/>
  <c r="H102" i="6"/>
  <c r="I102" i="6"/>
  <c r="D103" i="6"/>
  <c r="E103" i="6"/>
  <c r="F103" i="6"/>
  <c r="G103" i="6"/>
  <c r="H103" i="6"/>
  <c r="I103" i="6"/>
  <c r="D104" i="6"/>
  <c r="E104" i="6"/>
  <c r="F104" i="6"/>
  <c r="G104" i="6"/>
  <c r="H104" i="6"/>
  <c r="I104" i="6"/>
  <c r="D105" i="6"/>
  <c r="E105" i="6"/>
  <c r="F105" i="6"/>
  <c r="G105" i="6"/>
  <c r="H105" i="6"/>
  <c r="I105" i="6"/>
  <c r="D106" i="6"/>
  <c r="E106" i="6"/>
  <c r="F106" i="6"/>
  <c r="G106" i="6"/>
  <c r="H106" i="6"/>
  <c r="I106" i="6"/>
  <c r="D107" i="6"/>
  <c r="E107" i="6"/>
  <c r="F107" i="6"/>
  <c r="G107" i="6"/>
  <c r="H107" i="6"/>
  <c r="I107" i="6"/>
  <c r="D108" i="6"/>
  <c r="E108" i="6"/>
  <c r="F108" i="6"/>
  <c r="G108" i="6"/>
  <c r="H108" i="6"/>
  <c r="I108" i="6"/>
  <c r="D109" i="6"/>
  <c r="E109" i="6"/>
  <c r="F109" i="6"/>
  <c r="G109" i="6"/>
  <c r="H109" i="6"/>
  <c r="I109" i="6"/>
  <c r="D110" i="6"/>
  <c r="E110" i="6"/>
  <c r="F110" i="6"/>
  <c r="G110" i="6"/>
  <c r="H110" i="6"/>
  <c r="I110" i="6"/>
  <c r="D111" i="6"/>
  <c r="E111" i="6"/>
  <c r="F111" i="6"/>
  <c r="G111" i="6"/>
  <c r="H111" i="6"/>
  <c r="I111" i="6"/>
  <c r="D112" i="6"/>
  <c r="E112" i="6"/>
  <c r="F112" i="6"/>
  <c r="G112" i="6"/>
  <c r="H112" i="6"/>
  <c r="I112" i="6"/>
  <c r="D113" i="6"/>
  <c r="E113" i="6"/>
  <c r="F113" i="6"/>
  <c r="G113" i="6"/>
  <c r="H113" i="6"/>
  <c r="I113" i="6"/>
  <c r="D114" i="6"/>
  <c r="E114" i="6"/>
  <c r="F114" i="6"/>
  <c r="G114" i="6"/>
  <c r="H114" i="6"/>
  <c r="I114" i="6"/>
  <c r="D115" i="6"/>
  <c r="E115" i="6"/>
  <c r="F115" i="6"/>
  <c r="G115" i="6"/>
  <c r="H115" i="6"/>
  <c r="I115" i="6"/>
  <c r="D116" i="6"/>
  <c r="E116" i="6"/>
  <c r="F116" i="6"/>
  <c r="G116" i="6"/>
  <c r="H116" i="6"/>
  <c r="I116" i="6"/>
  <c r="D117" i="6"/>
  <c r="E117" i="6"/>
  <c r="F117" i="6"/>
  <c r="G117" i="6"/>
  <c r="H117" i="6"/>
  <c r="I117" i="6"/>
  <c r="D118" i="6"/>
  <c r="E118" i="6"/>
  <c r="F118" i="6"/>
  <c r="G118" i="6"/>
  <c r="H118" i="6"/>
  <c r="I118" i="6"/>
  <c r="E119" i="6"/>
  <c r="F119" i="6"/>
  <c r="G119" i="6"/>
  <c r="H119" i="6"/>
  <c r="I119" i="6"/>
  <c r="D120" i="6"/>
  <c r="E120" i="6"/>
  <c r="F120" i="6"/>
  <c r="G120" i="6"/>
  <c r="H120" i="6"/>
  <c r="I120" i="6"/>
  <c r="D121" i="6"/>
  <c r="E121" i="6"/>
  <c r="F121" i="6"/>
  <c r="G121" i="6"/>
  <c r="H121" i="6"/>
  <c r="I121" i="6"/>
  <c r="D122" i="6"/>
  <c r="E122" i="6"/>
  <c r="F122" i="6"/>
  <c r="G122" i="6"/>
  <c r="H122" i="6"/>
  <c r="I122" i="6"/>
  <c r="D123" i="6"/>
  <c r="E123" i="6"/>
  <c r="F123" i="6"/>
  <c r="G123" i="6"/>
  <c r="H123" i="6"/>
  <c r="I123" i="6"/>
  <c r="D124" i="6"/>
  <c r="E124" i="6"/>
  <c r="F124" i="6"/>
  <c r="G124" i="6"/>
  <c r="H124" i="6"/>
  <c r="I124" i="6"/>
  <c r="D125" i="6"/>
  <c r="E125" i="6"/>
  <c r="F125" i="6"/>
  <c r="G125" i="6"/>
  <c r="H125" i="6"/>
  <c r="I125" i="6"/>
  <c r="D126" i="6"/>
  <c r="E126" i="6"/>
  <c r="F126" i="6"/>
  <c r="G126" i="6"/>
  <c r="H126" i="6"/>
  <c r="I126" i="6"/>
  <c r="D127" i="6"/>
  <c r="E127" i="6"/>
  <c r="F127" i="6"/>
  <c r="G127" i="6"/>
  <c r="H127" i="6"/>
  <c r="I127" i="6"/>
  <c r="D128" i="6"/>
  <c r="E128" i="6"/>
  <c r="F128" i="6"/>
  <c r="G128" i="6"/>
  <c r="H128" i="6"/>
  <c r="I128" i="6"/>
  <c r="D129" i="6"/>
  <c r="E129" i="6"/>
  <c r="F129" i="6"/>
  <c r="G129" i="6"/>
  <c r="H129" i="6"/>
  <c r="I129" i="6"/>
  <c r="D130" i="6"/>
  <c r="E130" i="6"/>
  <c r="F130" i="6"/>
  <c r="G130" i="6"/>
  <c r="H130" i="6"/>
  <c r="I130" i="6"/>
  <c r="D131" i="6"/>
  <c r="E131" i="6"/>
  <c r="F131" i="6"/>
  <c r="G131" i="6"/>
  <c r="H131" i="6"/>
  <c r="I131" i="6"/>
  <c r="D132" i="6"/>
  <c r="E132" i="6"/>
  <c r="F132" i="6"/>
  <c r="G132" i="6"/>
  <c r="H132" i="6"/>
  <c r="I132" i="6"/>
  <c r="D133" i="6"/>
  <c r="E133" i="6"/>
  <c r="F133" i="6"/>
  <c r="G133" i="6"/>
  <c r="H133" i="6"/>
  <c r="I133" i="6"/>
  <c r="D134" i="6"/>
  <c r="E134" i="6"/>
  <c r="F134" i="6"/>
  <c r="G134" i="6"/>
  <c r="H134" i="6"/>
  <c r="I134" i="6"/>
  <c r="D135" i="6"/>
  <c r="E135" i="6"/>
  <c r="F135" i="6"/>
  <c r="G135" i="6"/>
  <c r="H135" i="6"/>
  <c r="I135" i="6"/>
  <c r="D136" i="6"/>
  <c r="E136" i="6"/>
  <c r="F136" i="6"/>
  <c r="G136" i="6"/>
  <c r="H136" i="6"/>
  <c r="I136" i="6"/>
  <c r="E137" i="6"/>
  <c r="F137" i="6"/>
  <c r="G137" i="6"/>
  <c r="H137" i="6"/>
  <c r="I137" i="6"/>
  <c r="D138" i="6"/>
  <c r="E138" i="6"/>
  <c r="F138" i="6"/>
  <c r="G138" i="6"/>
  <c r="H138" i="6"/>
  <c r="I138" i="6"/>
  <c r="D139" i="6"/>
  <c r="E139" i="6"/>
  <c r="F139" i="6"/>
  <c r="G139" i="6"/>
  <c r="H139" i="6"/>
  <c r="I139" i="6"/>
  <c r="D140" i="6"/>
  <c r="E140" i="6"/>
  <c r="F140" i="6"/>
  <c r="G140" i="6"/>
  <c r="H140" i="6"/>
  <c r="I140" i="6"/>
  <c r="D141" i="6"/>
  <c r="E141" i="6"/>
  <c r="F141" i="6"/>
  <c r="G141" i="6"/>
  <c r="H141" i="6"/>
  <c r="I141" i="6"/>
  <c r="D142" i="6"/>
  <c r="E142" i="6"/>
  <c r="F142" i="6"/>
  <c r="G142" i="6"/>
  <c r="H142" i="6"/>
  <c r="I142" i="6"/>
  <c r="D143" i="6"/>
  <c r="E143" i="6"/>
  <c r="F143" i="6"/>
  <c r="G143" i="6"/>
  <c r="H143" i="6"/>
  <c r="I143" i="6"/>
  <c r="D144" i="6"/>
  <c r="E144" i="6"/>
  <c r="F144" i="6"/>
  <c r="G144" i="6"/>
  <c r="H144" i="6"/>
  <c r="I144" i="6"/>
  <c r="D145" i="6"/>
  <c r="E145" i="6"/>
  <c r="F145" i="6"/>
  <c r="G145" i="6"/>
  <c r="H145" i="6"/>
  <c r="I145" i="6"/>
  <c r="D146" i="6"/>
  <c r="E146" i="6"/>
  <c r="F146" i="6"/>
  <c r="G146" i="6"/>
  <c r="H146" i="6"/>
  <c r="I146" i="6"/>
  <c r="D147" i="6"/>
  <c r="E147" i="6"/>
  <c r="F147" i="6"/>
  <c r="G147" i="6"/>
  <c r="H147" i="6"/>
  <c r="I147" i="6"/>
  <c r="D148" i="6"/>
  <c r="E148" i="6"/>
  <c r="F148" i="6"/>
  <c r="G148" i="6"/>
  <c r="H148" i="6"/>
  <c r="I148" i="6"/>
  <c r="D149" i="6"/>
  <c r="E149" i="6"/>
  <c r="F149" i="6"/>
  <c r="G149" i="6"/>
  <c r="H149" i="6"/>
  <c r="I149" i="6"/>
  <c r="D150" i="6"/>
  <c r="E150" i="6"/>
  <c r="F150" i="6"/>
  <c r="G150" i="6"/>
  <c r="H150" i="6"/>
  <c r="I150" i="6"/>
  <c r="D151" i="6"/>
  <c r="E151" i="6"/>
  <c r="F151" i="6"/>
  <c r="G151" i="6"/>
  <c r="H151" i="6"/>
  <c r="I151" i="6"/>
  <c r="D152" i="6"/>
  <c r="E152" i="6"/>
  <c r="F152" i="6"/>
  <c r="G152" i="6"/>
  <c r="H152" i="6"/>
  <c r="I152" i="6"/>
  <c r="D153" i="6"/>
  <c r="E153" i="6"/>
  <c r="F153" i="6"/>
  <c r="G153" i="6"/>
  <c r="H153" i="6"/>
  <c r="I153" i="6"/>
  <c r="D154" i="6"/>
  <c r="E154" i="6"/>
  <c r="F154" i="6"/>
  <c r="G154" i="6"/>
  <c r="H154" i="6"/>
  <c r="I154" i="6"/>
  <c r="D155" i="6"/>
  <c r="E155" i="6"/>
  <c r="F155" i="6"/>
  <c r="G155" i="6"/>
  <c r="H155" i="6"/>
  <c r="I155" i="6"/>
  <c r="D156" i="6"/>
  <c r="E156" i="6"/>
  <c r="F156" i="6"/>
  <c r="G156" i="6"/>
  <c r="H156" i="6"/>
  <c r="I156" i="6"/>
  <c r="D157" i="6"/>
  <c r="E157" i="6"/>
  <c r="F157" i="6"/>
  <c r="G157" i="6"/>
  <c r="H157" i="6"/>
  <c r="I157" i="6"/>
  <c r="D158" i="6"/>
  <c r="E158" i="6"/>
  <c r="F158" i="6"/>
  <c r="G158" i="6"/>
  <c r="H158" i="6"/>
  <c r="I158" i="6"/>
  <c r="D159" i="6"/>
  <c r="E159" i="6"/>
  <c r="F159" i="6"/>
  <c r="G159" i="6"/>
  <c r="H159" i="6"/>
  <c r="I159" i="6"/>
  <c r="D160" i="6"/>
  <c r="E160" i="6"/>
  <c r="F160" i="6"/>
  <c r="G160" i="6"/>
  <c r="H160" i="6"/>
  <c r="I160" i="6"/>
  <c r="E161" i="6"/>
  <c r="F161" i="6"/>
  <c r="G161" i="6"/>
  <c r="H161" i="6"/>
  <c r="I161" i="6"/>
  <c r="D162" i="6"/>
  <c r="E162" i="6"/>
  <c r="F162" i="6"/>
  <c r="G162" i="6"/>
  <c r="H162" i="6"/>
  <c r="I162" i="6"/>
  <c r="D163" i="6"/>
  <c r="E163" i="6"/>
  <c r="F163" i="6"/>
  <c r="G163" i="6"/>
  <c r="H163" i="6"/>
  <c r="I163" i="6"/>
  <c r="D164" i="6"/>
  <c r="E164" i="6"/>
  <c r="F164" i="6"/>
  <c r="G164" i="6"/>
  <c r="H164" i="6"/>
  <c r="I164" i="6"/>
  <c r="D165" i="6"/>
  <c r="E165" i="6"/>
  <c r="F165" i="6"/>
  <c r="G165" i="6"/>
  <c r="H165" i="6"/>
  <c r="I165" i="6"/>
  <c r="D166" i="6"/>
  <c r="E166" i="6"/>
  <c r="F166" i="6"/>
  <c r="G166" i="6"/>
  <c r="H166" i="6"/>
  <c r="I166" i="6"/>
  <c r="D167" i="6"/>
  <c r="E167" i="6"/>
  <c r="F167" i="6"/>
  <c r="G167" i="6"/>
  <c r="H167" i="6"/>
  <c r="I167" i="6"/>
  <c r="D168" i="6"/>
  <c r="E168" i="6"/>
  <c r="F168" i="6"/>
  <c r="G168" i="6"/>
  <c r="H168" i="6"/>
  <c r="I168" i="6"/>
  <c r="D169" i="6"/>
  <c r="E169" i="6"/>
  <c r="F169" i="6"/>
  <c r="G169" i="6"/>
  <c r="H169" i="6"/>
  <c r="I169" i="6"/>
  <c r="D170" i="6"/>
  <c r="E170" i="6"/>
  <c r="F170" i="6"/>
  <c r="G170" i="6"/>
  <c r="H170" i="6"/>
  <c r="I170" i="6"/>
  <c r="D171" i="6"/>
  <c r="E171" i="6"/>
  <c r="F171" i="6"/>
  <c r="G171" i="6"/>
  <c r="H171" i="6"/>
  <c r="I171" i="6"/>
  <c r="D172" i="6"/>
  <c r="E172" i="6"/>
  <c r="F172" i="6"/>
  <c r="G172" i="6"/>
  <c r="H172" i="6"/>
  <c r="I172" i="6"/>
  <c r="D173" i="6"/>
  <c r="E173" i="6"/>
  <c r="F173" i="6"/>
  <c r="G173" i="6"/>
  <c r="H173" i="6"/>
  <c r="I173" i="6"/>
  <c r="D174" i="6"/>
  <c r="E174" i="6"/>
  <c r="F174" i="6"/>
  <c r="G174" i="6"/>
  <c r="H174" i="6"/>
  <c r="I174" i="6"/>
  <c r="E175" i="6"/>
  <c r="F175" i="6"/>
  <c r="G175" i="6"/>
  <c r="H175" i="6"/>
  <c r="I175" i="6"/>
  <c r="D176" i="6"/>
  <c r="E176" i="6"/>
  <c r="F176" i="6"/>
  <c r="G176" i="6"/>
  <c r="H176" i="6"/>
  <c r="I176" i="6"/>
  <c r="D177" i="6"/>
  <c r="E177" i="6"/>
  <c r="F177" i="6"/>
  <c r="G177" i="6"/>
  <c r="H177" i="6"/>
  <c r="I177" i="6"/>
  <c r="D178" i="6"/>
  <c r="E178" i="6"/>
  <c r="F178" i="6"/>
  <c r="G178" i="6"/>
  <c r="H178" i="6"/>
  <c r="I178" i="6"/>
  <c r="D179" i="6"/>
  <c r="E179" i="6"/>
  <c r="F179" i="6"/>
  <c r="G179" i="6"/>
  <c r="H179" i="6"/>
  <c r="I179" i="6"/>
  <c r="D180" i="6"/>
  <c r="E180" i="6"/>
  <c r="F180" i="6"/>
  <c r="G180" i="6"/>
  <c r="H180" i="6"/>
  <c r="I180" i="6"/>
  <c r="D181" i="6"/>
  <c r="E181" i="6"/>
  <c r="F181" i="6"/>
  <c r="G181" i="6"/>
  <c r="H181" i="6"/>
  <c r="I181" i="6"/>
  <c r="D182" i="6"/>
  <c r="E182" i="6"/>
  <c r="F182" i="6"/>
  <c r="G182" i="6"/>
  <c r="H182" i="6"/>
  <c r="I182" i="6"/>
  <c r="D183" i="6"/>
  <c r="E183" i="6"/>
  <c r="F183" i="6"/>
  <c r="G183" i="6"/>
  <c r="H183" i="6"/>
  <c r="I183" i="6"/>
  <c r="D184" i="6"/>
  <c r="E184" i="6"/>
  <c r="F184" i="6"/>
  <c r="G184" i="6"/>
  <c r="H184" i="6"/>
  <c r="I184" i="6"/>
  <c r="D185" i="6"/>
  <c r="E185" i="6"/>
  <c r="F185" i="6"/>
  <c r="G185" i="6"/>
  <c r="H185" i="6"/>
  <c r="I185" i="6"/>
  <c r="D186" i="6"/>
  <c r="E186" i="6"/>
  <c r="F186" i="6"/>
  <c r="G186" i="6"/>
  <c r="H186" i="6"/>
  <c r="I186" i="6"/>
  <c r="E187" i="6"/>
  <c r="F187" i="6"/>
  <c r="G187" i="6"/>
  <c r="H187" i="6"/>
  <c r="I187" i="6"/>
  <c r="D188" i="6"/>
  <c r="E188" i="6"/>
  <c r="F188" i="6"/>
  <c r="G188" i="6"/>
  <c r="H188" i="6"/>
  <c r="I188" i="6"/>
  <c r="D189" i="6"/>
  <c r="E189" i="6"/>
  <c r="F189" i="6"/>
  <c r="G189" i="6"/>
  <c r="H189" i="6"/>
  <c r="I189" i="6"/>
  <c r="D190" i="6"/>
  <c r="E190" i="6"/>
  <c r="F190" i="6"/>
  <c r="G190" i="6"/>
  <c r="H190" i="6"/>
  <c r="I190" i="6"/>
  <c r="D191" i="6"/>
  <c r="E191" i="6"/>
  <c r="F191" i="6"/>
  <c r="G191" i="6"/>
  <c r="H191" i="6"/>
  <c r="I191" i="6"/>
  <c r="D192" i="6"/>
  <c r="E192" i="6"/>
  <c r="F192" i="6"/>
  <c r="G192" i="6"/>
  <c r="H192" i="6"/>
  <c r="I192" i="6"/>
  <c r="D193" i="6"/>
  <c r="E193" i="6"/>
  <c r="F193" i="6"/>
  <c r="G193" i="6"/>
  <c r="H193" i="6"/>
  <c r="I193" i="6"/>
  <c r="D194" i="6"/>
  <c r="E194" i="6"/>
  <c r="F194" i="6"/>
  <c r="G194" i="6"/>
  <c r="H194" i="6"/>
  <c r="I194" i="6"/>
  <c r="D195" i="6"/>
  <c r="E195" i="6"/>
  <c r="F195" i="6"/>
  <c r="G195" i="6"/>
  <c r="H195" i="6"/>
  <c r="I195" i="6"/>
  <c r="D196" i="6"/>
  <c r="E196" i="6"/>
  <c r="F196" i="6"/>
  <c r="G196" i="6"/>
  <c r="H196" i="6"/>
  <c r="I196" i="6"/>
  <c r="D197" i="6"/>
  <c r="E197" i="6"/>
  <c r="F197" i="6"/>
  <c r="G197" i="6"/>
  <c r="H197" i="6"/>
  <c r="I197" i="6"/>
  <c r="D198" i="6"/>
  <c r="E198" i="6"/>
  <c r="F198" i="6"/>
  <c r="G198" i="6"/>
  <c r="H198" i="6"/>
  <c r="I198" i="6"/>
  <c r="D199" i="6"/>
  <c r="E199" i="6"/>
  <c r="F199" i="6"/>
  <c r="G199" i="6"/>
  <c r="H199" i="6"/>
  <c r="I199" i="6"/>
  <c r="D200" i="6"/>
  <c r="E200" i="6"/>
  <c r="F200" i="6"/>
  <c r="G200" i="6"/>
  <c r="H200" i="6"/>
  <c r="I200" i="6"/>
  <c r="D201" i="6"/>
  <c r="E201" i="6"/>
  <c r="F201" i="6"/>
  <c r="G201" i="6"/>
  <c r="H201" i="6"/>
  <c r="I201" i="6"/>
  <c r="D202" i="6"/>
  <c r="E202" i="6"/>
  <c r="F202" i="6"/>
  <c r="G202" i="6"/>
  <c r="H202" i="6"/>
  <c r="I202" i="6"/>
  <c r="D203" i="6"/>
  <c r="E203" i="6"/>
  <c r="F203" i="6"/>
  <c r="G203" i="6"/>
  <c r="H203" i="6"/>
  <c r="I203" i="6"/>
  <c r="D204" i="6"/>
  <c r="E204" i="6"/>
  <c r="F204" i="6"/>
  <c r="G204" i="6"/>
  <c r="H204" i="6"/>
  <c r="I204" i="6"/>
  <c r="D205" i="6"/>
  <c r="E205" i="6"/>
  <c r="F205" i="6"/>
  <c r="G205" i="6"/>
  <c r="H205" i="6"/>
  <c r="I205" i="6"/>
  <c r="D206" i="6"/>
  <c r="E206" i="6"/>
  <c r="F206" i="6"/>
  <c r="G206" i="6"/>
  <c r="H206" i="6"/>
  <c r="I206" i="6"/>
  <c r="E207" i="6"/>
  <c r="F207" i="6"/>
  <c r="G207" i="6"/>
  <c r="H207" i="6"/>
  <c r="I207" i="6"/>
  <c r="D208" i="6"/>
  <c r="E208" i="6"/>
  <c r="F208" i="6"/>
  <c r="G208" i="6"/>
  <c r="H208" i="6"/>
  <c r="I208" i="6"/>
  <c r="D209" i="6"/>
  <c r="E209" i="6"/>
  <c r="F209" i="6"/>
  <c r="G209" i="6"/>
  <c r="H209" i="6"/>
  <c r="I209" i="6"/>
  <c r="D210" i="6"/>
  <c r="E210" i="6"/>
  <c r="F210" i="6"/>
  <c r="G210" i="6"/>
  <c r="H210" i="6"/>
  <c r="I210" i="6"/>
  <c r="D211" i="6"/>
  <c r="E211" i="6"/>
  <c r="F211" i="6"/>
  <c r="G211" i="6"/>
  <c r="H211" i="6"/>
  <c r="I211" i="6"/>
  <c r="D212" i="6"/>
  <c r="E212" i="6"/>
  <c r="F212" i="6"/>
  <c r="G212" i="6"/>
  <c r="H212" i="6"/>
  <c r="I212" i="6"/>
  <c r="D213" i="6"/>
  <c r="E213" i="6"/>
  <c r="F213" i="6"/>
  <c r="G213" i="6"/>
  <c r="H213" i="6"/>
  <c r="I213" i="6"/>
  <c r="D214" i="6"/>
  <c r="E214" i="6"/>
  <c r="F214" i="6"/>
  <c r="G214" i="6"/>
  <c r="H214" i="6"/>
  <c r="I214" i="6"/>
  <c r="D215" i="6"/>
  <c r="E215" i="6"/>
  <c r="F215" i="6"/>
  <c r="G215" i="6"/>
  <c r="H215" i="6"/>
  <c r="I215" i="6"/>
  <c r="D216" i="6"/>
  <c r="E216" i="6"/>
  <c r="F216" i="6"/>
  <c r="G216" i="6"/>
  <c r="H216" i="6"/>
  <c r="I216" i="6"/>
  <c r="D217" i="6"/>
  <c r="E217" i="6"/>
  <c r="F217" i="6"/>
  <c r="G217" i="6"/>
  <c r="H217" i="6"/>
  <c r="I217" i="6"/>
  <c r="D218" i="6"/>
  <c r="E218" i="6"/>
  <c r="F218" i="6"/>
  <c r="G218" i="6"/>
  <c r="H218" i="6"/>
  <c r="I218" i="6"/>
  <c r="D219" i="6"/>
  <c r="E219" i="6"/>
  <c r="F219" i="6"/>
  <c r="G219" i="6"/>
  <c r="H219" i="6"/>
  <c r="I219" i="6"/>
  <c r="D220" i="6"/>
  <c r="E220" i="6"/>
  <c r="F220" i="6"/>
  <c r="G220" i="6"/>
  <c r="H220" i="6"/>
  <c r="I220" i="6"/>
  <c r="D221" i="6"/>
  <c r="E221" i="6"/>
  <c r="F221" i="6"/>
  <c r="G221" i="6"/>
  <c r="H221" i="6"/>
  <c r="I221" i="6"/>
  <c r="D222" i="6"/>
  <c r="E222" i="6"/>
  <c r="F222" i="6"/>
  <c r="G222" i="6"/>
  <c r="H222" i="6"/>
  <c r="I222" i="6"/>
  <c r="D223" i="6"/>
  <c r="E223" i="6"/>
  <c r="F223" i="6"/>
  <c r="G223" i="6"/>
  <c r="H223" i="6"/>
  <c r="I223" i="6"/>
  <c r="D224" i="6"/>
  <c r="E224" i="6"/>
  <c r="F224" i="6"/>
  <c r="G224" i="6"/>
  <c r="H224" i="6"/>
  <c r="I224" i="6"/>
  <c r="D225" i="6"/>
  <c r="E225" i="6"/>
  <c r="F225" i="6"/>
  <c r="G225" i="6"/>
  <c r="H225" i="6"/>
  <c r="I225" i="6"/>
  <c r="D226" i="6"/>
  <c r="E226" i="6"/>
  <c r="F226" i="6"/>
  <c r="G226" i="6"/>
  <c r="H226" i="6"/>
  <c r="I226" i="6"/>
  <c r="D227" i="6"/>
  <c r="E227" i="6"/>
  <c r="F227" i="6"/>
  <c r="G227" i="6"/>
  <c r="H227" i="6"/>
  <c r="I227" i="6"/>
  <c r="D228" i="6"/>
  <c r="E228" i="6"/>
  <c r="F228" i="6"/>
  <c r="G228" i="6"/>
  <c r="H228" i="6"/>
  <c r="I228" i="6"/>
  <c r="D229" i="6"/>
  <c r="E229" i="6"/>
  <c r="F229" i="6"/>
  <c r="G229" i="6"/>
  <c r="H229" i="6"/>
  <c r="I229" i="6"/>
  <c r="D230" i="6"/>
  <c r="E230" i="6"/>
  <c r="F230" i="6"/>
  <c r="G230" i="6"/>
  <c r="H230" i="6"/>
  <c r="I230" i="6"/>
  <c r="E231" i="6"/>
  <c r="F231" i="6"/>
  <c r="G231" i="6"/>
  <c r="H231" i="6"/>
  <c r="I231" i="6"/>
  <c r="D232" i="6"/>
  <c r="E232" i="6"/>
  <c r="F232" i="6"/>
  <c r="G232" i="6"/>
  <c r="H232" i="6"/>
  <c r="I232" i="6"/>
  <c r="D233" i="6"/>
  <c r="E233" i="6"/>
  <c r="F233" i="6"/>
  <c r="G233" i="6"/>
  <c r="H233" i="6"/>
  <c r="I233" i="6"/>
  <c r="D234" i="6"/>
  <c r="E234" i="6"/>
  <c r="F234" i="6"/>
  <c r="G234" i="6"/>
  <c r="H234" i="6"/>
  <c r="I234" i="6"/>
  <c r="D235" i="6"/>
  <c r="E235" i="6"/>
  <c r="F235" i="6"/>
  <c r="G235" i="6"/>
  <c r="H235" i="6"/>
  <c r="I235" i="6"/>
  <c r="D236" i="6"/>
  <c r="E236" i="6"/>
  <c r="F236" i="6"/>
  <c r="G236" i="6"/>
  <c r="H236" i="6"/>
  <c r="I236" i="6"/>
  <c r="D237" i="6"/>
  <c r="E237" i="6"/>
  <c r="F237" i="6"/>
  <c r="G237" i="6"/>
  <c r="H237" i="6"/>
  <c r="I237" i="6"/>
  <c r="D238" i="6"/>
  <c r="E238" i="6"/>
  <c r="F238" i="6"/>
  <c r="G238" i="6"/>
  <c r="H238" i="6"/>
  <c r="I238" i="6"/>
  <c r="D239" i="6"/>
  <c r="E239" i="6"/>
  <c r="F239" i="6"/>
  <c r="G239" i="6"/>
  <c r="H239" i="6"/>
  <c r="I239" i="6"/>
  <c r="D240" i="6"/>
  <c r="E240" i="6"/>
  <c r="F240" i="6"/>
  <c r="G240" i="6"/>
  <c r="H240" i="6"/>
  <c r="I240" i="6"/>
  <c r="D241" i="6"/>
  <c r="E241" i="6"/>
  <c r="F241" i="6"/>
  <c r="G241" i="6"/>
  <c r="H241" i="6"/>
  <c r="I241" i="6"/>
  <c r="D242" i="6"/>
  <c r="E242" i="6"/>
  <c r="F242" i="6"/>
  <c r="G242" i="6"/>
  <c r="H242" i="6"/>
  <c r="I242" i="6"/>
  <c r="D243" i="6"/>
  <c r="E243" i="6"/>
  <c r="F243" i="6"/>
  <c r="G243" i="6"/>
  <c r="H243" i="6"/>
  <c r="I243" i="6"/>
  <c r="D244" i="6"/>
  <c r="E244" i="6"/>
  <c r="F244" i="6"/>
  <c r="G244" i="6"/>
  <c r="H244" i="6"/>
  <c r="I244" i="6"/>
  <c r="D245" i="6"/>
  <c r="E245" i="6"/>
  <c r="F245" i="6"/>
  <c r="G245" i="6"/>
  <c r="H245" i="6"/>
  <c r="I245" i="6"/>
  <c r="D246" i="6"/>
  <c r="E246" i="6"/>
  <c r="F246" i="6"/>
  <c r="G246" i="6"/>
  <c r="H246" i="6"/>
  <c r="I246" i="6"/>
  <c r="D247" i="6"/>
  <c r="E247" i="6"/>
  <c r="F247" i="6"/>
  <c r="G247" i="6"/>
  <c r="H247" i="6"/>
  <c r="I247" i="6"/>
  <c r="D248" i="6"/>
  <c r="E248" i="6"/>
  <c r="F248" i="6"/>
  <c r="G248" i="6"/>
  <c r="H248" i="6"/>
  <c r="I248" i="6"/>
  <c r="D249" i="6"/>
  <c r="E249" i="6"/>
  <c r="F249" i="6"/>
  <c r="G249" i="6"/>
  <c r="H249" i="6"/>
  <c r="I249" i="6"/>
  <c r="D250" i="6"/>
  <c r="E250" i="6"/>
  <c r="F250" i="6"/>
  <c r="G250" i="6"/>
  <c r="H250" i="6"/>
  <c r="I250" i="6"/>
  <c r="D251" i="6"/>
  <c r="E251" i="6"/>
  <c r="F251" i="6"/>
  <c r="G251" i="6"/>
  <c r="H251" i="6"/>
  <c r="I251" i="6"/>
  <c r="D252" i="6"/>
  <c r="E252" i="6"/>
  <c r="F252" i="6"/>
  <c r="G252" i="6"/>
  <c r="H252" i="6"/>
  <c r="I252" i="6"/>
  <c r="D253" i="6"/>
  <c r="E253" i="6"/>
  <c r="F253" i="6"/>
  <c r="G253" i="6"/>
  <c r="H253" i="6"/>
  <c r="I253" i="6"/>
  <c r="D254" i="6"/>
  <c r="E254" i="6"/>
  <c r="F254" i="6"/>
  <c r="G254" i="6"/>
  <c r="H254" i="6"/>
  <c r="I254" i="6"/>
  <c r="D255" i="6"/>
  <c r="E255" i="6"/>
  <c r="F255" i="6"/>
  <c r="G255" i="6"/>
  <c r="H255" i="6"/>
  <c r="I255" i="6"/>
  <c r="D256" i="6"/>
  <c r="E256" i="6"/>
  <c r="F256" i="6"/>
  <c r="G256" i="6"/>
  <c r="H256" i="6"/>
  <c r="I256" i="6"/>
  <c r="E257" i="6"/>
  <c r="F257" i="6"/>
  <c r="G257" i="6"/>
  <c r="H257" i="6"/>
  <c r="I257" i="6"/>
  <c r="D258" i="6"/>
  <c r="E258" i="6"/>
  <c r="F258" i="6"/>
  <c r="G258" i="6"/>
  <c r="H258" i="6"/>
  <c r="I258" i="6"/>
  <c r="D259" i="6"/>
  <c r="E259" i="6"/>
  <c r="F259" i="6"/>
  <c r="G259" i="6"/>
  <c r="H259" i="6"/>
  <c r="I259" i="6"/>
  <c r="D260" i="6"/>
  <c r="E260" i="6"/>
  <c r="F260" i="6"/>
  <c r="G260" i="6"/>
  <c r="H260" i="6"/>
  <c r="I260" i="6"/>
  <c r="D261" i="6"/>
  <c r="E261" i="6"/>
  <c r="F261" i="6"/>
  <c r="G261" i="6"/>
  <c r="H261" i="6"/>
  <c r="I261" i="6"/>
  <c r="D262" i="6"/>
  <c r="E262" i="6"/>
  <c r="F262" i="6"/>
  <c r="G262" i="6"/>
  <c r="H262" i="6"/>
  <c r="I262" i="6"/>
  <c r="D263" i="6"/>
  <c r="E263" i="6"/>
  <c r="F263" i="6"/>
  <c r="G263" i="6"/>
  <c r="H263" i="6"/>
  <c r="I263" i="6"/>
  <c r="D264" i="6"/>
  <c r="E264" i="6"/>
  <c r="F264" i="6"/>
  <c r="G264" i="6"/>
  <c r="H264" i="6"/>
  <c r="I264" i="6"/>
  <c r="D265" i="6"/>
  <c r="E265" i="6"/>
  <c r="F265" i="6"/>
  <c r="G265" i="6"/>
  <c r="H265" i="6"/>
  <c r="I265" i="6"/>
  <c r="D266" i="6"/>
  <c r="E266" i="6"/>
  <c r="F266" i="6"/>
  <c r="G266" i="6"/>
  <c r="H266" i="6"/>
  <c r="I266" i="6"/>
  <c r="D267" i="6"/>
  <c r="E267" i="6"/>
  <c r="F267" i="6"/>
  <c r="G267" i="6"/>
  <c r="H267" i="6"/>
  <c r="I267" i="6"/>
  <c r="D268" i="6"/>
  <c r="E268" i="6"/>
  <c r="F268" i="6"/>
  <c r="G268" i="6"/>
  <c r="H268" i="6"/>
  <c r="I268" i="6"/>
  <c r="D269" i="6"/>
  <c r="E269" i="6"/>
  <c r="F269" i="6"/>
  <c r="G269" i="6"/>
  <c r="H269" i="6"/>
  <c r="I269" i="6"/>
  <c r="D270" i="6"/>
  <c r="E270" i="6"/>
  <c r="F270" i="6"/>
  <c r="G270" i="6"/>
  <c r="H270" i="6"/>
  <c r="I270" i="6"/>
  <c r="E271" i="6"/>
  <c r="F271" i="6"/>
  <c r="G271" i="6"/>
  <c r="H271" i="6"/>
  <c r="I271" i="6"/>
  <c r="D272" i="6"/>
  <c r="E272" i="6"/>
  <c r="F272" i="6"/>
  <c r="G272" i="6"/>
  <c r="H272" i="6"/>
  <c r="I272" i="6"/>
  <c r="D273" i="6"/>
  <c r="E273" i="6"/>
  <c r="F273" i="6"/>
  <c r="G273" i="6"/>
  <c r="H273" i="6"/>
  <c r="I273" i="6"/>
  <c r="D274" i="6"/>
  <c r="E274" i="6"/>
  <c r="F274" i="6"/>
  <c r="G274" i="6"/>
  <c r="H274" i="6"/>
  <c r="I274" i="6"/>
  <c r="D275" i="6"/>
  <c r="E275" i="6"/>
  <c r="F275" i="6"/>
  <c r="G275" i="6"/>
  <c r="H275" i="6"/>
  <c r="I275" i="6"/>
  <c r="D276" i="6"/>
  <c r="E276" i="6"/>
  <c r="F276" i="6"/>
  <c r="G276" i="6"/>
  <c r="H276" i="6"/>
  <c r="I276" i="6"/>
  <c r="D277" i="6"/>
  <c r="E277" i="6"/>
  <c r="F277" i="6"/>
  <c r="G277" i="6"/>
  <c r="H277" i="6"/>
  <c r="I277" i="6"/>
  <c r="D278" i="6"/>
  <c r="E278" i="6"/>
  <c r="F278" i="6"/>
  <c r="G278" i="6"/>
  <c r="H278" i="6"/>
  <c r="I278" i="6"/>
  <c r="D279" i="6"/>
  <c r="E279" i="6"/>
  <c r="F279" i="6"/>
  <c r="G279" i="6"/>
  <c r="H279" i="6"/>
  <c r="I279" i="6"/>
  <c r="D280" i="6"/>
  <c r="E280" i="6"/>
  <c r="F280" i="6"/>
  <c r="G280" i="6"/>
  <c r="H280" i="6"/>
  <c r="I280" i="6"/>
  <c r="D281" i="6"/>
  <c r="E281" i="6"/>
  <c r="F281" i="6"/>
  <c r="G281" i="6"/>
  <c r="H281" i="6"/>
  <c r="I281" i="6"/>
  <c r="D282" i="6"/>
  <c r="E282" i="6"/>
  <c r="F282" i="6"/>
  <c r="G282" i="6"/>
  <c r="H282" i="6"/>
  <c r="I282" i="6"/>
  <c r="D283" i="6"/>
  <c r="E283" i="6"/>
  <c r="F283" i="6"/>
  <c r="G283" i="6"/>
  <c r="H283" i="6"/>
  <c r="I283" i="6"/>
  <c r="D284" i="6"/>
  <c r="E284" i="6"/>
  <c r="F284" i="6"/>
  <c r="G284" i="6"/>
  <c r="H284" i="6"/>
  <c r="I284" i="6"/>
  <c r="E285" i="6"/>
  <c r="F285" i="6"/>
  <c r="G285" i="6"/>
  <c r="H285" i="6"/>
  <c r="I285" i="6"/>
  <c r="D286" i="6"/>
  <c r="E286" i="6"/>
  <c r="F286" i="6"/>
  <c r="G286" i="6"/>
  <c r="H286" i="6"/>
  <c r="I286" i="6"/>
  <c r="D287" i="6"/>
  <c r="E287" i="6"/>
  <c r="F287" i="6"/>
  <c r="G287" i="6"/>
  <c r="H287" i="6"/>
  <c r="I287" i="6"/>
  <c r="D288" i="6"/>
  <c r="E288" i="6"/>
  <c r="F288" i="6"/>
  <c r="G288" i="6"/>
  <c r="H288" i="6"/>
  <c r="I288" i="6"/>
  <c r="D289" i="6"/>
  <c r="E289" i="6"/>
  <c r="F289" i="6"/>
  <c r="G289" i="6"/>
  <c r="H289" i="6"/>
  <c r="I289" i="6"/>
  <c r="D290" i="6"/>
  <c r="E290" i="6"/>
  <c r="F290" i="6"/>
  <c r="G290" i="6"/>
  <c r="H290" i="6"/>
  <c r="I290" i="6"/>
  <c r="D291" i="6"/>
  <c r="E291" i="6"/>
  <c r="F291" i="6"/>
  <c r="G291" i="6"/>
  <c r="H291" i="6"/>
  <c r="I291" i="6"/>
  <c r="D292" i="6"/>
  <c r="E292" i="6"/>
  <c r="F292" i="6"/>
  <c r="G292" i="6"/>
  <c r="H292" i="6"/>
  <c r="I292" i="6"/>
  <c r="D293" i="6"/>
  <c r="E293" i="6"/>
  <c r="F293" i="6"/>
  <c r="G293" i="6"/>
  <c r="H293" i="6"/>
  <c r="I293" i="6"/>
  <c r="D294" i="6"/>
  <c r="E294" i="6"/>
  <c r="F294" i="6"/>
  <c r="G294" i="6"/>
  <c r="H294" i="6"/>
  <c r="I294" i="6"/>
  <c r="D295" i="6"/>
  <c r="E295" i="6"/>
  <c r="F295" i="6"/>
  <c r="G295" i="6"/>
  <c r="H295" i="6"/>
  <c r="I295" i="6"/>
  <c r="D296" i="6"/>
  <c r="E296" i="6"/>
  <c r="F296" i="6"/>
  <c r="G296" i="6"/>
  <c r="H296" i="6"/>
  <c r="I296" i="6"/>
  <c r="D297" i="6"/>
  <c r="E297" i="6"/>
  <c r="F297" i="6"/>
  <c r="G297" i="6"/>
  <c r="H297" i="6"/>
  <c r="I297" i="6"/>
  <c r="D298" i="6"/>
  <c r="E298" i="6"/>
  <c r="F298" i="6"/>
  <c r="G298" i="6"/>
  <c r="H298" i="6"/>
  <c r="I298" i="6"/>
  <c r="D299" i="6"/>
  <c r="E299" i="6"/>
  <c r="F299" i="6"/>
  <c r="G299" i="6"/>
  <c r="H299" i="6"/>
  <c r="I299" i="6"/>
  <c r="D300" i="6"/>
  <c r="E300" i="6"/>
  <c r="F300" i="6"/>
  <c r="G300" i="6"/>
  <c r="H300" i="6"/>
  <c r="I300" i="6"/>
  <c r="D301" i="6"/>
  <c r="E301" i="6"/>
  <c r="F301" i="6"/>
  <c r="G301" i="6"/>
  <c r="H301" i="6"/>
  <c r="I301" i="6"/>
  <c r="D302" i="6"/>
  <c r="E302" i="6"/>
  <c r="F302" i="6"/>
  <c r="G302" i="6"/>
  <c r="H302" i="6"/>
  <c r="I302" i="6"/>
  <c r="D303" i="6"/>
  <c r="E303" i="6"/>
  <c r="F303" i="6"/>
  <c r="G303" i="6"/>
  <c r="H303" i="6"/>
  <c r="I303" i="6"/>
  <c r="D304" i="6"/>
  <c r="E304" i="6"/>
  <c r="F304" i="6"/>
  <c r="G304" i="6"/>
  <c r="H304" i="6"/>
  <c r="I304" i="6"/>
  <c r="D305" i="6"/>
  <c r="E305" i="6"/>
  <c r="F305" i="6"/>
  <c r="G305" i="6"/>
  <c r="H305" i="6"/>
  <c r="I305" i="6"/>
  <c r="D306" i="6"/>
  <c r="E306" i="6"/>
  <c r="F306" i="6"/>
  <c r="G306" i="6"/>
  <c r="H306" i="6"/>
  <c r="I306" i="6"/>
  <c r="D307" i="6"/>
  <c r="E307" i="6"/>
  <c r="F307" i="6"/>
  <c r="G307" i="6"/>
  <c r="H307" i="6"/>
  <c r="I307" i="6"/>
  <c r="D308" i="6"/>
  <c r="E308" i="6"/>
  <c r="F308" i="6"/>
  <c r="G308" i="6"/>
  <c r="H308" i="6"/>
  <c r="I308" i="6"/>
  <c r="D309" i="6"/>
  <c r="E309" i="6"/>
  <c r="F309" i="6"/>
  <c r="G309" i="6"/>
  <c r="H309" i="6"/>
  <c r="I309" i="6"/>
  <c r="D310" i="6"/>
  <c r="E310" i="6"/>
  <c r="F310" i="6"/>
  <c r="G310" i="6"/>
  <c r="H310" i="6"/>
  <c r="I310" i="6"/>
  <c r="D311" i="6"/>
  <c r="E311" i="6"/>
  <c r="F311" i="6"/>
  <c r="G311" i="6"/>
  <c r="H311" i="6"/>
  <c r="I311" i="6"/>
  <c r="D312" i="6"/>
  <c r="E312" i="6"/>
  <c r="F312" i="6"/>
  <c r="G312" i="6"/>
  <c r="H312" i="6"/>
  <c r="I312" i="6"/>
  <c r="D313" i="6"/>
  <c r="E313" i="6"/>
  <c r="F313" i="6"/>
  <c r="G313" i="6"/>
  <c r="H313" i="6"/>
  <c r="I313" i="6"/>
  <c r="D314" i="6"/>
  <c r="E314" i="6"/>
  <c r="F314" i="6"/>
  <c r="G314" i="6"/>
  <c r="H314" i="6"/>
  <c r="I314" i="6"/>
  <c r="D315" i="6"/>
  <c r="E315" i="6"/>
  <c r="F315" i="6"/>
  <c r="G315" i="6"/>
  <c r="H315" i="6"/>
  <c r="I315" i="6"/>
  <c r="D316" i="6"/>
  <c r="E316" i="6"/>
  <c r="F316" i="6"/>
  <c r="G316" i="6"/>
  <c r="H316" i="6"/>
  <c r="I316" i="6"/>
  <c r="D317" i="6"/>
  <c r="E317" i="6"/>
  <c r="F317" i="6"/>
  <c r="G317" i="6"/>
  <c r="H317" i="6"/>
  <c r="I317" i="6"/>
  <c r="D318" i="6"/>
  <c r="E318" i="6"/>
  <c r="F318" i="6"/>
  <c r="G318" i="6"/>
  <c r="H318" i="6"/>
  <c r="I318" i="6"/>
  <c r="D319" i="6"/>
  <c r="E319" i="6"/>
  <c r="F319" i="6"/>
  <c r="G319" i="6"/>
  <c r="H319" i="6"/>
  <c r="I319" i="6"/>
  <c r="D320" i="6"/>
  <c r="E320" i="6"/>
  <c r="F320" i="6"/>
  <c r="G320" i="6"/>
  <c r="H320" i="6"/>
  <c r="I320" i="6"/>
  <c r="D321" i="6"/>
  <c r="E321" i="6"/>
  <c r="F321" i="6"/>
  <c r="G321" i="6"/>
  <c r="H321" i="6"/>
  <c r="I321" i="6"/>
  <c r="D322" i="6"/>
  <c r="E322" i="6"/>
  <c r="F322" i="6"/>
  <c r="G322" i="6"/>
  <c r="H322" i="6"/>
  <c r="I322" i="6"/>
  <c r="D323" i="6"/>
  <c r="E323" i="6"/>
  <c r="F323" i="6"/>
  <c r="G323" i="6"/>
  <c r="H323" i="6"/>
  <c r="I323" i="6"/>
  <c r="D324" i="6"/>
  <c r="E324" i="6"/>
  <c r="F324" i="6"/>
  <c r="G324" i="6"/>
  <c r="H324" i="6"/>
  <c r="I324" i="6"/>
  <c r="E325" i="6"/>
  <c r="F325" i="6"/>
  <c r="G325" i="6"/>
  <c r="H325" i="6"/>
  <c r="I325" i="6"/>
  <c r="D326" i="6"/>
  <c r="E326" i="6"/>
  <c r="F326" i="6"/>
  <c r="G326" i="6"/>
  <c r="H326" i="6"/>
  <c r="I326" i="6"/>
  <c r="D327" i="6"/>
  <c r="E327" i="6"/>
  <c r="F327" i="6"/>
  <c r="G327" i="6"/>
  <c r="H327" i="6"/>
  <c r="I327" i="6"/>
  <c r="D328" i="6"/>
  <c r="E328" i="6"/>
  <c r="F328" i="6"/>
  <c r="G328" i="6"/>
  <c r="H328" i="6"/>
  <c r="I328" i="6"/>
  <c r="D329" i="6"/>
  <c r="E329" i="6"/>
  <c r="F329" i="6"/>
  <c r="G329" i="6"/>
  <c r="H329" i="6"/>
  <c r="I329" i="6"/>
  <c r="D330" i="6"/>
  <c r="E330" i="6"/>
  <c r="F330" i="6"/>
  <c r="G330" i="6"/>
  <c r="H330" i="6"/>
  <c r="I330" i="6"/>
  <c r="D331" i="6"/>
  <c r="E331" i="6"/>
  <c r="F331" i="6"/>
  <c r="G331" i="6"/>
  <c r="H331" i="6"/>
  <c r="I331" i="6"/>
  <c r="D332" i="6"/>
  <c r="E332" i="6"/>
  <c r="F332" i="6"/>
  <c r="G332" i="6"/>
  <c r="H332" i="6"/>
  <c r="I332" i="6"/>
  <c r="D333" i="6"/>
  <c r="E333" i="6"/>
  <c r="F333" i="6"/>
  <c r="G333" i="6"/>
  <c r="H333" i="6"/>
  <c r="I333" i="6"/>
  <c r="D334" i="6"/>
  <c r="E334" i="6"/>
  <c r="F334" i="6"/>
  <c r="G334" i="6"/>
  <c r="H334" i="6"/>
  <c r="I334" i="6"/>
  <c r="D335" i="6"/>
  <c r="E335" i="6"/>
  <c r="F335" i="6"/>
  <c r="G335" i="6"/>
  <c r="H335" i="6"/>
  <c r="I335" i="6"/>
  <c r="D336" i="6"/>
  <c r="E336" i="6"/>
  <c r="F336" i="6"/>
  <c r="G336" i="6"/>
  <c r="H336" i="6"/>
  <c r="I336" i="6"/>
  <c r="D337" i="6"/>
  <c r="E337" i="6"/>
  <c r="F337" i="6"/>
  <c r="G337" i="6"/>
  <c r="H337" i="6"/>
  <c r="I337" i="6"/>
  <c r="D338" i="6"/>
  <c r="E338" i="6"/>
  <c r="F338" i="6"/>
  <c r="G338" i="6"/>
  <c r="H338" i="6"/>
  <c r="I338" i="6"/>
  <c r="D339" i="6"/>
  <c r="E339" i="6"/>
  <c r="F339" i="6"/>
  <c r="G339" i="6"/>
  <c r="H339" i="6"/>
  <c r="I339" i="6"/>
  <c r="D340" i="6"/>
  <c r="E340" i="6"/>
  <c r="F340" i="6"/>
  <c r="G340" i="6"/>
  <c r="H340" i="6"/>
  <c r="I340" i="6"/>
  <c r="D341" i="6"/>
  <c r="E341" i="6"/>
  <c r="F341" i="6"/>
  <c r="G341" i="6"/>
  <c r="H341" i="6"/>
  <c r="I341" i="6"/>
  <c r="D342" i="6"/>
  <c r="E342" i="6"/>
  <c r="F342" i="6"/>
  <c r="G342" i="6"/>
  <c r="H342" i="6"/>
  <c r="I342" i="6"/>
  <c r="D343" i="6"/>
  <c r="E343" i="6"/>
  <c r="F343" i="6"/>
  <c r="G343" i="6"/>
  <c r="H343" i="6"/>
  <c r="I343" i="6"/>
  <c r="D344" i="6"/>
  <c r="E344" i="6"/>
  <c r="F344" i="6"/>
  <c r="G344" i="6"/>
  <c r="H344" i="6"/>
  <c r="I344" i="6"/>
  <c r="D345" i="6"/>
  <c r="E345" i="6"/>
  <c r="F345" i="6"/>
  <c r="G345" i="6"/>
  <c r="H345" i="6"/>
  <c r="I345" i="6"/>
  <c r="D346" i="6"/>
  <c r="E346" i="6"/>
  <c r="F346" i="6"/>
  <c r="G346" i="6"/>
  <c r="H346" i="6"/>
  <c r="I346" i="6"/>
  <c r="D347" i="6"/>
  <c r="E347" i="6"/>
  <c r="F347" i="6"/>
  <c r="G347" i="6"/>
  <c r="H347" i="6"/>
  <c r="I347" i="6"/>
  <c r="D348" i="6"/>
  <c r="E348" i="6"/>
  <c r="F348" i="6"/>
  <c r="G348" i="6"/>
  <c r="H348" i="6"/>
  <c r="I348" i="6"/>
  <c r="D349" i="6"/>
  <c r="E349" i="6"/>
  <c r="F349" i="6"/>
  <c r="G349" i="6"/>
  <c r="H349" i="6"/>
  <c r="I349" i="6"/>
  <c r="D350" i="6"/>
  <c r="E350" i="6"/>
  <c r="F350" i="6"/>
  <c r="G350" i="6"/>
  <c r="H350" i="6"/>
  <c r="I350" i="6"/>
  <c r="D351" i="6"/>
  <c r="E351" i="6"/>
  <c r="F351" i="6"/>
  <c r="G351" i="6"/>
  <c r="H351" i="6"/>
  <c r="I351" i="6"/>
  <c r="D352" i="6"/>
  <c r="E352" i="6"/>
  <c r="F352" i="6"/>
  <c r="G352" i="6"/>
  <c r="H352" i="6"/>
  <c r="I352" i="6"/>
  <c r="D353" i="6"/>
  <c r="E353" i="6"/>
  <c r="F353" i="6"/>
  <c r="G353" i="6"/>
  <c r="H353" i="6"/>
  <c r="I353" i="6"/>
  <c r="D354" i="6"/>
  <c r="E354" i="6"/>
  <c r="F354" i="6"/>
  <c r="G354" i="6"/>
  <c r="H354" i="6"/>
  <c r="I354" i="6"/>
  <c r="E355" i="6"/>
  <c r="F355" i="6"/>
  <c r="G355" i="6"/>
  <c r="H355" i="6"/>
  <c r="I355" i="6"/>
  <c r="D356" i="6"/>
  <c r="E356" i="6"/>
  <c r="F356" i="6"/>
  <c r="G356" i="6"/>
  <c r="H356" i="6"/>
  <c r="I356" i="6"/>
  <c r="D357" i="6"/>
  <c r="E357" i="6"/>
  <c r="F357" i="6"/>
  <c r="G357" i="6"/>
  <c r="H357" i="6"/>
  <c r="I357" i="6"/>
  <c r="D358" i="6"/>
  <c r="E358" i="6"/>
  <c r="F358" i="6"/>
  <c r="G358" i="6"/>
  <c r="H358" i="6"/>
  <c r="I358" i="6"/>
  <c r="D359" i="6"/>
  <c r="E359" i="6"/>
  <c r="F359" i="6"/>
  <c r="G359" i="6"/>
  <c r="H359" i="6"/>
  <c r="I359" i="6"/>
  <c r="D360" i="6"/>
  <c r="E360" i="6"/>
  <c r="F360" i="6"/>
  <c r="G360" i="6"/>
  <c r="H360" i="6"/>
  <c r="I360" i="6"/>
  <c r="D361" i="6"/>
  <c r="E361" i="6"/>
  <c r="F361" i="6"/>
  <c r="G361" i="6"/>
  <c r="H361" i="6"/>
  <c r="I361" i="6"/>
  <c r="D362" i="6"/>
  <c r="E362" i="6"/>
  <c r="F362" i="6"/>
  <c r="G362" i="6"/>
  <c r="H362" i="6"/>
  <c r="I362" i="6"/>
  <c r="D363" i="6"/>
  <c r="E363" i="6"/>
  <c r="F363" i="6"/>
  <c r="G363" i="6"/>
  <c r="H363" i="6"/>
  <c r="I363" i="6"/>
  <c r="D364" i="6"/>
  <c r="E364" i="6"/>
  <c r="F364" i="6"/>
  <c r="G364" i="6"/>
  <c r="H364" i="6"/>
  <c r="I364" i="6"/>
  <c r="D365" i="6"/>
  <c r="E365" i="6"/>
  <c r="F365" i="6"/>
  <c r="G365" i="6"/>
  <c r="H365" i="6"/>
  <c r="I365" i="6"/>
  <c r="D366" i="6"/>
  <c r="E366" i="6"/>
  <c r="F366" i="6"/>
  <c r="G366" i="6"/>
  <c r="H366" i="6"/>
  <c r="I366" i="6"/>
  <c r="D367" i="6"/>
  <c r="E367" i="6"/>
  <c r="F367" i="6"/>
  <c r="G367" i="6"/>
  <c r="H367" i="6"/>
  <c r="I367" i="6"/>
  <c r="D368" i="6"/>
  <c r="E368" i="6"/>
  <c r="F368" i="6"/>
  <c r="G368" i="6"/>
  <c r="H368" i="6"/>
  <c r="I368" i="6"/>
  <c r="E369" i="6"/>
  <c r="F369" i="6"/>
  <c r="G369" i="6"/>
  <c r="H369" i="6"/>
  <c r="I369" i="6"/>
  <c r="D370" i="6"/>
  <c r="E370" i="6"/>
  <c r="F370" i="6"/>
  <c r="G370" i="6"/>
  <c r="H370" i="6"/>
  <c r="I370" i="6"/>
  <c r="D371" i="6"/>
  <c r="E371" i="6"/>
  <c r="F371" i="6"/>
  <c r="G371" i="6"/>
  <c r="H371" i="6"/>
  <c r="I371" i="6"/>
  <c r="D372" i="6"/>
  <c r="E372" i="6"/>
  <c r="F372" i="6"/>
  <c r="G372" i="6"/>
  <c r="H372" i="6"/>
  <c r="I372" i="6"/>
  <c r="D373" i="6"/>
  <c r="E373" i="6"/>
  <c r="F373" i="6"/>
  <c r="G373" i="6"/>
  <c r="H373" i="6"/>
  <c r="I373" i="6"/>
  <c r="D374" i="6"/>
  <c r="E374" i="6"/>
  <c r="F374" i="6"/>
  <c r="G374" i="6"/>
  <c r="H374" i="6"/>
  <c r="I374" i="6"/>
  <c r="D375" i="6"/>
  <c r="E375" i="6"/>
  <c r="F375" i="6"/>
  <c r="G375" i="6"/>
  <c r="H375" i="6"/>
  <c r="I375" i="6"/>
  <c r="D376" i="6"/>
  <c r="E376" i="6"/>
  <c r="F376" i="6"/>
  <c r="G376" i="6"/>
  <c r="H376" i="6"/>
  <c r="I376" i="6"/>
  <c r="D377" i="6"/>
  <c r="E377" i="6"/>
  <c r="F377" i="6"/>
  <c r="G377" i="6"/>
  <c r="H377" i="6"/>
  <c r="I377" i="6"/>
  <c r="D378" i="6"/>
  <c r="E378" i="6"/>
  <c r="F378" i="6"/>
  <c r="G378" i="6"/>
  <c r="H378" i="6"/>
  <c r="I378" i="6"/>
  <c r="D379" i="6"/>
  <c r="E379" i="6"/>
  <c r="F379" i="6"/>
  <c r="G379" i="6"/>
  <c r="H379" i="6"/>
  <c r="I379" i="6"/>
  <c r="D380" i="6"/>
  <c r="E380" i="6"/>
  <c r="F380" i="6"/>
  <c r="G380" i="6"/>
  <c r="H380" i="6"/>
  <c r="I380" i="6"/>
  <c r="D381" i="6"/>
  <c r="E381" i="6"/>
  <c r="F381" i="6"/>
  <c r="G381" i="6"/>
  <c r="H381" i="6"/>
  <c r="I381" i="6"/>
  <c r="D382" i="6"/>
  <c r="E382" i="6"/>
  <c r="F382" i="6"/>
  <c r="G382" i="6"/>
  <c r="H382" i="6"/>
  <c r="I382" i="6"/>
  <c r="E383" i="6"/>
  <c r="F383" i="6"/>
  <c r="G383" i="6"/>
  <c r="H383" i="6"/>
  <c r="I383" i="6"/>
  <c r="D384" i="6"/>
  <c r="E384" i="6"/>
  <c r="F384" i="6"/>
  <c r="G384" i="6"/>
  <c r="H384" i="6"/>
  <c r="I384" i="6"/>
  <c r="D385" i="6"/>
  <c r="E385" i="6"/>
  <c r="F385" i="6"/>
  <c r="G385" i="6"/>
  <c r="H385" i="6"/>
  <c r="I385" i="6"/>
  <c r="D386" i="6"/>
  <c r="E386" i="6"/>
  <c r="F386" i="6"/>
  <c r="G386" i="6"/>
  <c r="H386" i="6"/>
  <c r="I386" i="6"/>
  <c r="D387" i="6"/>
  <c r="E387" i="6"/>
  <c r="F387" i="6"/>
  <c r="G387" i="6"/>
  <c r="H387" i="6"/>
  <c r="I387" i="6"/>
  <c r="D388" i="6"/>
  <c r="E388" i="6"/>
  <c r="F388" i="6"/>
  <c r="G388" i="6"/>
  <c r="H388" i="6"/>
  <c r="I388" i="6"/>
  <c r="D389" i="6"/>
  <c r="E389" i="6"/>
  <c r="F389" i="6"/>
  <c r="G389" i="6"/>
  <c r="H389" i="6"/>
  <c r="I389" i="6"/>
  <c r="D390" i="6"/>
  <c r="E390" i="6"/>
  <c r="F390" i="6"/>
  <c r="G390" i="6"/>
  <c r="H390" i="6"/>
  <c r="I390" i="6"/>
  <c r="D391" i="6"/>
  <c r="E391" i="6"/>
  <c r="F391" i="6"/>
  <c r="G391" i="6"/>
  <c r="H391" i="6"/>
  <c r="I391" i="6"/>
  <c r="D392" i="6"/>
  <c r="E392" i="6"/>
  <c r="F392" i="6"/>
  <c r="G392" i="6"/>
  <c r="H392" i="6"/>
  <c r="I392" i="6"/>
  <c r="D393" i="6"/>
  <c r="E393" i="6"/>
  <c r="F393" i="6"/>
  <c r="G393" i="6"/>
  <c r="H393" i="6"/>
  <c r="I393" i="6"/>
  <c r="D394" i="6"/>
  <c r="E394" i="6"/>
  <c r="F394" i="6"/>
  <c r="G394" i="6"/>
  <c r="H394" i="6"/>
  <c r="I394" i="6"/>
  <c r="D395" i="6"/>
  <c r="E395" i="6"/>
  <c r="F395" i="6"/>
  <c r="G395" i="6"/>
  <c r="H395" i="6"/>
  <c r="I395" i="6"/>
  <c r="D396" i="6"/>
  <c r="E396" i="6"/>
  <c r="F396" i="6"/>
  <c r="G396" i="6"/>
  <c r="H396" i="6"/>
  <c r="I396" i="6"/>
  <c r="E397" i="6"/>
  <c r="F397" i="6"/>
  <c r="G397" i="6"/>
  <c r="H397" i="6"/>
  <c r="I397" i="6"/>
  <c r="D398" i="6"/>
  <c r="E398" i="6"/>
  <c r="F398" i="6"/>
  <c r="G398" i="6"/>
  <c r="H398" i="6"/>
  <c r="I398" i="6"/>
  <c r="D399" i="6"/>
  <c r="E399" i="6"/>
  <c r="F399" i="6"/>
  <c r="G399" i="6"/>
  <c r="H399" i="6"/>
  <c r="I399" i="6"/>
  <c r="D400" i="6"/>
  <c r="E400" i="6"/>
  <c r="F400" i="6"/>
  <c r="G400" i="6"/>
  <c r="H400" i="6"/>
  <c r="I400" i="6"/>
  <c r="D401" i="6"/>
  <c r="E401" i="6"/>
  <c r="F401" i="6"/>
  <c r="G401" i="6"/>
  <c r="H401" i="6"/>
  <c r="I401" i="6"/>
  <c r="D402" i="6"/>
  <c r="E402" i="6"/>
  <c r="F402" i="6"/>
  <c r="G402" i="6"/>
  <c r="H402" i="6"/>
  <c r="I402" i="6"/>
  <c r="D403" i="6"/>
  <c r="E403" i="6"/>
  <c r="F403" i="6"/>
  <c r="G403" i="6"/>
  <c r="H403" i="6"/>
  <c r="I403" i="6"/>
  <c r="D404" i="6"/>
  <c r="E404" i="6"/>
  <c r="F404" i="6"/>
  <c r="G404" i="6"/>
  <c r="H404" i="6"/>
  <c r="I404" i="6"/>
  <c r="D405" i="6"/>
  <c r="E405" i="6"/>
  <c r="F405" i="6"/>
  <c r="G405" i="6"/>
  <c r="H405" i="6"/>
  <c r="I405" i="6"/>
  <c r="D406" i="6"/>
  <c r="E406" i="6"/>
  <c r="F406" i="6"/>
  <c r="G406" i="6"/>
  <c r="H406" i="6"/>
  <c r="I406" i="6"/>
  <c r="D407" i="6"/>
  <c r="E407" i="6"/>
  <c r="F407" i="6"/>
  <c r="G407" i="6"/>
  <c r="H407" i="6"/>
  <c r="I407" i="6"/>
  <c r="D408" i="6"/>
  <c r="E408" i="6"/>
  <c r="F408" i="6"/>
  <c r="G408" i="6"/>
  <c r="H408" i="6"/>
  <c r="I408" i="6"/>
  <c r="D409" i="6"/>
  <c r="E409" i="6"/>
  <c r="F409" i="6"/>
  <c r="G409" i="6"/>
  <c r="H409" i="6"/>
  <c r="I409" i="6"/>
  <c r="D410" i="6"/>
  <c r="E410" i="6"/>
  <c r="F410" i="6"/>
  <c r="G410" i="6"/>
  <c r="H410" i="6"/>
  <c r="I410" i="6"/>
  <c r="D411" i="6"/>
  <c r="E411" i="6"/>
  <c r="F411" i="6"/>
  <c r="G411" i="6"/>
  <c r="H411" i="6"/>
  <c r="I411" i="6"/>
  <c r="D412" i="6"/>
  <c r="E412" i="6"/>
  <c r="F412" i="6"/>
  <c r="G412" i="6"/>
  <c r="H412" i="6"/>
  <c r="I412" i="6"/>
  <c r="D413" i="6"/>
  <c r="E413" i="6"/>
  <c r="F413" i="6"/>
  <c r="G413" i="6"/>
  <c r="H413" i="6"/>
  <c r="I413" i="6"/>
  <c r="D414" i="6"/>
  <c r="E414" i="6"/>
  <c r="F414" i="6"/>
  <c r="G414" i="6"/>
  <c r="H414" i="6"/>
  <c r="I414" i="6"/>
  <c r="D415" i="6"/>
  <c r="E415" i="6"/>
  <c r="F415" i="6"/>
  <c r="G415" i="6"/>
  <c r="H415" i="6"/>
  <c r="I415" i="6"/>
  <c r="D416" i="6"/>
  <c r="E416" i="6"/>
  <c r="F416" i="6"/>
  <c r="G416" i="6"/>
  <c r="H416" i="6"/>
  <c r="I416" i="6"/>
  <c r="D417" i="6"/>
  <c r="E417" i="6"/>
  <c r="F417" i="6"/>
  <c r="G417" i="6"/>
  <c r="H417" i="6"/>
  <c r="I417" i="6"/>
  <c r="D418" i="6"/>
  <c r="E418" i="6"/>
  <c r="F418" i="6"/>
  <c r="G418" i="6"/>
  <c r="H418" i="6"/>
  <c r="I418" i="6"/>
  <c r="D419" i="6"/>
  <c r="E419" i="6"/>
  <c r="F419" i="6"/>
  <c r="G419" i="6"/>
  <c r="H419" i="6"/>
  <c r="I419" i="6"/>
  <c r="D420" i="6"/>
  <c r="E420" i="6"/>
  <c r="F420" i="6"/>
  <c r="G420" i="6"/>
  <c r="H420" i="6"/>
  <c r="I420" i="6"/>
  <c r="D421" i="6"/>
  <c r="E421" i="6"/>
  <c r="F421" i="6"/>
  <c r="G421" i="6"/>
  <c r="H421" i="6"/>
  <c r="I421" i="6"/>
  <c r="D422" i="6"/>
  <c r="E422" i="6"/>
  <c r="F422" i="6"/>
  <c r="G422" i="6"/>
  <c r="H422" i="6"/>
  <c r="I422" i="6"/>
  <c r="D423" i="6"/>
  <c r="E423" i="6"/>
  <c r="F423" i="6"/>
  <c r="G423" i="6"/>
  <c r="H423" i="6"/>
  <c r="I423" i="6"/>
  <c r="D424" i="6"/>
  <c r="E424" i="6"/>
  <c r="F424" i="6"/>
  <c r="G424" i="6"/>
  <c r="H424" i="6"/>
  <c r="I424" i="6"/>
  <c r="D425" i="6"/>
  <c r="E425" i="6"/>
  <c r="F425" i="6"/>
  <c r="G425" i="6"/>
  <c r="H425" i="6"/>
  <c r="I425" i="6"/>
  <c r="D426" i="6"/>
  <c r="E426" i="6"/>
  <c r="F426" i="6"/>
  <c r="G426" i="6"/>
  <c r="H426" i="6"/>
  <c r="I426" i="6"/>
  <c r="D427" i="6"/>
  <c r="E427" i="6"/>
  <c r="F427" i="6"/>
  <c r="G427" i="6"/>
  <c r="H427" i="6"/>
  <c r="I427" i="6"/>
  <c r="D428" i="6"/>
  <c r="E428" i="6"/>
  <c r="F428" i="6"/>
  <c r="G428" i="6"/>
  <c r="H428" i="6"/>
  <c r="I428" i="6"/>
  <c r="D429" i="6"/>
  <c r="E429" i="6"/>
  <c r="F429" i="6"/>
  <c r="G429" i="6"/>
  <c r="H429" i="6"/>
  <c r="I429" i="6"/>
  <c r="D430" i="6"/>
  <c r="E430" i="6"/>
  <c r="F430" i="6"/>
  <c r="G430" i="6"/>
  <c r="H430" i="6"/>
  <c r="I430" i="6"/>
  <c r="D431" i="6"/>
  <c r="E431" i="6"/>
  <c r="F431" i="6"/>
  <c r="G431" i="6"/>
  <c r="H431" i="6"/>
  <c r="I431" i="6"/>
  <c r="D432" i="6"/>
  <c r="E432" i="6"/>
  <c r="F432" i="6"/>
  <c r="G432" i="6"/>
  <c r="H432" i="6"/>
  <c r="I432" i="6"/>
  <c r="D433" i="6"/>
  <c r="E433" i="6"/>
  <c r="F433" i="6"/>
  <c r="G433" i="6"/>
  <c r="H433" i="6"/>
  <c r="I433" i="6"/>
  <c r="D434" i="6"/>
  <c r="E434" i="6"/>
  <c r="F434" i="6"/>
  <c r="G434" i="6"/>
  <c r="H434" i="6"/>
  <c r="I434" i="6"/>
  <c r="D435" i="6"/>
  <c r="E435" i="6"/>
  <c r="F435" i="6"/>
  <c r="G435" i="6"/>
  <c r="H435" i="6"/>
  <c r="I435" i="6"/>
  <c r="D436" i="6"/>
  <c r="E436" i="6"/>
  <c r="F436" i="6"/>
  <c r="G436" i="6"/>
  <c r="H436" i="6"/>
  <c r="I436" i="6"/>
  <c r="D437" i="6"/>
  <c r="E437" i="6"/>
  <c r="F437" i="6"/>
  <c r="G437" i="6"/>
  <c r="H437" i="6"/>
  <c r="I437" i="6"/>
  <c r="D438" i="6"/>
  <c r="E438" i="6"/>
  <c r="F438" i="6"/>
  <c r="G438" i="6"/>
  <c r="H438" i="6"/>
  <c r="I438" i="6"/>
  <c r="D439" i="6"/>
  <c r="E439" i="6"/>
  <c r="F439" i="6"/>
  <c r="G439" i="6"/>
  <c r="H439" i="6"/>
  <c r="I439" i="6"/>
  <c r="D440" i="6"/>
  <c r="E440" i="6"/>
  <c r="F440" i="6"/>
  <c r="G440" i="6"/>
  <c r="H440" i="6"/>
  <c r="I440" i="6"/>
  <c r="D441" i="6"/>
  <c r="E441" i="6"/>
  <c r="F441" i="6"/>
  <c r="G441" i="6"/>
  <c r="H441" i="6"/>
  <c r="I441" i="6"/>
  <c r="D442" i="6"/>
  <c r="E442" i="6"/>
  <c r="F442" i="6"/>
  <c r="G442" i="6"/>
  <c r="H442" i="6"/>
  <c r="I442" i="6"/>
  <c r="D443" i="6"/>
  <c r="E443" i="6"/>
  <c r="F443" i="6"/>
  <c r="G443" i="6"/>
  <c r="H443" i="6"/>
  <c r="I443" i="6"/>
  <c r="D444" i="6"/>
  <c r="E444" i="6"/>
  <c r="F444" i="6"/>
  <c r="G444" i="6"/>
  <c r="H444" i="6"/>
  <c r="I444" i="6"/>
  <c r="D445" i="6"/>
  <c r="E445" i="6"/>
  <c r="F445" i="6"/>
  <c r="G445" i="6"/>
  <c r="H445" i="6"/>
  <c r="I445" i="6"/>
  <c r="D446" i="6"/>
  <c r="E446" i="6"/>
  <c r="F446" i="6"/>
  <c r="G446" i="6"/>
  <c r="H446" i="6"/>
  <c r="I446" i="6"/>
  <c r="D447" i="6"/>
  <c r="E447" i="6"/>
  <c r="F447" i="6"/>
  <c r="G447" i="6"/>
  <c r="H447" i="6"/>
  <c r="I447" i="6"/>
  <c r="D448" i="6"/>
  <c r="E448" i="6"/>
  <c r="F448" i="6"/>
  <c r="G448" i="6"/>
  <c r="H448" i="6"/>
  <c r="I448" i="6"/>
  <c r="D449" i="6"/>
  <c r="E449" i="6"/>
  <c r="F449" i="6"/>
  <c r="G449" i="6"/>
  <c r="H449" i="6"/>
  <c r="I449" i="6"/>
  <c r="D450" i="6"/>
  <c r="E450" i="6"/>
  <c r="F450" i="6"/>
  <c r="G450" i="6"/>
  <c r="H450" i="6"/>
  <c r="I450" i="6"/>
  <c r="D451" i="6"/>
  <c r="E451" i="6"/>
  <c r="F451" i="6"/>
  <c r="G451" i="6"/>
  <c r="H451" i="6"/>
  <c r="I451" i="6"/>
  <c r="D452" i="6"/>
  <c r="E452" i="6"/>
  <c r="F452" i="6"/>
  <c r="G452" i="6"/>
  <c r="H452" i="6"/>
  <c r="I452" i="6"/>
  <c r="D453" i="6"/>
  <c r="E453" i="6"/>
  <c r="F453" i="6"/>
  <c r="G453" i="6"/>
  <c r="H453" i="6"/>
  <c r="I453" i="6"/>
  <c r="D454" i="6"/>
  <c r="E454" i="6"/>
  <c r="F454" i="6"/>
  <c r="G454" i="6"/>
  <c r="H454" i="6"/>
  <c r="I454" i="6"/>
  <c r="D455" i="6"/>
  <c r="E455" i="6"/>
  <c r="F455" i="6"/>
  <c r="G455" i="6"/>
  <c r="H455" i="6"/>
  <c r="I455" i="6"/>
  <c r="D456" i="6"/>
  <c r="E456" i="6"/>
  <c r="F456" i="6"/>
  <c r="G456" i="6"/>
  <c r="H456" i="6"/>
  <c r="I456" i="6"/>
  <c r="D457" i="6"/>
  <c r="E457" i="6"/>
  <c r="F457" i="6"/>
  <c r="G457" i="6"/>
  <c r="H457" i="6"/>
  <c r="I457" i="6"/>
  <c r="D458" i="6"/>
  <c r="E458" i="6"/>
  <c r="F458" i="6"/>
  <c r="G458" i="6"/>
  <c r="H458" i="6"/>
  <c r="I458" i="6"/>
  <c r="D459" i="6"/>
  <c r="E459" i="6"/>
  <c r="F459" i="6"/>
  <c r="G459" i="6"/>
  <c r="H459" i="6"/>
  <c r="I459" i="6"/>
  <c r="D460" i="6"/>
  <c r="E460" i="6"/>
  <c r="F460" i="6"/>
  <c r="G460" i="6"/>
  <c r="H460" i="6"/>
  <c r="I460" i="6"/>
  <c r="D461" i="6"/>
  <c r="E461" i="6"/>
  <c r="F461" i="6"/>
  <c r="G461" i="6"/>
  <c r="H461" i="6"/>
  <c r="I461" i="6"/>
  <c r="D462" i="6"/>
  <c r="E462" i="6"/>
  <c r="F462" i="6"/>
  <c r="G462" i="6"/>
  <c r="H462" i="6"/>
  <c r="I462" i="6"/>
  <c r="D463" i="6"/>
  <c r="E463" i="6"/>
  <c r="F463" i="6"/>
  <c r="G463" i="6"/>
  <c r="H463" i="6"/>
  <c r="I463" i="6"/>
  <c r="D464" i="6"/>
  <c r="E464" i="6"/>
  <c r="F464" i="6"/>
  <c r="G464" i="6"/>
  <c r="H464" i="6"/>
  <c r="I464" i="6"/>
  <c r="D465" i="6"/>
  <c r="E465" i="6"/>
  <c r="F465" i="6"/>
  <c r="G465" i="6"/>
  <c r="H465" i="6"/>
  <c r="I465" i="6"/>
  <c r="D466" i="6"/>
  <c r="E466" i="6"/>
  <c r="F466" i="6"/>
  <c r="G466" i="6"/>
  <c r="H466" i="6"/>
  <c r="I466" i="6"/>
  <c r="D467" i="6"/>
  <c r="E467" i="6"/>
  <c r="F467" i="6"/>
  <c r="G467" i="6"/>
  <c r="H467" i="6"/>
  <c r="I467" i="6"/>
  <c r="D468" i="6"/>
  <c r="E468" i="6"/>
  <c r="F468" i="6"/>
  <c r="G468" i="6"/>
  <c r="H468" i="6"/>
  <c r="I468" i="6"/>
  <c r="D469" i="6"/>
  <c r="E469" i="6"/>
  <c r="F469" i="6"/>
  <c r="G469" i="6"/>
  <c r="H469" i="6"/>
  <c r="I469" i="6"/>
  <c r="D470" i="6"/>
  <c r="E470" i="6"/>
  <c r="F470" i="6"/>
  <c r="G470" i="6"/>
  <c r="H470" i="6"/>
  <c r="I470" i="6"/>
  <c r="D471" i="6"/>
  <c r="E471" i="6"/>
  <c r="F471" i="6"/>
  <c r="G471" i="6"/>
  <c r="H471" i="6"/>
  <c r="I471" i="6"/>
  <c r="D472" i="6"/>
  <c r="E472" i="6"/>
  <c r="F472" i="6"/>
  <c r="G472" i="6"/>
  <c r="H472" i="6"/>
  <c r="I472" i="6"/>
  <c r="D473" i="6"/>
  <c r="E473" i="6"/>
  <c r="F473" i="6"/>
  <c r="G473" i="6"/>
  <c r="H473" i="6"/>
  <c r="I473" i="6"/>
  <c r="D474" i="6"/>
  <c r="E474" i="6"/>
  <c r="F474" i="6"/>
  <c r="G474" i="6"/>
  <c r="H474" i="6"/>
  <c r="I474" i="6"/>
  <c r="D475" i="6"/>
  <c r="E475" i="6"/>
  <c r="F475" i="6"/>
  <c r="G475" i="6"/>
  <c r="H475" i="6"/>
  <c r="I475" i="6"/>
  <c r="D476" i="6"/>
  <c r="E476" i="6"/>
  <c r="F476" i="6"/>
  <c r="G476" i="6"/>
  <c r="H476" i="6"/>
  <c r="I476" i="6"/>
  <c r="E477" i="6"/>
  <c r="F477" i="6"/>
  <c r="G477" i="6"/>
  <c r="H477" i="6"/>
  <c r="I477" i="6"/>
  <c r="D478" i="6"/>
  <c r="E478" i="6"/>
  <c r="F478" i="6"/>
  <c r="G478" i="6"/>
  <c r="H478" i="6"/>
  <c r="I478" i="6"/>
  <c r="D479" i="6"/>
  <c r="E479" i="6"/>
  <c r="F479" i="6"/>
  <c r="G479" i="6"/>
  <c r="H479" i="6"/>
  <c r="I479" i="6"/>
  <c r="D480" i="6"/>
  <c r="E480" i="6"/>
  <c r="F480" i="6"/>
  <c r="G480" i="6"/>
  <c r="H480" i="6"/>
  <c r="I480" i="6"/>
  <c r="D481" i="6"/>
  <c r="E481" i="6"/>
  <c r="F481" i="6"/>
  <c r="G481" i="6"/>
  <c r="H481" i="6"/>
  <c r="I481" i="6"/>
  <c r="D482" i="6"/>
  <c r="E482" i="6"/>
  <c r="F482" i="6"/>
  <c r="G482" i="6"/>
  <c r="H482" i="6"/>
  <c r="I482" i="6"/>
  <c r="D483" i="6"/>
  <c r="E483" i="6"/>
  <c r="F483" i="6"/>
  <c r="G483" i="6"/>
  <c r="H483" i="6"/>
  <c r="I483" i="6"/>
  <c r="D484" i="6"/>
  <c r="E484" i="6"/>
  <c r="F484" i="6"/>
  <c r="G484" i="6"/>
  <c r="H484" i="6"/>
  <c r="I484" i="6"/>
  <c r="D485" i="6"/>
  <c r="E485" i="6"/>
  <c r="F485" i="6"/>
  <c r="G485" i="6"/>
  <c r="H485" i="6"/>
  <c r="I485" i="6"/>
  <c r="D486" i="6"/>
  <c r="E486" i="6"/>
  <c r="F486" i="6"/>
  <c r="G486" i="6"/>
  <c r="H486" i="6"/>
  <c r="I486" i="6"/>
  <c r="D487" i="6"/>
  <c r="E487" i="6"/>
  <c r="F487" i="6"/>
  <c r="G487" i="6"/>
  <c r="H487" i="6"/>
  <c r="I487" i="6"/>
  <c r="D488" i="6"/>
  <c r="E488" i="6"/>
  <c r="F488" i="6"/>
  <c r="G488" i="6"/>
  <c r="H488" i="6"/>
  <c r="I488" i="6"/>
  <c r="D489" i="6"/>
  <c r="E489" i="6"/>
  <c r="F489" i="6"/>
  <c r="G489" i="6"/>
  <c r="H489" i="6"/>
  <c r="I489" i="6"/>
  <c r="D490" i="6"/>
  <c r="E490" i="6"/>
  <c r="F490" i="6"/>
  <c r="G490" i="6"/>
  <c r="H490" i="6"/>
  <c r="I490" i="6"/>
  <c r="D491" i="6"/>
  <c r="E491" i="6"/>
  <c r="F491" i="6"/>
  <c r="G491" i="6"/>
  <c r="H491" i="6"/>
  <c r="I491" i="6"/>
  <c r="D492" i="6"/>
  <c r="E492" i="6"/>
  <c r="F492" i="6"/>
  <c r="G492" i="6"/>
  <c r="H492" i="6"/>
  <c r="I492" i="6"/>
  <c r="D493" i="6"/>
  <c r="E493" i="6"/>
  <c r="F493" i="6"/>
  <c r="G493" i="6"/>
  <c r="H493" i="6"/>
  <c r="I493" i="6"/>
  <c r="D494" i="6"/>
  <c r="E494" i="6"/>
  <c r="F494" i="6"/>
  <c r="G494" i="6"/>
  <c r="H494" i="6"/>
  <c r="I494" i="6"/>
  <c r="D495" i="6"/>
  <c r="E495" i="6"/>
  <c r="F495" i="6"/>
  <c r="G495" i="6"/>
  <c r="H495" i="6"/>
  <c r="I495" i="6"/>
  <c r="D496" i="6"/>
  <c r="E496" i="6"/>
  <c r="F496" i="6"/>
  <c r="G496" i="6"/>
  <c r="H496" i="6"/>
  <c r="I496" i="6"/>
  <c r="D497" i="6"/>
  <c r="E497" i="6"/>
  <c r="F497" i="6"/>
  <c r="G497" i="6"/>
  <c r="H497" i="6"/>
  <c r="I497" i="6"/>
  <c r="D498" i="6"/>
  <c r="E498" i="6"/>
  <c r="F498" i="6"/>
  <c r="G498" i="6"/>
  <c r="H498" i="6"/>
  <c r="I498" i="6"/>
  <c r="D499" i="6"/>
  <c r="E499" i="6"/>
  <c r="F499" i="6"/>
  <c r="G499" i="6"/>
  <c r="H499" i="6"/>
  <c r="I499" i="6"/>
  <c r="D500" i="6"/>
  <c r="E500" i="6"/>
  <c r="F500" i="6"/>
  <c r="G500" i="6"/>
  <c r="H500" i="6"/>
  <c r="I500" i="6"/>
  <c r="D501" i="6"/>
  <c r="E501" i="6"/>
  <c r="F501" i="6"/>
  <c r="G501" i="6"/>
  <c r="H501" i="6"/>
  <c r="I501" i="6"/>
  <c r="D502" i="6"/>
  <c r="E502" i="6"/>
  <c r="F502" i="6"/>
  <c r="G502" i="6"/>
  <c r="H502" i="6"/>
  <c r="I502" i="6"/>
  <c r="D503" i="6"/>
  <c r="E503" i="6"/>
  <c r="F503" i="6"/>
  <c r="G503" i="6"/>
  <c r="H503" i="6"/>
  <c r="I503" i="6"/>
  <c r="D504" i="6"/>
  <c r="E504" i="6"/>
  <c r="F504" i="6"/>
  <c r="G504" i="6"/>
  <c r="H504" i="6"/>
  <c r="I504" i="6"/>
  <c r="D505" i="6"/>
  <c r="E505" i="6"/>
  <c r="F505" i="6"/>
  <c r="G505" i="6"/>
  <c r="H505" i="6"/>
  <c r="I505" i="6"/>
  <c r="D506" i="6"/>
  <c r="E506" i="6"/>
  <c r="F506" i="6"/>
  <c r="G506" i="6"/>
  <c r="H506" i="6"/>
  <c r="I506" i="6"/>
  <c r="E507" i="6"/>
  <c r="F507" i="6"/>
  <c r="G507" i="6"/>
  <c r="H507" i="6"/>
  <c r="I507" i="6"/>
  <c r="D508" i="6"/>
  <c r="E508" i="6"/>
  <c r="F508" i="6"/>
  <c r="G508" i="6"/>
  <c r="H508" i="6"/>
  <c r="I508" i="6"/>
  <c r="D509" i="6"/>
  <c r="E509" i="6"/>
  <c r="F509" i="6"/>
  <c r="G509" i="6"/>
  <c r="H509" i="6"/>
  <c r="I509" i="6"/>
  <c r="D510" i="6"/>
  <c r="E510" i="6"/>
  <c r="F510" i="6"/>
  <c r="G510" i="6"/>
  <c r="H510" i="6"/>
  <c r="I510" i="6"/>
  <c r="D511" i="6"/>
  <c r="E511" i="6"/>
  <c r="F511" i="6"/>
  <c r="G511" i="6"/>
  <c r="H511" i="6"/>
  <c r="I511" i="6"/>
  <c r="D512" i="6"/>
  <c r="E512" i="6"/>
  <c r="F512" i="6"/>
  <c r="G512" i="6"/>
  <c r="H512" i="6"/>
  <c r="I512" i="6"/>
  <c r="D513" i="6"/>
  <c r="E513" i="6"/>
  <c r="F513" i="6"/>
  <c r="G513" i="6"/>
  <c r="H513" i="6"/>
  <c r="I513" i="6"/>
  <c r="D514" i="6"/>
  <c r="E514" i="6"/>
  <c r="F514" i="6"/>
  <c r="G514" i="6"/>
  <c r="H514" i="6"/>
  <c r="I514" i="6"/>
  <c r="D515" i="6"/>
  <c r="E515" i="6"/>
  <c r="F515" i="6"/>
  <c r="G515" i="6"/>
  <c r="H515" i="6"/>
  <c r="I515" i="6"/>
  <c r="D516" i="6"/>
  <c r="E516" i="6"/>
  <c r="F516" i="6"/>
  <c r="G516" i="6"/>
  <c r="H516" i="6"/>
  <c r="I516" i="6"/>
  <c r="D517" i="6"/>
  <c r="E517" i="6"/>
  <c r="F517" i="6"/>
  <c r="G517" i="6"/>
  <c r="H517" i="6"/>
  <c r="I517" i="6"/>
  <c r="D518" i="6"/>
  <c r="E518" i="6"/>
  <c r="F518" i="6"/>
  <c r="G518" i="6"/>
  <c r="H518" i="6"/>
  <c r="I518" i="6"/>
  <c r="D519" i="6"/>
  <c r="E519" i="6"/>
  <c r="F519" i="6"/>
  <c r="G519" i="6"/>
  <c r="H519" i="6"/>
  <c r="I519" i="6"/>
  <c r="D520" i="6"/>
  <c r="E520" i="6"/>
  <c r="F520" i="6"/>
  <c r="G520" i="6"/>
  <c r="H520" i="6"/>
  <c r="I520" i="6"/>
  <c r="D521" i="6"/>
  <c r="E521" i="6"/>
  <c r="F521" i="6"/>
  <c r="G521" i="6"/>
  <c r="H521" i="6"/>
  <c r="I521" i="6"/>
  <c r="D522" i="6"/>
  <c r="E522" i="6"/>
  <c r="F522" i="6"/>
  <c r="G522" i="6"/>
  <c r="H522" i="6"/>
  <c r="I522" i="6"/>
  <c r="D523" i="6"/>
  <c r="E523" i="6"/>
  <c r="F523" i="6"/>
  <c r="G523" i="6"/>
  <c r="H523" i="6"/>
  <c r="I523" i="6"/>
  <c r="D524" i="6"/>
  <c r="E524" i="6"/>
  <c r="F524" i="6"/>
  <c r="G524" i="6"/>
  <c r="H524" i="6"/>
  <c r="I524" i="6"/>
  <c r="D525" i="6"/>
  <c r="E525" i="6"/>
  <c r="F525" i="6"/>
  <c r="G525" i="6"/>
  <c r="H525" i="6"/>
  <c r="I525" i="6"/>
  <c r="D526" i="6"/>
  <c r="E526" i="6"/>
  <c r="F526" i="6"/>
  <c r="G526" i="6"/>
  <c r="H526" i="6"/>
  <c r="I526" i="6"/>
  <c r="D527" i="6"/>
  <c r="E527" i="6"/>
  <c r="F527" i="6"/>
  <c r="G527" i="6"/>
  <c r="H527" i="6"/>
  <c r="I527" i="6"/>
  <c r="D528" i="6"/>
  <c r="E528" i="6"/>
  <c r="F528" i="6"/>
  <c r="G528" i="6"/>
  <c r="H528" i="6"/>
  <c r="I528" i="6"/>
  <c r="D529" i="6"/>
  <c r="E529" i="6"/>
  <c r="F529" i="6"/>
  <c r="G529" i="6"/>
  <c r="H529" i="6"/>
  <c r="I529" i="6"/>
  <c r="D530" i="6"/>
  <c r="E530" i="6"/>
  <c r="F530" i="6"/>
  <c r="G530" i="6"/>
  <c r="H530" i="6"/>
  <c r="I530" i="6"/>
  <c r="D531" i="6"/>
  <c r="E531" i="6"/>
  <c r="F531" i="6"/>
  <c r="G531" i="6"/>
  <c r="H531" i="6"/>
  <c r="I531" i="6"/>
  <c r="D532" i="6"/>
  <c r="E532" i="6"/>
  <c r="F532" i="6"/>
  <c r="G532" i="6"/>
  <c r="H532" i="6"/>
  <c r="I532" i="6"/>
  <c r="E533" i="6"/>
  <c r="F533" i="6"/>
  <c r="G533" i="6"/>
  <c r="H533" i="6"/>
  <c r="I533" i="6"/>
  <c r="D534" i="6"/>
  <c r="E534" i="6"/>
  <c r="F534" i="6"/>
  <c r="G534" i="6"/>
  <c r="H534" i="6"/>
  <c r="I534" i="6"/>
  <c r="D535" i="6"/>
  <c r="E535" i="6"/>
  <c r="F535" i="6"/>
  <c r="G535" i="6"/>
  <c r="H535" i="6"/>
  <c r="I535" i="6"/>
  <c r="D536" i="6"/>
  <c r="E536" i="6"/>
  <c r="F536" i="6"/>
  <c r="G536" i="6"/>
  <c r="H536" i="6"/>
  <c r="I536" i="6"/>
  <c r="D537" i="6"/>
  <c r="E537" i="6"/>
  <c r="F537" i="6"/>
  <c r="G537" i="6"/>
  <c r="H537" i="6"/>
  <c r="I537" i="6"/>
  <c r="D538" i="6"/>
  <c r="E538" i="6"/>
  <c r="F538" i="6"/>
  <c r="G538" i="6"/>
  <c r="H538" i="6"/>
  <c r="I538" i="6"/>
  <c r="D539" i="6"/>
  <c r="E539" i="6"/>
  <c r="F539" i="6"/>
  <c r="G539" i="6"/>
  <c r="H539" i="6"/>
  <c r="I539" i="6"/>
  <c r="D540" i="6"/>
  <c r="E540" i="6"/>
  <c r="F540" i="6"/>
  <c r="G540" i="6"/>
  <c r="H540" i="6"/>
  <c r="I540" i="6"/>
  <c r="D541" i="6"/>
  <c r="E541" i="6"/>
  <c r="F541" i="6"/>
  <c r="G541" i="6"/>
  <c r="H541" i="6"/>
  <c r="I541" i="6"/>
  <c r="D542" i="6"/>
  <c r="E542" i="6"/>
  <c r="F542" i="6"/>
  <c r="G542" i="6"/>
  <c r="H542" i="6"/>
  <c r="I542" i="6"/>
  <c r="D543" i="6"/>
  <c r="E543" i="6"/>
  <c r="F543" i="6"/>
  <c r="G543" i="6"/>
  <c r="H543" i="6"/>
  <c r="I543" i="6"/>
  <c r="D544" i="6"/>
  <c r="E544" i="6"/>
  <c r="F544" i="6"/>
  <c r="G544" i="6"/>
  <c r="H544" i="6"/>
  <c r="I544" i="6"/>
  <c r="D545" i="6"/>
  <c r="E545" i="6"/>
  <c r="F545" i="6"/>
  <c r="G545" i="6"/>
  <c r="H545" i="6"/>
  <c r="I545" i="6"/>
  <c r="D546" i="6"/>
  <c r="E546" i="6"/>
  <c r="F546" i="6"/>
  <c r="G546" i="6"/>
  <c r="H546" i="6"/>
  <c r="I546" i="6"/>
  <c r="D547" i="6"/>
  <c r="E547" i="6"/>
  <c r="F547" i="6"/>
  <c r="G547" i="6"/>
  <c r="H547" i="6"/>
  <c r="I547" i="6"/>
  <c r="D548" i="6"/>
  <c r="E548" i="6"/>
  <c r="F548" i="6"/>
  <c r="G548" i="6"/>
  <c r="H548" i="6"/>
  <c r="I548" i="6"/>
  <c r="E549" i="6"/>
  <c r="F549" i="6"/>
  <c r="G549" i="6"/>
  <c r="H549" i="6"/>
  <c r="I549" i="6"/>
  <c r="D550" i="6"/>
  <c r="E550" i="6"/>
  <c r="F550" i="6"/>
  <c r="G550" i="6"/>
  <c r="H550" i="6"/>
  <c r="I550" i="6"/>
  <c r="D551" i="6"/>
  <c r="E551" i="6"/>
  <c r="F551" i="6"/>
  <c r="G551" i="6"/>
  <c r="H551" i="6"/>
  <c r="I551" i="6"/>
  <c r="D552" i="6"/>
  <c r="E552" i="6"/>
  <c r="F552" i="6"/>
  <c r="G552" i="6"/>
  <c r="H552" i="6"/>
  <c r="I552" i="6"/>
  <c r="D553" i="6"/>
  <c r="E553" i="6"/>
  <c r="F553" i="6"/>
  <c r="G553" i="6"/>
  <c r="H553" i="6"/>
  <c r="I553" i="6"/>
  <c r="D554" i="6"/>
  <c r="E554" i="6"/>
  <c r="F554" i="6"/>
  <c r="G554" i="6"/>
  <c r="H554" i="6"/>
  <c r="I554" i="6"/>
  <c r="D555" i="6"/>
  <c r="E555" i="6"/>
  <c r="F555" i="6"/>
  <c r="G555" i="6"/>
  <c r="H555" i="6"/>
  <c r="I555" i="6"/>
  <c r="D556" i="6"/>
  <c r="E556" i="6"/>
  <c r="F556" i="6"/>
  <c r="G556" i="6"/>
  <c r="H556" i="6"/>
  <c r="I556" i="6"/>
  <c r="D557" i="6"/>
  <c r="E557" i="6"/>
  <c r="F557" i="6"/>
  <c r="G557" i="6"/>
  <c r="H557" i="6"/>
  <c r="I557" i="6"/>
  <c r="D558" i="6"/>
  <c r="E558" i="6"/>
  <c r="F558" i="6"/>
  <c r="G558" i="6"/>
  <c r="H558" i="6"/>
  <c r="I558" i="6"/>
  <c r="D559" i="6"/>
  <c r="E559" i="6"/>
  <c r="F559" i="6"/>
  <c r="G559" i="6"/>
  <c r="H559" i="6"/>
  <c r="I559" i="6"/>
  <c r="D560" i="6"/>
  <c r="E560" i="6"/>
  <c r="F560" i="6"/>
  <c r="G560" i="6"/>
  <c r="H560" i="6"/>
  <c r="I560" i="6"/>
  <c r="D561" i="6"/>
  <c r="E561" i="6"/>
  <c r="F561" i="6"/>
  <c r="G561" i="6"/>
  <c r="H561" i="6"/>
  <c r="I561" i="6"/>
  <c r="D562" i="6"/>
  <c r="E562" i="6"/>
  <c r="F562" i="6"/>
  <c r="G562" i="6"/>
  <c r="H562" i="6"/>
  <c r="I562" i="6"/>
  <c r="D563" i="6"/>
  <c r="E563" i="6"/>
  <c r="F563" i="6"/>
  <c r="G563" i="6"/>
  <c r="H563" i="6"/>
  <c r="I563" i="6"/>
  <c r="D564" i="6"/>
  <c r="E564" i="6"/>
  <c r="F564" i="6"/>
  <c r="G564" i="6"/>
  <c r="H564" i="6"/>
  <c r="I564" i="6"/>
  <c r="D565" i="6"/>
  <c r="E565" i="6"/>
  <c r="F565" i="6"/>
  <c r="G565" i="6"/>
  <c r="H565" i="6"/>
  <c r="I565" i="6"/>
  <c r="D566" i="6"/>
  <c r="E566" i="6"/>
  <c r="F566" i="6"/>
  <c r="G566" i="6"/>
  <c r="H566" i="6"/>
  <c r="I566" i="6"/>
  <c r="D567" i="6"/>
  <c r="E567" i="6"/>
  <c r="F567" i="6"/>
  <c r="G567" i="6"/>
  <c r="H567" i="6"/>
  <c r="I567" i="6"/>
  <c r="D568" i="6"/>
  <c r="E568" i="6"/>
  <c r="F568" i="6"/>
  <c r="G568" i="6"/>
  <c r="H568" i="6"/>
  <c r="I568" i="6"/>
  <c r="D569" i="6"/>
  <c r="E569" i="6"/>
  <c r="F569" i="6"/>
  <c r="G569" i="6"/>
  <c r="H569" i="6"/>
  <c r="I569" i="6"/>
  <c r="D570" i="6"/>
  <c r="E570" i="6"/>
  <c r="F570" i="6"/>
  <c r="G570" i="6"/>
  <c r="H570" i="6"/>
  <c r="I570" i="6"/>
  <c r="D571" i="6"/>
  <c r="E571" i="6"/>
  <c r="F571" i="6"/>
  <c r="G571" i="6"/>
  <c r="H571" i="6"/>
  <c r="I571" i="6"/>
  <c r="D572" i="6"/>
  <c r="E572" i="6"/>
  <c r="F572" i="6"/>
  <c r="G572" i="6"/>
  <c r="H572" i="6"/>
  <c r="I572" i="6"/>
  <c r="D573" i="6"/>
  <c r="E573" i="6"/>
  <c r="F573" i="6"/>
  <c r="G573" i="6"/>
  <c r="H573" i="6"/>
  <c r="I573" i="6"/>
  <c r="D574" i="6"/>
  <c r="E574" i="6"/>
  <c r="F574" i="6"/>
  <c r="G574" i="6"/>
  <c r="H574" i="6"/>
  <c r="I574" i="6"/>
  <c r="E575" i="6"/>
  <c r="F575" i="6"/>
  <c r="G575" i="6"/>
  <c r="H575" i="6"/>
  <c r="I575" i="6"/>
  <c r="D576" i="6"/>
  <c r="E576" i="6"/>
  <c r="F576" i="6"/>
  <c r="G576" i="6"/>
  <c r="H576" i="6"/>
  <c r="I576" i="6"/>
  <c r="D577" i="6"/>
  <c r="E577" i="6"/>
  <c r="F577" i="6"/>
  <c r="G577" i="6"/>
  <c r="H577" i="6"/>
  <c r="I577" i="6"/>
  <c r="D578" i="6"/>
  <c r="E578" i="6"/>
  <c r="F578" i="6"/>
  <c r="G578" i="6"/>
  <c r="H578" i="6"/>
  <c r="I578" i="6"/>
  <c r="D579" i="6"/>
  <c r="E579" i="6"/>
  <c r="F579" i="6"/>
  <c r="G579" i="6"/>
  <c r="H579" i="6"/>
  <c r="I579" i="6"/>
  <c r="D580" i="6"/>
  <c r="E580" i="6"/>
  <c r="F580" i="6"/>
  <c r="G580" i="6"/>
  <c r="H580" i="6"/>
  <c r="I580" i="6"/>
  <c r="D581" i="6"/>
  <c r="E581" i="6"/>
  <c r="F581" i="6"/>
  <c r="G581" i="6"/>
  <c r="H581" i="6"/>
  <c r="I581" i="6"/>
  <c r="D582" i="6"/>
  <c r="E582" i="6"/>
  <c r="F582" i="6"/>
  <c r="G582" i="6"/>
  <c r="H582" i="6"/>
  <c r="I582" i="6"/>
  <c r="D583" i="6"/>
  <c r="E583" i="6"/>
  <c r="F583" i="6"/>
  <c r="G583" i="6"/>
  <c r="H583" i="6"/>
  <c r="I583" i="6"/>
  <c r="D584" i="6"/>
  <c r="E584" i="6"/>
  <c r="F584" i="6"/>
  <c r="G584" i="6"/>
  <c r="H584" i="6"/>
  <c r="I584" i="6"/>
  <c r="D585" i="6"/>
  <c r="E585" i="6"/>
  <c r="F585" i="6"/>
  <c r="G585" i="6"/>
  <c r="H585" i="6"/>
  <c r="I585" i="6"/>
  <c r="D586" i="6"/>
  <c r="E586" i="6"/>
  <c r="F586" i="6"/>
  <c r="G586" i="6"/>
  <c r="H586" i="6"/>
  <c r="I586" i="6"/>
  <c r="E587" i="6"/>
  <c r="F587" i="6"/>
  <c r="G587" i="6"/>
  <c r="H587" i="6"/>
  <c r="I587" i="6"/>
  <c r="D588" i="6"/>
  <c r="E588" i="6"/>
  <c r="F588" i="6"/>
  <c r="G588" i="6"/>
  <c r="H588" i="6"/>
  <c r="I588" i="6"/>
  <c r="D589" i="6"/>
  <c r="E589" i="6"/>
  <c r="F589" i="6"/>
  <c r="G589" i="6"/>
  <c r="H589" i="6"/>
  <c r="I589" i="6"/>
  <c r="D590" i="6"/>
  <c r="E590" i="6"/>
  <c r="F590" i="6"/>
  <c r="G590" i="6"/>
  <c r="H590" i="6"/>
  <c r="I590" i="6"/>
  <c r="D591" i="6"/>
  <c r="E591" i="6"/>
  <c r="F591" i="6"/>
  <c r="G591" i="6"/>
  <c r="H591" i="6"/>
  <c r="I591" i="6"/>
  <c r="D592" i="6"/>
  <c r="E592" i="6"/>
  <c r="F592" i="6"/>
  <c r="G592" i="6"/>
  <c r="H592" i="6"/>
  <c r="I592" i="6"/>
  <c r="D593" i="6"/>
  <c r="E593" i="6"/>
  <c r="F593" i="6"/>
  <c r="G593" i="6"/>
  <c r="H593" i="6"/>
  <c r="I593" i="6"/>
  <c r="D594" i="6"/>
  <c r="E594" i="6"/>
  <c r="F594" i="6"/>
  <c r="G594" i="6"/>
  <c r="H594" i="6"/>
  <c r="I594" i="6"/>
  <c r="D595" i="6"/>
  <c r="E595" i="6"/>
  <c r="F595" i="6"/>
  <c r="G595" i="6"/>
  <c r="H595" i="6"/>
  <c r="I595" i="6"/>
  <c r="D596" i="6"/>
  <c r="E596" i="6"/>
  <c r="F596" i="6"/>
  <c r="G596" i="6"/>
  <c r="H596" i="6"/>
  <c r="I596" i="6"/>
  <c r="D597" i="6"/>
  <c r="E597" i="6"/>
  <c r="F597" i="6"/>
  <c r="G597" i="6"/>
  <c r="H597" i="6"/>
  <c r="I597" i="6"/>
  <c r="D598" i="6"/>
  <c r="E598" i="6"/>
  <c r="F598" i="6"/>
  <c r="G598" i="6"/>
  <c r="H598" i="6"/>
  <c r="I598" i="6"/>
  <c r="E599" i="6"/>
  <c r="F599" i="6"/>
  <c r="G599" i="6"/>
  <c r="H599" i="6"/>
  <c r="I599" i="6"/>
  <c r="D600" i="6"/>
  <c r="E600" i="6"/>
  <c r="F600" i="6"/>
  <c r="G600" i="6"/>
  <c r="H600" i="6"/>
  <c r="I600" i="6"/>
  <c r="D601" i="6"/>
  <c r="E601" i="6"/>
  <c r="F601" i="6"/>
  <c r="G601" i="6"/>
  <c r="H601" i="6"/>
  <c r="I601" i="6"/>
  <c r="D602" i="6"/>
  <c r="E602" i="6"/>
  <c r="F602" i="6"/>
  <c r="G602" i="6"/>
  <c r="H602" i="6"/>
  <c r="I602" i="6"/>
  <c r="D603" i="6"/>
  <c r="E603" i="6"/>
  <c r="F603" i="6"/>
  <c r="G603" i="6"/>
  <c r="H603" i="6"/>
  <c r="I603" i="6"/>
  <c r="D604" i="6"/>
  <c r="E604" i="6"/>
  <c r="F604" i="6"/>
  <c r="G604" i="6"/>
  <c r="H604" i="6"/>
  <c r="I604" i="6"/>
  <c r="D605" i="6"/>
  <c r="E605" i="6"/>
  <c r="F605" i="6"/>
  <c r="G605" i="6"/>
  <c r="H605" i="6"/>
  <c r="I605" i="6"/>
  <c r="I2" i="6"/>
  <c r="H2" i="6"/>
  <c r="G2" i="6"/>
  <c r="F2" i="6"/>
  <c r="E2" i="6"/>
  <c r="D2" i="6"/>
  <c r="B13" i="10" l="1"/>
  <c r="H6" i="11"/>
  <c r="H5" i="11"/>
  <c r="H4" i="11"/>
  <c r="H3" i="11"/>
  <c r="B19" i="11"/>
  <c r="B7" i="11"/>
  <c r="B15" i="11"/>
  <c r="B18" i="11"/>
  <c r="B6" i="11"/>
  <c r="B5" i="11"/>
  <c r="B29" i="11"/>
  <c r="B17" i="11"/>
  <c r="B3" i="11"/>
  <c r="B28" i="11"/>
  <c r="B16" i="11"/>
  <c r="B4" i="11"/>
  <c r="B27" i="11"/>
  <c r="B26" i="11"/>
  <c r="B14" i="11"/>
  <c r="B25" i="11"/>
  <c r="B13" i="11"/>
  <c r="B9" i="11"/>
  <c r="B24" i="11"/>
  <c r="B12" i="11"/>
  <c r="B23" i="11"/>
  <c r="B11" i="11"/>
  <c r="B22" i="11"/>
  <c r="B10" i="11"/>
  <c r="B21" i="11"/>
  <c r="B20" i="11"/>
  <c r="B8" i="11"/>
  <c r="I6" i="11"/>
  <c r="E3" i="11"/>
  <c r="E2" i="11"/>
  <c r="I5" i="11"/>
  <c r="I4" i="11"/>
  <c r="I3" i="11"/>
  <c r="E7" i="11"/>
  <c r="E6" i="11"/>
  <c r="E5" i="11"/>
  <c r="E4" i="11"/>
  <c r="B12" i="10"/>
  <c r="B6" i="10"/>
  <c r="C6" i="10"/>
  <c r="C7" i="10"/>
  <c r="C13" i="10"/>
  <c r="B8" i="10"/>
  <c r="B14" i="10"/>
  <c r="C8" i="10"/>
  <c r="C14" i="10"/>
  <c r="C12" i="10"/>
  <c r="B3" i="10"/>
  <c r="B9" i="10"/>
  <c r="B15" i="10"/>
  <c r="C3" i="10"/>
  <c r="C9" i="10"/>
  <c r="C15" i="10"/>
  <c r="B4" i="10"/>
  <c r="B10" i="10"/>
  <c r="C4" i="10"/>
  <c r="C10" i="10"/>
  <c r="B5" i="10"/>
  <c r="B11" i="10"/>
  <c r="C5" i="10"/>
  <c r="C11" i="10"/>
  <c r="B7" i="10"/>
</calcChain>
</file>

<file path=xl/sharedStrings.xml><?xml version="1.0" encoding="utf-8"?>
<sst xmlns="http://schemas.openxmlformats.org/spreadsheetml/2006/main" count="7422" uniqueCount="1765">
  <si>
    <t>Lattes
    Linkedin</t>
  </si>
  <si>
    <t>Não informado</t>
  </si>
  <si>
    <t>Doutorado</t>
  </si>
  <si>
    <t>Lattes
    Linkedin
    Academia.edu</t>
  </si>
  <si>
    <t>Faleceu</t>
  </si>
  <si>
    <t>Lattes</t>
  </si>
  <si>
    <t>Contato profissional: vansial@gmail.com</t>
  </si>
  <si>
    <t>Vínculo atual: Outro|Outro (Vínculo Atual): Comunicadora digital/blogueira|Característica do Vínculo: Outro|Renda: Não informada|Local de atuação: Vanessa Sial - Blog da Beleza|País: Brasil|Cidade: Maringá|Estado: Paraná</t>
  </si>
  <si>
    <t>Pós-doutorado pelo Departamento de Letras Modernas da FFLCH-USP (2012-2013). Professora da Universidade São Judas Tadeu entre 2014 e 2019. </t>
  </si>
  <si>
    <t>Lattes
    Linkedin
    Outro
    Outro</t>
  </si>
  <si>
    <t>Vínculo atual: Docente - Ensino Superior|Outro (Vínculo Atual): Docente - ensino superior|Característica do Vínculo: CLT|Renda: Não informada|Local de atuação: Faculdade Cásper Líbero - FCL|País: Brasil|Cidade: São Paulo|Estado: São Paulo
    Vínculo atual: Docente - Ensino Superior|Característica do Vínculo: CLT|Renda: Não informada|Local de atuação: Centro Universitário Assunção - UNIFAI|País: Brasil|Cidade: São Paulo|Estado: São Paulo
    Vínculo atual: Outro|Outro (Vínculo Atual): Docente em cursos livres e curso de extensão|Característica do Vínculo: Voluntário / Colaborador|Renda: Não informada |Local de atuação: Museu de Arte Sacra de São Paulo |País: Brasil|Cidade: São Paulo|Estado: São Paulo</t>
  </si>
  <si>
    <t>Lattes
    Linkedin
    Outro</t>
  </si>
  <si>
    <t>Lattes
    Linkedin
    Academia.edu
    Outro</t>
  </si>
  <si>
    <t>Lattes
    Outro</t>
  </si>
  <si>
    <t>Doutor em Educação pela Universidade de São Paulo (2009-2013), com bolsa CAPES. Membro pesquisador do Grupo de Pesquisa Poder Político, Educação, Lutas Sociais (GPEL) e participa do Grupo de Estudos e Pesquisas em História da Educação e Instituições Escolares de Santa Catarina (GEPHIESC).
Professor celetista UEL, desde 2022.</t>
  </si>
  <si>
    <t>Vínculo atual: Docente - Ensino Superior|Característica do Vínculo: CLT|Renda: R$ 7.066,90|Local de atuação: UEL|País: Brasil|Cidade: Londrina|Estado: Paraná</t>
  </si>
  <si>
    <t>Na Escola Americana, ocupa os cargos MS Dean of Students e IB (International Baccalaureate) teacher </t>
  </si>
  <si>
    <t>Linkedin</t>
  </si>
  <si>
    <t>Vínculo atual: Docente - Ensino Básico (Fundamental e Médio)|Característica do Vínculo: CLT|Renda: Não informada|Local de atuação: Escola Americana de Campinas|País: Brasil|Cidade: Campinas|Estado: São Paulo</t>
  </si>
  <si>
    <t>Consultor na Coordenação-Geral de Bioética do Departamento de Ciência e Tecnologia CGBio/DECIT/SCTIE/MS  desde 2022.  Doutor em Bioética pelo Programa de Pós-graduação em Bioética da Faculdade de Ciências da Saúde da UnB (2008-2012). Pós-Doutorado na Pontifícia Universidade Católica do Paraná (2016 - 2017), com bolsa CAPES.</t>
  </si>
  <si>
    <t>Lattes
    Linkedin
    Academia.edu
    ResearchGate
    Outro</t>
  </si>
  <si>
    <t>Vínculo atual: Docente - Ensino Superior|Outro (Vínculo Atual): Consultor |Característica do Vínculo: Outro|Renda: Não informada|Local de atuação: INSTITUTO DE PESQUISAS E EDUCACAO CONTINUADA EM ECONOMIA E GESTAO DE EMPRES, PECEGE|País: Brasil|Cidade: Piracicaba|Estado: São Paulo</t>
  </si>
  <si>
    <t>Mestrado em História das Relações Internacionais pela Universidade de Brasília (2001) e doutorado em História pela Universidade Estadual de Campinas (2005).</t>
  </si>
  <si>
    <t>Vínculo atual: Outro|Outro (Vínculo Atual): Executivo público - Diretor Técnico III|Característica do Vínculo: Servidor Público|Renda: R$ 18.685,37	|Local de atuação: Governo de Estado/Corregedoria Geral da Administração|País: Brasil|Cidade: São Paulo|Estado: São Paulo</t>
  </si>
  <si>
    <t>Lattes
    Linkedin
    ResearchGate</t>
  </si>
  <si>
    <t>Lattes
    Outro
    Outro</t>
  </si>
  <si>
    <t>Lattes
    Academia.edu</t>
  </si>
  <si>
    <t>Doutorado em História das Artes Visuais pela Università degli Studi di Pisa (2006-2009), com bolsa CNPq. Pós-Doutorado na Universidade de São Paulo, com bolsa FAPESP (2011). Pós-Doutorado na Universidade Estadual de Campinas (2010-2011), com bolsa CNPq.</t>
  </si>
  <si>
    <t>Lattes
    ResearchGate
    Outro
    Outro</t>
  </si>
  <si>
    <t>Vínculo atual: Docente - Ensino Superior|Característica do Vínculo: Servidor Público|Renda: R$ 16.988,70|Local de atuação: Unicamp|País: Brasil|Cidade: Campinas|Estado: São Paulo</t>
  </si>
  <si>
    <t>Vínculo atual: Docente - Ensino Técnico|Outro (Vínculo Atual): Docente - ensino básico|Característica do Vínculo: CLT|Renda: Não informada|Local de atuação: SESI|País: Brasil|Cidade: Indaiatuba|Estado: São Paulo</t>
  </si>
  <si>
    <t>Servidora (professora de Ensino Básico II) do município de Paulínia desde 1999. </t>
  </si>
  <si>
    <t>Vínculo atual: Docente - Ensino Básico (Fundamental e Médio)|Característica do Vínculo: Servidor Público|Renda: R$ 21.382.23|Local de atuação: Secretaria Municipal de Educação|País: Brasil|Cidade: Paulínia|Estado: São Paulo</t>
  </si>
  <si>
    <t>Possui graduação em Direito pela Universidade de São Paulo (2002) e mestrado em História pela Universidade Estadual de Campinas (2005). Advogada registrada na OAB/SP, na subseção São Paulo, com o nº 231399.</t>
  </si>
  <si>
    <t>Vínculo atual: Profissional Liberal|Outro (Vínculo Atual): Advogada|Característica do Vínculo: Outro|Renda: Não informada |Local de atuação: Gilberto Bercovici Sociedade de Advogados|País: Brasil|Cidade: São Paulo|Estado: São Paulo</t>
  </si>
  <si>
    <t>Pós-Doutorado na Universidade Estadual de Campinas (2008 - 2009), com bolsa FAPESP. Professora de idiomas, com MEI ativo desde 2013: 17.568.509/0001-38. Contato pessoal: mischreiner99@yahoo.com.br</t>
  </si>
  <si>
    <t>Vínculo atual: Outro|Outro (Vínculo Atual): Professora de idiomas|Característica do Vínculo: Outro|Renda: Não informada|Local de atuação: Like and Learn (Escola de idiomas) |País: Brasil|Cidade: Americana|Estado: São Paulo</t>
  </si>
  <si>
    <t>Professora aposentada da UFMT em 2010, lecionou na universidade desde 1981. </t>
  </si>
  <si>
    <t>Vínculo atual: Aposentado|Característica do Vínculo: Servidor Público|Renda: R$ 19.515,18|Local de atuação: UFMT|País: Brasil|Cidade: Cuiabá|Estado: Mato Grosso</t>
  </si>
  <si>
    <t>Lattes
    Outro
    Outro
    Outro</t>
  </si>
  <si>
    <t>Empresarial</t>
  </si>
  <si>
    <t>Professora Associada da Universidade Federal de Juiz de Fora no curso de Moda e no Programa de Pós-Graduação em Artes, Cultura e Linguagens.  Coordenadora do Grupo de Pesquisa em História e Cultura de Moda do CNPq e curadora de conteúdo do perfil do Instagram @historiadamoda.ufjf  Pós-doutorado no Museu Paulista da Universidade de São Paulo (2012-2014).</t>
  </si>
  <si>
    <t>Linkedin
    Lattes
    Academia.edu
    ResearchGate
    Outro
    Outro
    Outro</t>
  </si>
  <si>
    <t>Vínculo atual: Docente - Ensino Superior|Característica do Vínculo: Servidor Público|Renda: R$ 19.880,27|Local de atuação: UFJF|País: Brasil|Cidade: Juiz de Fora|Estado: Minas Gerais
    Vínculo atual: Pós-Doutorado|Característica do Vínculo: Bolsista|Renda: Bolsa CNPq|Local de atuação: Universidade Federal Fluminense (UFF)|País: Brasil|Cidade: Rio de Janeiro|Estado: Rio de Janeiro</t>
  </si>
  <si>
    <t>Vínculo atual: Outro|Outro (Vínculo Atual): Técnico em patrimônio imaterial (Técnico I)|Característica do Vínculo: Servidor Público|Renda: R$ 8.799,07|Local de atuação: IPHAN|País: Brasil|Cidade: São Paulo|Estado: São Paulo</t>
  </si>
  <si>
    <t>Pós-Doutorado no Instituto de Economia  da UNICAMP (2010), com bolsa CNPq. Trabalhou na FACAMP entre 2010 e 2018.</t>
  </si>
  <si>
    <t>Professor associado da Universidade Estadual de Maringá, onde trabalha desde 2006. Pós-Doutorado na Università degli Studi di Roma La Sapienza (2015 - 2016), com bolsa CAPES.</t>
  </si>
  <si>
    <t>Lattes
    Academia.edu
    ResearchGate
    Outro
    Outro</t>
  </si>
  <si>
    <t>Vínculo atual: Docente - Ensino Superior|Característica do Vínculo: Servidor Público|Renda: R$ 18.717,37|Local de atuação: UEM|País: Brasil|Cidade: Maringá|Estado: Paraná</t>
  </si>
  <si>
    <t>Professor adjunto de História do Brasil e Teoria da História do Departamento de História da Universidade de Brasília. 
Pós-Doutorado na Stanford University, STANFORD (2019 - 2020), com bolsa da Fundação de Apoio à Pesquisa do Distrito Federal.
Pós-Doutorado na Unicamp (2008 - 2009), com bolsa FAPESP.</t>
  </si>
  <si>
    <t>Lattes
    Academia.edu
    Outro</t>
  </si>
  <si>
    <t>Vínculo atual: Docente - Ensino Superior|Característica do Vínculo: Servidor Público|Renda: R$ 22.433,36|Local de atuação: UnB|País: Brasil|Cidade: Brasília|Estado: Distrito Federal</t>
  </si>
  <si>
    <t> Fez estágio pós-doutoral na Universitat Jaume I de Castelló, Espanha, e na Escuela Nacional de Antropología e Historia-INAH, México (2009), com bolsa CAPES. 
Bolsista de Produtividade em Pesquisa do CNPq - Nível 1D.
Pós-doutorado na UFRJ, desde 2022. </t>
  </si>
  <si>
    <t>Lattes
    ResearchGate
    Academia.edu
    Outro
    Outro
    Outro</t>
  </si>
  <si>
    <t>Vínculo atual: Docente - Ensino Superior|Característica do Vínculo: Servidor Público|Renda: R$ 24.096,61|Local de atuação: UFJF|País: Brasil|Cidade: Juiz de Fora|Estado: Minas Gerais
    Vínculo atual: Pós-Doutorado|Característica do Vínculo: Outro|Renda: -|Local de atuação: UFRJ|País: Brasil|Cidade: Rio de Janeiro|Estado: Rio de Janeiro</t>
  </si>
  <si>
    <t>Professora de História da África no Departamento de História da Universidade Estadual de Campinas desde 2012.
Bolsista de Produtividade em Pesquisa do CNPq - Nível 2.
Contato institucional: luregi@g.unicamp.br</t>
  </si>
  <si>
    <t>Lattes
    Academia.edu
    ResearchGate
    Outro
    Outro
    Outro</t>
  </si>
  <si>
    <t>Vínculo atual: Docente - Ensino Superior|Característica do Vínculo: Servidor Público|Renda: R$ 18.906,48|Local de atuação: Unicamp|País: Brasil|Cidade: Campinas|Estado: São Paulo</t>
  </si>
  <si>
    <t>Pós-Doutorado na Université Paris-Sorbonne, PARIS 4 (2017 - 2018). Pós-Doutorado na Universidade de São Paulo (2006 - 2009), com bolsa FAPESP.  Professora associada da área de História do Brasil na Universidade Federal Rural do Rio de Janeiro e do programa de pós-graduação em História da mesma universidade.</t>
  </si>
  <si>
    <t>Lattes
    Currículo Vitae
    ResearchGate</t>
  </si>
  <si>
    <t>Vínculo atual: Docente - Ensino Superior|Característica do Vínculo: Servidor Público|Renda: R$ 19560,93|Local de atuação: UFRRJ|País: Brasil|Cidade: Seropédica|Estado: Rio de Janeiro</t>
  </si>
  <si>
    <t>Lattes
    Outro
    Linkedin</t>
  </si>
  <si>
    <t> Professora Associada IV pela Universidade Federal de Viçosa, onde trabalha desde 2002. </t>
  </si>
  <si>
    <t>Lattes
    ResearchGate
    Linkedin</t>
  </si>
  <si>
    <t>Vínculo atual: Docente - Ensino Superior|Característica do Vínculo: Servidor Público|Renda: R$ 20.343,37|Local de atuação: UFV|País: Brasil|Cidade: Viçosa|Estado: Minas Gerais</t>
  </si>
  <si>
    <t>Lattes
    Outro
    ResearchGate</t>
  </si>
  <si>
    <t>Vínculo atual: Docente - Ensino Superior|Característica do Vínculo: Servidor Público|Renda: R$ 20.343,37|Local de atuação: UFSM|País: Brasil|Cidade: Santa Maria|Estado: Rio Grande do Sul</t>
  </si>
  <si>
    <t>Professor Associado da UFRRJ, campus de Nova Iguaçu, e membro do corpo permanente do Programa de Pós-graduação em História na mesma instituição. Chefe do Departamento História (2018-2020),
Coordenador do curso de graduação em história da UFRRJ (Campus Nova Iguaçu - 2011 e 2013) e Coordenador do Centro de Documentação e Imagem (CEDIM-UFRRJ) (2013 a 2016).
É Coordenador do CEDIM desde 2019. Pós-Doutorado na USP (2016 - 2017). Pós-Doutorado na USP (2006 - 2008), com bolsa FAPESP.
Professor visitante na Universidade de Nova York, a partir de 2023.</t>
  </si>
  <si>
    <t>Vínculo atual: Docente - Ensino Superior|Característica do Vínculo: Servidor Público|Renda: R$ 17.255,59|Local de atuação: UFRRJ|País: Brasil|Cidade: Nova Iguaçu|Estado: Rio de Janeiro
    Vínculo atual: Outro|Outro (Vínculo Atual): PROFESSOR VISITANTE|Característica do Vínculo: Outro|Renda: -|Local de atuação: New York University|País: ESTADOS UNIDOS|Cidade: NEW YORK|Estado: NY</t>
  </si>
  <si>
    <t>Professor de história da arte e teorias da arte na Universidade Estadual de Londrina (UEL) desde 2008. Pós-Doutorado na Universidade Federal do Rio de Janeiro (2012 - 2013).</t>
  </si>
  <si>
    <t>Vínculo atual: Docente - Ensino Superior|Característica do Vínculo: Servidor Público|Renda: 29.535,43|Local de atuação: UEL|País: Brasil|Cidade: Londrina|Estado: Paraná</t>
  </si>
  <si>
    <t>Assistant Professor of History na University of Miami (2017-2019). Diretora associada da instituição Shelby Cullom Davis Center na Universidade de Princenton. Ph.D. in History na Brown University (2017). Master of Arts na Brown University (2012).</t>
  </si>
  <si>
    <t>Lattes
    ResearchGate
    Currículo Vitae
    Outro</t>
  </si>
  <si>
    <t>Vínculo atual: Docente - Ensino Superior|Característica do Vínculo: CLT|Renda: Não informada|Local de atuação: Princeton University|País: Estados Unidos|Cidade: Princeton|Estado: New Jersey</t>
  </si>
  <si>
    <t>Doutorado em Museologia e Patrimônio na Unirio (2011 - 2015), com bolsa CAPES.</t>
  </si>
  <si>
    <t>Vínculo atual: Outro|Outro (Vínculo Atual): Produtor cultural|Característica do Vínculo: Servidor Público|Renda: R$ 9.935,90|Local de atuação: UFOP|País: Brasil|Cidade: Ouro Preto|Estado: Minas Gerais</t>
  </si>
  <si>
    <t>Pós-doutorado UNESP - Franca), concluído em 2023.Pós-Doutorado na Universidade de São Paulo (2017). Pós-Doutorado na Universidade Estadual de Campinas (2006 - 2011), com bolsa FAPESP. Professor Associado da Escola de Filosofia, Letras e Ciências Humanas da Unifesp, campus Guarulhos.  Foi coordenador nacional do Grupo de Trabalho de História Antiga, da ANPUH (2011-2013). É avaliador do Ministério da Educação para fins de autorização, reconhecimento e credenciamento de cursos de História. É membro da equipe responsável pela implantação da Proposta Curricular de História para o Ensino fundamental e Médio do Estado de São Paulo (2007-2008). É coordenador do Grupo de Estudos e Pesquisas sobre a Antiguidade Clássica e suas Conexões Afro-asiáticas, da EFLCH/Unifesp.</t>
  </si>
  <si>
    <t>Lattes
    ResearchGate
    Outro</t>
  </si>
  <si>
    <t>Vínculo atual: Docente - Ensino Superior|Característica do Vínculo: Servidor Público|Renda: R$ 17.255,59|Local de atuação: Unifesp|País: Brasil|Cidade: Guarulhos|Estado: São Paulo</t>
  </si>
  <si>
    <t>Doutorado em Artes Visuais na Unicamp em andamento de 2020. </t>
  </si>
  <si>
    <t>Vínculo atual: Doutorado|Característica do Vínculo: Outro|Renda: Não informada|Local de atuação: Unicamp|País: Brasil|Cidade: Campinas|Estado: São Paulo</t>
  </si>
  <si>
    <t>Pós-Doutorado na Universidade Federal Rural do Rio de Janeiro (2020 - 2021). Pós-Doutorado na Universidade do Estado do Rio de Janeiro (2013 - 2014), com bolsa FAPERJ. Professora Adjunta de de Ensino de História da UFF - Polo Campos dos Goytacazes.</t>
  </si>
  <si>
    <t>Vínculo atual: Docente - Ensino Superior|Característica do Vínculo: Servidor Público|Renda: R$ 12.272,12|Local de atuação: UFF|País: Brasil|Cidade: Campos dos Goytacazes|Estado: Rio de Janeiro</t>
  </si>
  <si>
    <t>Sem ocupação</t>
  </si>
  <si>
    <t>Docente nos cursos de graduação e pós-graduação em História da Arte da UNIFESP - Universidade Federal de São Paulo - Campus Guarulhos. Desde maio de 2021, Coordenadora do Curso de História da Arte. Pós-Doutorado na Faculdade de Arquitetura e Urbanismo da USP (2005 - 2009), com bolsa FAPESP. </t>
  </si>
  <si>
    <t>Vínculo atual: Docente - Ensino Superior|Característica do Vínculo: Servidor Público|Renda: R$ 17.575,09|Local de atuação: Unifesp|País: Brasil|Cidade: Guarulhos|Estado: São Paulo</t>
  </si>
  <si>
    <t>Vínculo atual: Docente - Ensino Superior|Característica do Vínculo: Servidor Público|Renda: R$ 18.808,60|Local de atuação: UFU|País: Brasil|Cidade: Uberlândia|Estado: Minas Gerais</t>
  </si>
  <si>
    <t>Doutorado em Ciências Sociais na Unicamp, com tese defendida em 2013. Professora adjunta do Curso de Teoria, Crítica e História da Arte no Departamento de Artes Visuais do Instituto de Artes/ UnB - Universidade de Brasília. Líder do Grupo de Pesquisa "História da Arte: estudos feministas e decoloniais".</t>
  </si>
  <si>
    <t>Lattes
    Linkedin
    ResearchGate
    Currículo Vitae</t>
  </si>
  <si>
    <t>Vínculo atual: Docente - Ensino Superior|Característica do Vínculo: Servidor Público|Renda: R$ 16.518,57|Local de atuação: UnB|País: Brasil|Cidade: Brasília|Estado: Distrito Federal</t>
  </si>
  <si>
    <t>Sócio da VIRTU EDUCACAO E PESQUISA LTDA (assessoria para treinamento em desenvolvimento profissional e gerencial), com CNPJ 07.432.468/0001-02, aberta em Curitiba em 2005. </t>
  </si>
  <si>
    <t>Vínculo atual: Outro|Outro (Vínculo Atual): Empresarial|Característica do Vínculo: Outro|Renda: Não informada |Local de atuação: VIRTÚ Educação e Pesquisa LTDA|País: Brasil|Cidade: Curitiba|Estado: Paraná</t>
  </si>
  <si>
    <t>pós-doutorado pela Universidade Federal do Pará (2012). Professora adjunta da Universidade Estadual Vale do Acaraú, Professora PARFOR da Universidade Estadual Vale do Acaraú, Pro-Reitoria de Pesquisa e Pós-Graduação do Centro Universitário UNINTA, professor titular do Centro Universitário UNINTA, Coordenadora Cursos de Especialização do Centro Universitário UNINTA, professora do Centro Universitário UNINTA.</t>
  </si>
  <si>
    <t>Vínculo atual: Docente - Ensino Superior|Característica do Vínculo: Servidor Público|Renda: R$ 16.701,87|Local de atuação: UVA|País: Brasil|Cidade: Sobral|Estado: Ceará
    Vínculo atual: Docente - Ensino Superior|Característica do Vínculo: CLT|Renda: Não informada|Local de atuação: Centro universitário INTA - UNINTA|País: Brasil|Cidade: Sobral|Estado: Ceará</t>
  </si>
  <si>
    <t>Fez estágios de pós-doutoramento na Universidade de Lisboa (2008), Universidade de São Paulo (2009), com bolsa FAPESP, Universidad de Sevilla (2015) e Universidade de Coimbra (2020). É Professor Associado na Universidade Federal de Ouro Preto, lecionando na graduação e no programa de pós-graduação de História. Desde 2012 é pesquisador do Grupo Cultura e Educação nos Impérios Ibéricos (CEibero-UFMG). Coordena, desde 2017, o convênio firmado entre UFOP e a Universidade Paul-Valéry, Montpellier 3. Entre 2019 e 2023 integrou a Cátedra UNESCO-UFMG Territorialidades e Humanidades: a Globalização das Luzes. Foi bolsista produtividade do Programa Pesquisador Mineiro (FAPEMIG).</t>
  </si>
  <si>
    <t>Lattes
    ResearchGate
    Linkedin
    Outro</t>
  </si>
  <si>
    <t>Vínculo atual: Docente - Ensino Superior|Característica do Vínculo: Servidor Público|Renda: R$ 17.945,81|Local de atuação: UFOP|País: Brasil|Cidade: Mariana|Estado: Minas Gerais</t>
  </si>
  <si>
    <t>Professor Associado da Universidade Federal do Amazonas, onde trabalha desde 1993. Pós-Doutorado na Pontifícia Universidade Católica de São Paulo, com bolsa CAPES (2015).</t>
  </si>
  <si>
    <t>Vínculo atual: Docente - Ensino Superior|Característica do Vínculo: Servidor Público|Renda: R$ 19.157,54|Local de atuação: UFAM|País: Brasil|Cidade: Manaus|Estado: Amazonas</t>
  </si>
  <si>
    <t>Vínculo atual: Docente - Ensino Básico (Fundamental e Médio)|Característica do Vínculo: Servidor Público|Renda: R$ 3.959,06|Local de atuação: Secretaria Municipal de Educação|País: Brasil|Cidade: Rio de Janeiro|Estado: Rio de Janeiro
    Vínculo atual: Docente - Ensino Básico (Fundamental e Médio)|Característica do Vínculo: Servidor Público|Renda: R$ 3,034.29|Local de atuação: Seeduc RJ|País: Brasil|Cidade: Rio de Janeiro|Estado: Rio de Janeiro</t>
  </si>
  <si>
    <t>Pesquisadora no Núcleo de Estudos e Pesquisas Ambientais da Unicamp (NEPAM).
Direção do Laboratório de Arqueologia Pública Paulo Duarte. 
Coordenadora do Comitê de Mudanças Climáticas e Patrimônio desde 2019.
Coordenadora do Mestrado Profissionalizante em História do IFCH/Unicamp.
Segundo email: alineap@unicamp.br</t>
  </si>
  <si>
    <t>Lattes
    ResearchGate</t>
  </si>
  <si>
    <t>Vínculo atual: Pesquisador de Carreira|Outro (Vínculo Atual): Docente - ensino superior|Característica do Vínculo: Servidor Público|Renda: 17.056,12|Local de atuação:  Unicamp/NEPAM|País: Brasil|Cidade: Campinas|Estado: São Paulo
    Vínculo atual: Docente - Ensino Superior|Característica do Vínculo: Servidor Público|Renda: 0,00|Local de atuação: Unicamp|País: Brasil|Cidade: Campinas|Estado: São Paulo</t>
  </si>
  <si>
    <t>Integrante da Rede São Paulo de Memória e Museologia Social e da Rede Iberoamericana para a Investigação e a Difusão do Patrimônio Histórico Educativo. Desde 2018, doutorado em andamento na FE/Unicamp.</t>
  </si>
  <si>
    <t>Vínculo atual: Outro|Outro (Vínculo Atual): Técnica de Apoio Educativo|Característica do Vínculo: Servidor Público|Renda: R$ 8.300,27	|Local de atuação: Museu Republicano "Convenção de Itu"|País: Brasil|Cidade: Itu|Estado: São Paulo
    Vínculo atual: Doutorado|Característica do Vínculo: Outro|Renda: Não informada|Local de atuação: Unicamp|País: Brasil|Cidade: Campinas|Estado: São Paulo</t>
  </si>
  <si>
    <t>Foi professora celetista da Universidade Estácio de Sá entre 2001 e 2020. </t>
  </si>
  <si>
    <t>Vínculo atual: Docente - Ensino Básico (Fundamental e Médio)|Característica do Vínculo: Servidor Público|Renda: Não informada|Local de atuação: Prefeitura da Cidade do Rio de Janeiro|País: Brasil|Cidade: Rio de Janeiro|Estado: Rio de Janeiro</t>
  </si>
  <si>
    <t>Professora associada do Departamento História (UEPG). Coordenadora do Programa de Pós-Graduação em História (Mestrado) da Universidade Estadual de Ponta Grossa entre 2018-2021 e entre 2023-2025. Editora da Revista de História Regional (RHR). Coordenadora do Núcleo/Laboratório de pesquisas Memória, Cultura e Natureza. Tutora do PET História Ambiências e Sensibilidades (DEHIS/UEPG) entre 2017-2022. Coordenadora do grupo de pesquisa do CNPq História, Cultura e Natureza. Membra da SOLCHA - Sociedade Latino Americana e Caribenha de História Ambiental. </t>
  </si>
  <si>
    <t>Lattes
    ResearchGate
    Academia.edu</t>
  </si>
  <si>
    <t>Vínculo atual: Docente - Ensino Superior|Característica do Vínculo: Servidor Público|Renda: R$ 18.290,23|Local de atuação: UEPG|País: Brasil|Cidade: Ponta Grossa|Estado: Paraná</t>
  </si>
  <si>
    <t>Membro e vice-coordenador do Programa de Pós-Graduação em História. Ainda na PUC/SP, é diretor do Museu da Cultura e um dos editores da Revista Projeto História (A1). Também é professor do Mestrado Profissional em Práticas Docentes no Ensino Fundamental da Universidade Metropolitana de Santos (UNIMES). É bolsista Produtividade em Pesquisa - CNPq-2 (PUC/SP). Atualmente realiza uma pesquisa de pós-doutorado na Universidade Federal Fluminense (UFF), com o projeto intitulado Gilberto Freyre e a imprensa no pós-guerra: a coluna Pessoas, Coisas e Animais na revista O Cruzeiro (1948-1967).</t>
  </si>
  <si>
    <t>Vínculo atual: Docente - Ensino Superior|Característica do Vínculo: CLT|Renda: Não informada|Local de atuação: PUC-SP|País: Brasil|Cidade: São Paulo|Estado: São Paulo
    Vínculo atual: Docente - Ensino Superior|Característica do Vínculo: Contrato Temporário|Renda: Não informada|Local de atuação: Universidade Metropolitana de Santos (UNIMES)|País: Brasil|Cidade: Santos |Estado: São Paulo 
    Vínculo atual: Pós-Doutorado|Característica do Vínculo: Outro|Renda: -|Local de atuação: Universidade Federal Fluminense|País: Brasil|Cidade: Niterói|Estado: Rio de Janeiro
    Vínculo atual: Outro|Outro (Vínculo Atual): Pesquisador produtividade Nivel 2|Característica do Vínculo: Bolsista|Renda: 1100,00|Local de atuação: CNPQ-PUC|País: Brasil|Cidade: São Paulo|Estado: São Paulo</t>
  </si>
  <si>
    <t>Professor da Universidade Federal de Mato Grosso do Sul, Campus de Três Lagoas, onde coordena o Núcleo de Documentação Histórica. Lidera o grupo de pesquisa CNPq "Mundos do Trabalho: História Social do Trabalho na Bacia Platina". </t>
  </si>
  <si>
    <t>Vínculo atual: Docente - Ensino Superior|Característica do Vínculo: Servidor Público|Renda: R$ 22.377,72|Local de atuação: UFMS|País: Brasil|Cidade: Três Lagoas|Estado: Mato Grosso do Sul</t>
  </si>
  <si>
    <t>Sócia da empresa Ronin Comério e Serviços em Informática LTDA, com CNPJ 05.545.077/0001-60.</t>
  </si>
  <si>
    <t>Vínculo atual: Outro|Outro (Vínculo Atual): Empresária|Característica do Vínculo: Outro|Renda: Não informada|Local de atuação: Ronin Comério e Serviços em Informática LTDA |País: Brasil|Cidade: Hortolândia|Estado: São Paulo</t>
  </si>
  <si>
    <t>Professora Assistente do Departamento de Música da UnB desde 2009. 
 </t>
  </si>
  <si>
    <t>Vínculo atual: Docente - Ensino Superior|Característica do Vínculo: Servidor Público|Renda: R$ 13.895,15|Local de atuação: UnB|País: Brasil|Cidade: Brasília|Estado: Distrito Federal</t>
  </si>
  <si>
    <t>Vínculo atual: Docente - Ensino Básico (Fundamental e Médio)|Característica do Vínculo: CLT|Renda: Não informada|Local de atuação: Escola Castanheiras|País: Brasil |Cidade: Santana de Parnaíba|Estado: São Paulo</t>
  </si>
  <si>
    <t>Pós-Doutorado na École des hautes études en sciences sociales (2015). Coordenadora do curso de História da Faculdade de Ciências e Letras de Bragança Paulista (FESB). Contato institucional: coordhis@fesb.edu.br</t>
  </si>
  <si>
    <t>Vínculo atual: Docente - Ensino Superior|Característica do Vínculo: CLT|Renda: Não informada|Local de atuação: FESB|País: Brasil|Cidade: Bragança Paulista|Estado: São Paulo</t>
  </si>
  <si>
    <t>Docente na PUC-Campinas entre 2011 e 2018. Doutorado em Educação na Universidade Estadual de Campinas (2014 - 2019).</t>
  </si>
  <si>
    <t>Professora Associada de História Antiga e Medieval e orientadora do Programa de Mestrado em História Social da UEL.</t>
  </si>
  <si>
    <t>Lattes
    ResearchGate
    Academia.edu
    Outro</t>
  </si>
  <si>
    <t>Vínculo atual: Docente - Ensino Superior|Característica do Vínculo: Servidor Público|Renda: R$ 18.290,23|Local de atuação: UEL|País: Brail|Cidade: Londrina|Estado: Paraná</t>
  </si>
  <si>
    <t>Doutorado em História na Scuola Normale Superiore di Pisa 2007 - 2012, com bolsa da Scuola Normale Superiore (SNS). 
Pós-Doutorado na UNICAMP, com bolsa CAPES (2017 - 2019). 
Pós-Doutorado na Universidade de São Paulo (2014 - 2017), com bolsa FAPESP. Pós-Doutorado na FUSVE (2013 - 2014), com bolsa CAPES. 
Graduação em Direito pela FACAMP (2019-2023).</t>
  </si>
  <si>
    <t>Vínculo atual: Outro|Outro (Vínculo Atual): Especialista em direito tributário|Característica do Vínculo: Estagiário|Renda: Não informada|Local de atuação: DBI | Delazari, Berni &amp; Iatarola Advogados|País: Brasil|Cidade: Campinas|Estado: São Paulo</t>
  </si>
  <si>
    <t>Pós-Doutorado na Universidade de São Paulo (2015 - 2016).
Vice-presidente do Centro de Estudos da Imaginária Brasileira - CEIB para a gestão 2020-2022.
Professora da UFMG entre 1992 e 2017, ano da aposentadoria voluntária.
Professora voluntária do Centro de Estudos da Imaginária Brasileira e associada do CHAM-Açores.</t>
  </si>
  <si>
    <t>Lattes
    Linkedin
    ResearchGate
    Outro</t>
  </si>
  <si>
    <t>Vínculo atual: Aposentado|Outro (Vínculo Atual): Docente - ensino superior|Característica do Vínculo: Servidor Público|Renda: R$ 19.333,49|Local de atuação: UFMG|País: Brasil|Cidade: Belo Horizonte|Estado: Minas Gerais
    Vínculo atual: Docente - Ensino Superior|Característica do Vínculo: Voluntário / Colaborador|Renda: -|Local de atuação: Centro de Estudos da Imaginária Brasileira, CEIB, Brasil.|País: Brasil|Cidade: Belo Horizonte|Estado: Minas Gerais
    Vínculo atual: Docente - Ensino Superior|Característica do Vínculo: Voluntário / Colaborador|Renda: -|Local de atuação: CHAM- Açores|País: Portugal|Cidade: Ponta Delgada|Estado: Açores</t>
  </si>
  <si>
    <t>Pós-Doutorado na Universidade Federal de Juiz de Fora (2011 - 2013).
Professora Associada do Departamento de Ciências das Religiões da Universidade Federal da Paraíba. </t>
  </si>
  <si>
    <t>Vínculo atual: Docente - Ensino Superior|Característica do Vínculo: Servidor Público|Renda: R$ 18.808,60|Local de atuação: UFPB|País: Brasil|Cidade: João Pessoa|Estado: Paraíba</t>
  </si>
  <si>
    <t>Pós-Doutorado na Universidade Estadual do Oeste do Paraná (2017 - 2018), com bolsa CAPES. Professora Associada da Universidade Federal de Pelotas/UFPEL, no curso de bacharelado em Relações Internacionais.</t>
  </si>
  <si>
    <t>Vínculo atual: Docente - Ensino Superior|Característica do Vínculo: Servidor Público|Renda: R$ 20.343,37|Local de atuação: UFPEL|País: Brasil|Cidade: Pelotas|Estado: Rio Grande do Sul</t>
  </si>
  <si>
    <t>Doutorado em História na Universidade Federal de Uberlândia, com bolsa FAPEMIG (2010 - 2014).
Pós-Doutorado na Universidade Federal de Uberlândia (2014 - 2016), com bolsa CAPES.
Professora substituta de História na Universidade Estadual de Minas Gerais (UEMG) entre 2017 e 2019, e na Universidade Federal de São João del-Rei (UFSJ) entre 2019 e 2020. 
Secretaria parlamentar desde 29 de junho de 2023.</t>
  </si>
  <si>
    <t>Vínculo atual: Assessor|Característica do Vínculo: Outro|Renda: R$ 6.674,12|Local de atuação: Camara dos Deputados|País: Brasil|Cidade: Brasília|Estado: Brasília</t>
  </si>
  <si>
    <t>Outro</t>
  </si>
  <si>
    <t>Professora Associada da Universidade Federal de Santa Maria, atuando nos Programas de Pós-Graduação em História e de Pós-Graduação Profissional em Patrimônio Cultural - PPGPC (Mestrado), além do Curso de Especialização a Distância em Gestão em Arquivos. </t>
  </si>
  <si>
    <t>Pós-Doutorado na Universidade Federal de Minas Gerais (2007 - 2008), com bolsa FAPEMIG. Professor do quadro efetivo do Departamento de Museologia da UFOP. Coordenador do Laboratório de pesquisa em museologia, teoria museológica e patrimônio (LAMUPi).</t>
  </si>
  <si>
    <t>Vínculo atual: Docente - Ensino Superior|Característica do Vínculo: Servidor Público|Renda: R$ 13.376,61|Local de atuação: UFOP|País: Brasil|Cidade: Ouro Preto|Estado: Minas Gerais</t>
  </si>
  <si>
    <t>Vínculo atual: Outro|Outro (Vínculo Atual): Proprietário|Característica do Vínculo: Pessoa Jurídica (PJ)|Renda: -|Local de atuação: Serviços de tradução, interpretação e similares|País: Brasil|Cidade: Campos do Jordão|Estado: São Paulo</t>
  </si>
  <si>
    <t>Coordenadora e docente do Mestrado Profissional em Preservação do Patrimônio Cultural do IPHAN.</t>
  </si>
  <si>
    <t>Vínculo atual: Outro|Outro (Vínculo Atual): Cargo técnico I (historiadora)|Característica do Vínculo: Servidor Público|Renda: R$ 16.090,50|Local de atuação: IPHAN|País: Brasil|Cidade: Rio de Janeiro|Estado: Rio de Janeiro
    Vínculo atual: Docente - Ensino Superior|Característica do Vínculo: Voluntário / Colaborador|Renda: Não informada|Local de atuação: IPHAN/Centro Lucio Costa: Escola do Patrimônio|País: Brasil|Cidade: Rio de Janeiro|Estado: Rio de Janeiro</t>
  </si>
  <si>
    <t>Doutorado em Artes Visuais na Universidade Federal do Rio de Janeiro (2007 - 2011). 
Pós-Doutorado na Università degli Studi di Napoli Federico II (2013), com bolsa CAPES. Líder do Grupo de Pesquisa "Estudos integrados em Turismo e Humanidades", cadastrado no CNPq, atuando na linha "Turismo: estudos críticos da imagem e do discurso".
Desde 2022, Mestrado em andamento em Programa de Pós-Graduação em Turismo e Patrimônio da Universidade Federal de Ouro Preto. 
 </t>
  </si>
  <si>
    <t>Vínculo atual: Docente - Ensino Técnico|Característica do Vínculo: Servidor Público|Renda: R$ 22.377,72|Local de atuação: Cefet|País: Brasil|Cidade: Nova Friburgo|Estado: Rio de Janeiro
    Vínculo atual: Outro|Outro (Vínculo Atual): Mestrado|Característica do Vínculo: Outro|Renda: Não informada|Local de atuação: UFOP|País: Brasil |Cidade: Ouro Preto|Estado: Minas Gerais</t>
  </si>
  <si>
    <t>Professor Adjunto 3 do Departamento de Ciências Sociais e do Programa de Pós-Graduação em Direitos Humanos, Políticas Públicas e Cidadania da Universidade Federal da Paraíba. Pós-Doutorado pelo Programa de Pós-Graduação em Ciência Política/Relações Internacionais da UFPE (2011-2012).  Pesquisador do Grupo de Estudos do Tempo Presente.</t>
  </si>
  <si>
    <t>Vínculo atual: Docente - Ensino Superior|Característica do Vínculo: Servidor Público|Renda: R$ 15.539,81|Local de atuação: UFPB|País: Brasil|Cidade: Rio Tinto|Estado: Paraíba</t>
  </si>
  <si>
    <t>Servidor da Prefeitura de Campinas, exerce cargo comissionado como Coordenador Setorial do Arquivo Municipal de Campinas.</t>
  </si>
  <si>
    <t>Vínculo atual: Outro|Outro (Vínculo Atual): Especialista cultural e turístico. |Característica do Vínculo: Servidor Público|Renda: R$ 22.135,13|Local de atuação: Arquivo Municipal de Campinas|País: Brasil|Cidade: Campinas|Estado: São Paulo</t>
  </si>
  <si>
    <t>Pós-Doutorado na Universidade de São Paulo (2006), com bolsa FAPESP. Doutorado em Artes na Unicamp (2005 - 2009). Membro da Attingham Trust para o estudo das casas históricas e suas coleções e membro do conselho externo do Centro Zurbarán para as artes espanhola e latinoamericana da Universidade de Durham. Professor do Curso de História da Arte da UNIFESP e membro do programa de Pós Graduação em História da Arte da mesma instituição.</t>
  </si>
  <si>
    <t>Vínculo atual: Docente - Ensino Superior|Característica do Vínculo: Servidor Público|Renda: R$ 13.376,61|Local de atuação: Unifesp|País: Brasil|Cidade: Guarulhos|Estado: São Paulo</t>
  </si>
  <si>
    <t>Doutorado em Psicologia Escolar e do Desenvolvimento Humano no Instituto de Psicologia - USP (2010 - 2014).</t>
  </si>
  <si>
    <t>Vínculo atual: Docente - Ensino Básico (Fundamental e Médio)|Característica do Vínculo: CLT|Renda: Não informada|Local de atuação: Colegio Miguel de Cervantes|País: Brasil|Cidade: São Paulo|Estado: São Paulo</t>
  </si>
  <si>
    <t>Vínculo atual: Docente - Ensino Básico (Fundamental e Médio)|Característica do Vínculo: CLT|Renda: Não informada|Local de atuação: Colégio NEXT|País: Brasil|Cidade: Itatiba|Estado: São Paulo
    Vínculo atual: Docente - Ensino Básico (Fundamental e Médio)|Característica do Vínculo: CLT|Renda: Não informada|Local de atuação: Colégio Bom Jesus |País: Brasil|Cidade: Itatiba|Estado: São Paulo</t>
  </si>
  <si>
    <t>Vínculo atual: Outro|Outro (Vínculo Atual): Auxiliar de Administração	|Característica do Vínculo: Servidor Público|Renda: R$ 6.721,19	|Local de atuação: USP/Prefeitura do Campus|País: Brasil|Cidade: Ribeirão Preto	|Estado: São Paulo</t>
  </si>
  <si>
    <t>Pós-Doutorado na Universidade Estadual de Campinas (2008 - 2011), com bolsa FAPESP. Professora e Coordenadora Adjunta do Departamento de História no Campus III da UEPB.</t>
  </si>
  <si>
    <t>Vínculo atual: Docente - Ensino Superior|Característica do Vínculo: Servidor Público|Renda: R$ 13.508,88|Local de atuação: UEPB|País: Brasil |Cidade: Guarabira|Estado: Paraíba</t>
  </si>
  <si>
    <t>Docente da Universidade do Estado de Minas Gerais/Poços de Caldas.
Coordenadora do Núcleo de Estudos e Pesquisas em Memória, Cultura e Educação, UEMG/Poços de Caldas.
Membro da Fundação Araporã, onde tem trabalhado com projetos de Arqueologia de Contrato e Educação Patrimonial, e do Grupo de Estudos e Pesquisas em Ambiente, Cultura e Educação - Gepace/UEMG.
É líder de grupo cadastrado no CNPq: "Núcleo de Estudos e Pesquisas em Memória, Cultura e Educação". É coordenadora do Comitê de Ética em Pesquisa da UEMG/Poços de Caldas.</t>
  </si>
  <si>
    <t>Vínculo atual: Docente - Ensino Superior|Característica do Vínculo: Servidor Público|Renda: R$ 19.652,06|Local de atuação: UEMG|País: Brasil|Cidade: Poços de Caldas|Estado: Minas Gerais</t>
  </si>
  <si>
    <t>Professor da Escola DIEESE de Ciências do Trabalho desde 2012. Contato institucional: samuel@dieese.org.br</t>
  </si>
  <si>
    <t>Vínculo atual: Docente - Ensino Superior|Característica do Vínculo: CLT|Renda: Não informada|Local de atuação: Escola Dieese de Ciências do Trabalho|País: Brasil|Cidade: São Paulo|Estado: São Paulo</t>
  </si>
  <si>
    <t>Professor Associado III do Departamento de Teoria e História da Arquitetura e Urbanismo da Faculdade de Arquitetura e Urbanismo da UnB e do Programa de Pós-Graduação (Mestrado e Doutorado) em Arquitetura e Urbanismo da Faculdade de Arquitetura e Urbanismo da UnB. Membro Fundador do Instituto Iberoamericano de Derecho Local y Municipal, criado por ocasião do XXVIII Congresso Iberoamericano de Municípios, ocorrido em Lima-Peru,2010. Membro Fundador da Associação Ibero-americana de História Urbana (AIHU), criada em Brasília, 2013. Pós-Doutorado em Planejamento Urbano pela FAU-USP/FAPESP (2008). Pós-Doutorado em Arquitetura e Urbanismo pela ETSAM/Universidad Politécnica de Madrid/CAPES (2014).
Bolsista de Produtividade CNPq/PQ-2 desde 2014. Professor Visitante na Maestría en Estudios Urbanos y de la Vivienda en America Latina da FADU/Universidad de Buenos Aires (2022).</t>
  </si>
  <si>
    <t>Vínculo atual: Docente - Ensino Superior|Característica do Vínculo: Servidor Público|Renda: R$ 25.136,39|Local de atuação: UnB|País: Brasil|Cidade: Brasília|Estado: Distrito Federal
    Vínculo atual: Pesquisador de Carreira|Característica do Vínculo: Outro|Renda: 0|Local de atuação: Universidade de São Paulo (USP)|País: Brasil|Cidade: São Paulo|Estado: São Paulo</t>
  </si>
  <si>
    <t>Lattes
    Linkedin
    Academia.edu
    ResearchGate</t>
  </si>
  <si>
    <t>Pós-doutorado no Museu de Arte Contemporânea da USP, com bolsa CAPES (2014-2016). 
Doutorado em Artes na Unicamp (2008 - 2012), com bolsa CAPES. Docente do Centro de Artes da Universidade Federal do Espírito Santo (UFES), vinculada ao Departamento de Teoria da Arte e Música e
Professora permanente do Programa de Pós-Graduação em Artes.</t>
  </si>
  <si>
    <t>Vínculo atual: Docente - Ensino Superior|Característica do Vínculo: Servidor Público|Renda: R$ 12.862,13|Local de atuação: UFES|País: Brasil|Cidade: Vitória|Estado: Espirito Santo</t>
  </si>
  <si>
    <t>Professor Pleno de História Contemporânea da Universidade do Estado da Bahia (UNEB). Docente permanente do Programa de Pós-Graduação em História, Cultura e Práticas Sociais (PPGH) da UNEB. Entre os anos de 2017 e 2021, participou da Coordenação do Grupo de Trabalho Nacional de História Política (GTNHP) da Associação Nacional de História (ANPUH). </t>
  </si>
  <si>
    <t>Vínculo atual: Docente - Ensino Superior|Característica do Vínculo: Servidor Público|Renda: Não informada|Local de atuação: UNEB|País: Brasil|Cidade: Alagoinhas|Estado: Bahia</t>
  </si>
  <si>
    <t>Editora e autora de livros didáticos, com MEI ativo e registrado no CNPJ 46.247.901/0001-83.</t>
  </si>
  <si>
    <t>Vínculo atual: Outro|Outro (Vínculo Atual): Autora de livros didáticos|Característica do Vínculo: Outro|Renda: Não informada|Local de atuação: PAULA NOMELINI|País: Brasil|Cidade: Ribeirão Preto|Estado: São Paulo</t>
  </si>
  <si>
    <t>Doutorado em Teoria e História Literária na Unicamp (2013 - 2017), com bolsa CNPq. Pós-Doutorado na Universidade de São Paulo (2018 - 2019), com bolsa FAPESP. Desde 2019, professora adjunta de Literaturas de Língua Inglesa e Língua Inglesa na Universidade Federal de Alfenas.</t>
  </si>
  <si>
    <t>Vínculo atual: Docente - Ensino Superior|Característica do Vínculo: Servidor Público|Renda: R$ 12.862,13|Local de atuação: UNIFAL|País: Brasil|Cidade: Alfenas|Estado: Minas Gerais</t>
  </si>
  <si>
    <t>Vínculo atual: Docente - Ensino Básico (Fundamental e Médio)|Característica do Vínculo: Servidor Público|Renda: R$ 3.395,15	|Local de atuação: Secretaria de Educação de Estado |País: Brasil|Cidade: Frutal|Estado: Minas Gerais</t>
  </si>
  <si>
    <t>De 2020 a 2021, foi professora no Colégio Salesiano Dom Bosco, em Piracicaba. 
Professora do instituto Federal de São Paulo entre 2022 e 2023.</t>
  </si>
  <si>
    <t>Vínculo atual: Docente - Instituto Federal|Característica do Vínculo: Servidor Público|Renda: 0|Local de atuação: Instituto Federal de São Paulo (IFSP)|País: Brasil|Cidade: Hortolândia|Estado: São Paulo</t>
  </si>
  <si>
    <t>Na UFPEL, é professor permanente do programa de pós-graduação em Memória Social e Patrimônio Cultural (PPGMP). Desde 2021, é professor permanente do programa de pós-graduação em arqueologia do Museu Nacional/UFRJ (PPGARq). Bolsista de Produtividade em Pesquisa do CNPq - Nível 1D. Realizou pós-doutorado no departamento de História da UNICAMP (2008), com bolsa FAPESP, e no Departamento de Sociologia e Antropologia da Illinois State University (2018/2019), com bolsa CNPq.</t>
  </si>
  <si>
    <t>Lattes
    Academia.edu
    Linkedin
    ResearchGate
    Outro
    Outro
    Outro</t>
  </si>
  <si>
    <t>Vínculo atual: Docente - Ensino Superior|Característica do Vínculo: Servidor Público|Renda: R$ 17.945,81|Local de atuação: UFPEL|País: Brasil|Cidade: Pelotas|Estado: Rio Grande do Sul
    Vínculo atual: Docente - Ensino Superior|Característica do Vínculo: Outro|Renda: 0|Local de atuação: Universidade Federal do Rio de Janeiro (UFRJ)|País: Brasil|Cidade: Rio de Janeiro|Estado: Rio de Janeiro</t>
  </si>
  <si>
    <t>Doutorado em História Social na Universidade de São Paulo (2011-2016). Desde 2022, coordenadora de área Ciências Humanas no Colégio Palmares. Entre 2019 e 2022, coordenadora de História e Sociologia no Colégio Santo Américo.</t>
  </si>
  <si>
    <t>Vínculo atual: Docente - Ensino Básico (Fundamental e Médio)|Característica do Vínculo: CLT|Renda: Não informada|Local de atuação: Colégio Palmares|País: Brasil|Cidade: São Paulo|Estado: São Paulo</t>
  </si>
  <si>
    <t>Professora do Departamento de História da Universidade Federal Fluminense.
Desde 2021, coordenadora da Graduação em História. Doutorado em História Social na Universidade de São Paulo (2007 - 2012), com bolsa CNPq.
Pós-Doutorado na UFF (2013 - 2014). Pós-Doutorado na UERJ (2014 - 2015), com bolsa CAPES. </t>
  </si>
  <si>
    <t>Lattes
    ResearchGate
    Linkedin
    Outro
    Outro
    Outro</t>
  </si>
  <si>
    <t>Vínculo atual: Docente - Ensino Superior|Característica do Vínculo: Servidor Público|Renda: R$ 13.376,61|Local de atuação: UFF|País: Brasil|Cidade: Niterói|Estado: Rio de Janeiro</t>
  </si>
  <si>
    <t>Pós-Doutorado na UFSCAR (2019 - 2020). Pós-Doutorado na Unicamp (2007 - 2011).
Professora Associada III de História da UFPR, lecionando nos cursos de graduação, pós-graduação e mestrado profissional em História (ProfHistória).
Coordenou de 2013 a 2018 o subprojeto História 1 do PIBID-UFPR.
Foi coordenadora do curso de graduação em História - Bacharelado/Licenciatura da UFPR de 2020 a 2022. 
Desde maio de 2023 coordena o subprojeto História do PIBID
Contato institucional: karinabellotti@ufpr.br</t>
  </si>
  <si>
    <t>Vínculo atual: Docente - Ensino Superior|Característica do Vínculo: Servidor Público|Renda: R$ 20.343,37|Local de atuação: UFPR|País: Brasil|Cidade: Curitiba|Estado: Paraná</t>
  </si>
  <si>
    <t>Vínculo atual: Outro|Outro (Vínculo Atual): Empresária|Característica do Vínculo: Outro|Renda: Não informada|Local de atuação: Vicane Comercio Digital Ltda. (comércio varejista)|País: Brasil|Cidade: Matão |Estado: São Paulo</t>
  </si>
  <si>
    <t>Vínculo atual: Docente - Ensino Superior|Característica do Vínculo: CLT|Renda: Não informada|Local de atuação: UniCEUB|País: Brasil|Cidade: Brasília|Estado: Distrito Federal</t>
  </si>
  <si>
    <t>Participante do Grupo de Pesquisa "Espaços, Poder e Práticas Sociais", foi coordenadora do subprojeto PIBID-História na UFRN (2013-2020). Contato institucional: juliana.teixeira.souza@ufrn.br</t>
  </si>
  <si>
    <t>Vínculo atual: Docente - Ensino Superior|Característica do Vínculo: Servidor Público|Renda: R$ 19.560,93|Local de atuação: UFRN|País: Brasil|Cidade: Natal|Estado: Rio Grande do Norte</t>
  </si>
  <si>
    <t>Doutorado em História na Pontifícia Universidade Católica de São Paulo (2017 - 2021).</t>
  </si>
  <si>
    <t>Vínculo atual: Docente - Ensino Superior|Característica do Vínculo: Servidor Público|Renda: R$ 13.933,80|Local de atuação: UFOPA|País: Brasil|Cidade: Santarém|Estado: Pará</t>
  </si>
  <si>
    <t>Professora do Curso de Licenciatura em História da Universidade Federal do Recôncavo da Bahia (CAHL - UFRB).
Professora Permanente do Programa de Pós-Graduação em História Regional e Local da Universidade do Estado da Bahia (PPGHIS/UNEB) e do Mestrado Profissional em Historia da África, da Diáspora e dos Povos Indígenas (CAHL - UFRB).
Pós-doutorado na Columbia University, desde 2023.</t>
  </si>
  <si>
    <t>Vínculo atual: Docente - Ensino Superior|Característica do Vínculo: Servidor Público|Renda: R$ 18.808,60|Local de atuação: UFRB|País: Brasil|Cidade: Cachoeira|Estado: Bahia
    Vínculo atual: Pós-Doutorado|Característica do Vínculo: Voluntário / Colaborador|Renda: -|Local de atuação: Columbia University|País: Estados Unidos|Cidade: New York City|Estado: New York</t>
  </si>
  <si>
    <t>MEI com CNPJ ativo, com nome fantasia HO ESPECIALISTA E PERITO EM ARTES: 40.581.162/0001-85.</t>
  </si>
  <si>
    <t>Vínculo atual: Docente - Ensino Superior|Característica do Vínculo: CLT|Renda: Não informada|Local de atuação: Faculdade Santa Marcelina|País: Brasil|Cidade: São Paulo|Estado: São Paulo
    Vínculo atual: Outro|Outro (Vínculo Atual): Perito em artes|Característica do Vínculo: Outro|Renda: Não informada|Local de atuação: HO ESPECIALISTA E PERITO EM ARTES|País: Brasil|Cidade: São Paulo|Estado: São Paulo</t>
  </si>
  <si>
    <t>Em 2021, concluiu doutorado em História na Universidade do Minho (Portugal) com especialização em patrimônio, com bolsa CNPq. Contato alternativo: guippozzer@gmail.com</t>
  </si>
  <si>
    <t>Vínculo atual: Docente - Ensino Superior|Característica do Vínculo: Servidor Público|Renda: 0|Local de atuação: University of Sheffield|País: Inglaterra|Cidade: Sheffield|Estado: South Yorkshire</t>
  </si>
  <si>
    <t>MEI com CNPJ ativo para atividades de pós-produção cinematográfica, de vídeos e de programas de televisão: 41.326.655/0001-31. Contato profissional: flaviocarnielli@gmail.com: </t>
  </si>
  <si>
    <t>Vínculo atual: Produtor|Outro (Vínculo Atual): Produtor cinematográfico|Característica do Vínculo: Outro|Renda: Não informada|Local de atuação: Viva o Cinema Independente |País: Brasil|Cidade: Campinas|Estado: São Paulo</t>
  </si>
  <si>
    <t> Entre 2018 e 2020, integrou o corpo docente da Universidade Metodista de São Paulo, atuando no Núcleo de Formação Cidadã e nos cursos de graduação com disciplinas na área de humanidades.
Professor da  Prefeitura do Município de São Bernardo do Campo (Meio período) desde 2023. 
 </t>
  </si>
  <si>
    <t>Vínculo atual: Docente - Ensino Básico (Fundamental e Médio)|Característica do Vínculo: CLT|Renda: -|Local de atuação: Prefeitura do Município de São Bernardo do Campo · Meio período|País: Brasil|Cidade: São Bernardo do Campo|Estado: São Paulo</t>
  </si>
  <si>
    <t>Foi professora substituta no Departamento de História da Universidade Federal de Santa Catarina entre 2013 e 2014.
É Professora Adjunta da UNILA desde 2015. E, desde 2021, coordenadora do curso de História (Licenciatura) da UNILA.
Pós-Doutorado na UNIFESP (2012),com bolsa CAPES.
Pós-Doutorado na Universidade Estadual de Campinas (2008 - 2012), com bolsa FAPESP. </t>
  </si>
  <si>
    <t>Vínculo atual: Docente - Ensino Superior|Característica do Vínculo: Servidor Público|Renda: R$ 13.911,69|Local de atuação: UNILA|País: Brasil|Cidade: Foz do Iguaçu|Estado: Paraná</t>
  </si>
  <si>
    <t>Titular da Cadeira 49 do Instituto Histórico, Geográfico e Genealógico de Campinas. Integrante da Coordenadoria Setorial do Patrimônio Cultural (CSPC) de Campinas.</t>
  </si>
  <si>
    <t>Vínculo atual: Aposentado|Outro (Vínculo Atual): Especialista Cultural e Turístico|Característica do Vínculo: Servidor Público|Renda: R$ 17.679,23|Local de atuação: Coordenadoria do Patrimônio Cultural|País: Brasil|Cidade: Campinas|Estado: São Paulo</t>
  </si>
  <si>
    <t>Professor associado de História Antiga da UNIFAL desde 2008.
Professor do Programa de Pós Graduação em História Ibérica (Mestrado Profissional) da UNIFAL.
Diretor de Relações Internacionais e Interinstitucionais (gestão 2018-2026) da UNIFAL. 
Pós-Doutorado na Universidade Estadual de Campinas (2013 - 2017).</t>
  </si>
  <si>
    <t>Vínculo atual: Docente - Ensino Superior|Outro (Vínculo Atual): Docente - ensino superior|Característica do Vínculo: Servidor Público|Renda: R$ 24.542,87|Local de atuação: UNIFAL|País: Brasil|Cidade: Alfenas|Estado: Minas Gerais</t>
  </si>
  <si>
    <t>Pós-Doutorado na Universidade Federal de Juiz de Fora (2007 - 2009), com bolsa FAPEMIG.
Docente do Instituto Federal do Sudeste de Minas Gerais.
Coordenadora do Laboratório de Estudos de Política e Ideologia (LEPIDE) da Universidade Salgado de Oliveira.</t>
  </si>
  <si>
    <t>Vínculo atual: Docente - Instituto Federal|Característica do Vínculo: Servidor Público|Renda: R$ 20.343,37|Local de atuação:  IF Sudeste MG|País: Brasil|Cidade: Juiz de Fora|Estado: Minas Gerais</t>
  </si>
  <si>
    <t>Doutorado em História Social na Universidade de São Paulo (2007 - 2012), com bolsa FAPESP.
Professor Associado do Departamento e do Programa de Pós-graduação em História da Universidade Federal de Mato Grosso (UFMT).
Concluiu o doutorado em História Social na Universidade de São Paulo (2012).
Realizou estágio de pesquisa como visiting scholar no Instituto de Estudos Latino-Americanos da Universidade Columbia em Nova York (2018-2019).</t>
  </si>
  <si>
    <t>Vínculo atual: Docente - Ensino Superior|Característica do Vínculo: Servidor Público|Renda: R$ 18.808,60|Local de atuação: UFMT|País: Brasil|Cidade: Cuiabá|Estado: Mato Grosso</t>
  </si>
  <si>
    <t>Vínculo atual: Outro|Outro (Vínculo Atual): Executivo público (gestão documental)|Característica do Vínculo: Servidor Público|Renda: R$ 8.916,70	|Local de atuação: Arquivo Público do Estado de São Paulo|País: Brasil|Cidade: São Paulo|Estado: São Paulo</t>
  </si>
  <si>
    <t>Vínculo atual: Docente - Ensino Básico (Fundamental e Médio)|Característica do Vínculo: Servidor Público|Renda: R$ 16.667,35	|Local de atuação: Secretaria Municipal de Educação|País: Brasil|Cidade: Paulínia|Estado: São Paulo</t>
  </si>
  <si>
    <t>Coordenador do Grupo de Ativismo da Anistia Internacional de São João da Boa Vista-SP. Professor do UNIPINHAL, em Espírito Santo do Pinhal-SP, dos cursos de História, Pedagógia e Nutrição. Foi coordenador e professor dos cursos de Licenciatura em História e Geografia no Centro Universitário da Fundação de Ensino Octavio Bastos (São João da Boa Vista-SP), foi docente no curso de Direito da mesma instituição de 2012 a 2015, e também foi tutor de EAD. </t>
  </si>
  <si>
    <t>Vínculo atual: Docente - Ensino Superior|Característica do Vínculo: CLT|Renda: Não informada|Local de atuação: Centro Regional Universitário Espírito Santo do Pinhal (UniPinhal)|País: Brasil|Cidade: Espírito Santo do Pinhal|Estado: São Paulo
    Vínculo atual: Docente - Ensino Básico (Fundamental e Médio)|Característica do Vínculo: CLT|Renda: Não informada|Local de atuação: Colégio Experimental Integrado|País: Brasil|Cidade: São João da Boa Vista|Estado: São Paulo
    Vínculo atual: Docente - Ensino Básico (Fundamental e Médio)|Característica do Vínculo: CLT|Renda: Não informada|Local de atuação: Colégio Externato|País: Brasil|Cidade: São João da Boa Vista|Estado: São Paulo</t>
  </si>
  <si>
    <t>MEI com o nome fantasia BICHO PREGUIÇA TOYS (comércio varejista de brinquedos e artigos recreativos): CNPJ 43.458.941/0001-86.</t>
  </si>
  <si>
    <t>Vínculo atual: Outro|Outro (Vínculo Atual): Empresarial (comércio varejista)|Característica do Vínculo: Outro|Renda: Não informada|Local de atuação: Bicho Preguiça Toys|País: Brasil|Cidade: São Paulo|Estado: São Paulo</t>
  </si>
  <si>
    <t>Realizou estágio de Pós-Doutorado no Departamento de Música do Instituto de Artes da Universidade Estadual de Campinas (2014-2015), com bolsa FAPESP. Foi professor da Universidade Metodista de Piracicaba entre 2008 e 2021. </t>
  </si>
  <si>
    <t>Vínculo atual: Docente - Ensino Básico (Fundamental e Médio)|Característica do Vínculo: Servidor Público|Renda: R$ 10.706,15|Local de atuação: Secretaria de Educação de Valinhos|País: Brasil|Cidade: Valinhos|Estado: São Paulo</t>
  </si>
  <si>
    <t>Doutorado em Arquitetura e Urbanismo no Instituto de Arquitetura e Urbanismo da USP em São Carlos (2010 - 2014), com bolsa FAPESP.
Professora adjunta da Faculdade de Arquitetura da Universidade Federal da Bahia (FAUFBA), professora permanente do Programa de Pós-Graduação em Arquitetura e Urbanismo - PPGAU/FAUFBA.
Docente credenciada na Residência AU+E/FAUFBA - Especialização em Assistência Técnica, Moradia e Direito à Cidade.
Foi sócia e fundadora da organização Teia e atuou junto à USINA - centro de trabalhos para o ambiente habitado.</t>
  </si>
  <si>
    <t>Lattes
    Outro
    Academia.edu</t>
  </si>
  <si>
    <t>Vínculo atual: Docente - Ensino Superior|Característica do Vínculo: Servidor Público|Renda: R$ 14.975,00|Local de atuação: UFBA|País: Brasil|Cidade: Salvador|Estado: Bahia</t>
  </si>
  <si>
    <t>Doutora em História pela University of Illinois at Urbana-Champaign, com tese defendida em 2021. </t>
  </si>
  <si>
    <t>Vínculo atual: Pós-Doutorado|Característica do Vínculo: Bolsista|Renda: Bolsa "Alfred J. Hannah Distinguished Post-Doctoral Fellow of Latin American and Caribbean Studies"|Local de atuação: Rollins College|País: Estados Unidos|Cidade: Winter Park|Estado: Flórida</t>
  </si>
  <si>
    <t>Lattes
    Academia.edu
    ResearchGate
    Outro</t>
  </si>
  <si>
    <t>Vínculo atual: Docente - Ensino Básico (Fundamental e Médio)|Característica do Vínculo: CLT|Renda: Não informada|Local de atuação: Poliedro Educação|País: Brasil|Cidade: Campinas|Estado: São Paulo</t>
  </si>
  <si>
    <t>Pós-Doutorado na Universidade Estadual de Campinas (2021). 
Professor Permanente do Programa de Pós-graduação em Artes da Escola de Belas Artes e Professor Associado da graduação </t>
  </si>
  <si>
    <t>Lattes
    Linkedin
    Academia.edu
    Outro
    Outro</t>
  </si>
  <si>
    <t>Vínculo atual: Docente - Ensino Superior|Característica do Vínculo: Servidor Público|Renda: R$ 18.085,19|Local de atuação: UFMG|País: Brasil|Cidade: Belo Horizonte|Estado: Minas Gerais</t>
  </si>
  <si>
    <t>Autora de 40 livros, dentre os quais: "O Príncipe do Egito", um filme e suas leituras na sala de aula (com apoio do programa de pós-graduação em História da Unicamp, "O Egito dos Faraós e Sacerdotes", "Imagens do Egito antigo: um estudo das representações históricas", "Caderno do Professor, História" (SEE/SP 2008). Autora da coleção didática "Aprender Juntos - História - Editora SM", aprovada no Programa Nacional do Livro Didático (PNLD) de 2012 e 2019. 
Líder do Grupo de Pesquisa do CNPq, cadastrado na Unicamp, sobre Ensino de História, pós-doutorado no Departamento de História da UFPR (2017-2019).</t>
  </si>
  <si>
    <t>Vínculo atual: Pós-Doutorado|Característica do Vínculo: Voluntário / Colaborador|Renda: Não informada|Local de atuação: USP|País: Brasil|Cidade: São Paulo|Estado: São Paulo</t>
  </si>
  <si>
    <t>Vínculo atual: Docente - Ensino Superior|Característica do Vínculo: Servidor Público|Renda: R$ 19.560,93|Local de atuação: UFBA|País: Brasil|Cidade: Salvador|Estado: Bahia</t>
  </si>
  <si>
    <t>Professora Associada II do Departamento de História da Universidade Federal de Viçosa, atuando no curso de graduação em História (Licenciatura e Bacharelado)
Programa de Mestrado Profissional em História - Patrimônio Cultural, Paisagens e Cidadania.</t>
  </si>
  <si>
    <t>Desde 2021, doutorado em andamento em História na Unicamp. Editora especialista com CNPJ: 25.163.118/0001-61.</t>
  </si>
  <si>
    <t>Vínculo atual: Doutorado|Característica do Vínculo: Outro|Renda: Não informada|Local de atuação: Unicamp|País: Brasil|Cidade: Campinas|Estado: São Paulo
    Vínculo atual: Outro|Outro (Vínculo Atual): Editora especialista|Característica do Vínculo: Outro|Renda: Não informada|Local de atuação: Mjb Produções |País: Brasil|Cidade: Campinas|Estado: São Paulo
    Vínculo atual: Outro|Outro (Vínculo Atual): Editora|Característica do Vínculo: Outro|Renda: Não informada |Local de atuação: FTD Educação|País: Brasil|Cidade: São Paulo|Estado: São Paulo
    Vínculo atual: Outro|Outro (Vínculo Atual): Autora de material didático|Característica do Vínculo: Outro|Renda: Não informada|Local de atuação: Editora Moderna|País: Brasil|Cidade: São Paulo|Estado: São Paulo</t>
  </si>
  <si>
    <t>Doutorado em História na Universidade Federal Fluminense (2009 - 2013), com bolsa CAPES. Pós-Doutorado na Universidade Estadual de Campinas (2014 - 2016), com bolsa CNPq.</t>
  </si>
  <si>
    <t>Vínculo atual: Docente - Ensino Superior|Característica do Vínculo: Servidor Público|Renda: Não informada|Local de atuação: UNEB|País: Brasil|Cidade: Eunápolis|Estado: Bahia</t>
  </si>
  <si>
    <t>Bacharelado em Direito na Universidade Presbiteriana (2013–2018).</t>
  </si>
  <si>
    <t>Vínculo atual: Profissional Liberal|Outro (Vínculo Atual): Advogada|Característica do Vínculo: Outro|Renda: Não informada|Local de atuação: JHY Tributário (escritório de advocacia especializado em Direito Tributário)|País: Brasil|Cidade: São Paulo|Estado: São Paulo</t>
  </si>
  <si>
    <t>Pós-Doutorado na University of Birmingham, com bolsa CAPES (2016). 
Pós-Doutorado na Universidade Estadual de Campinas (2009 - 2011).</t>
  </si>
  <si>
    <t>Vínculo atual: Docente - Ensino Superior|Característica do Vínculo: Servidor Público|Renda: R$ 20.632,60|Local de atuação: UFOP|País: Brasil|Cidade: Mariana|Estado: Minas Gerais</t>
  </si>
  <si>
    <t>Professora colaboradora do Mestrado Profissional em Ensino de História da Universidade Regional do Cariri (ProfHistória URCA).
Dois estágios de Pós-Doutorado na Universidade Estadual de Campinas (2009 - 2011 e 2011-2012), com bolsas do Governo do Estado do Amapá.</t>
  </si>
  <si>
    <t>Vínculo atual: Docente - Ensino Superior|Característica do Vínculo: Servidor Público|Renda: R$ 14.448,28|Local de atuação: UFCG|País: Brasil|Cidade: Cajazeiras|Estado: Paraíba</t>
  </si>
  <si>
    <t>Vínculo atual: Docente - Ensino Superior|Característica do Vínculo: Servidor Público|Renda: R$ 19.560,93|Local de atuação: UFRRJ|País: Brasil|Cidade: Seropédica|Estado: Rio de Janeiro</t>
  </si>
  <si>
    <t>Vínculo atual: Outro|Outro (Vínculo Atual): COORDENADORA DA UNIDADE DE MONITORAMENTO DOS CONTRATOS DE GESTÃO|Característica do Vínculo: Servidor Público|Renda: R$ 12.233,70	|Local de atuação: Secretaria da Cultura e Economia Criativa (SEC-SP)|País: Brasil|Cidade: São Paulo|Estado: São Paulo</t>
  </si>
  <si>
    <t>Coorganizador do site Índios no Nordeste (www.indiosnonordeste.com.br) disponibilizando para acesso gratuito notícias, textos, dissertações, teses, estudos e livros sobre os povos indígenas no Nordeste. 
Coordenador do GT Os indígenas na História na ANPUH-PE. Foi Coordenador (2017-2019) do GT ANPUH-Brasil "Os índios na História".
Professor efetivo no Centro de Educação/Colégio de Aplicação da UFPE; lecionando no PROFHISTORIA-Rede de Mestrado Profissional em Ensino de História/UFPE e no Programa de Pós-Graduação em História na UFRPE. 
Pós-Doutorado na Universidade Federal do Ceará  (2020 - 2021). Pós-Doutorado na Universidade Federal do Rio de Janeiro (2012 - 2013).
Contato alternativo: edson.edsilva14@yahoo.com.br</t>
  </si>
  <si>
    <t>Vínculo atual: Docente - Ensino Básico (Fundamental e Médio)|Característica do Vínculo: Servidor Público|Renda: R$ 22.377,72|Local de atuação: UFPE/ Colégio de Aplicação|País: Brasil|Cidade: Recife|Estado: Pernambuco
    Vínculo atual: Docente - Ensino Superior|Característica do Vínculo: Voluntário / Colaborador|Renda: Não informada|Local de atuação: UFRPE|País: Brasil|Cidade: Recife|Estado: Pernambuco</t>
  </si>
  <si>
    <t>Mediadora intercultural, vive na Itália desde 2008.</t>
  </si>
  <si>
    <t>Vínculo atual: Outro|Outro (Vínculo Atual): Mediadora intercultural|Característica do Vínculo: Outro|Renda: Não informada|Local de atuação: SPAZIO MEDIAZIONE &amp; INTERCULTURA Associazione dei Mediatori Interculturali di Cuneo |País: Itália|Cidade: Cuneo |Estado: Cuneo</t>
  </si>
  <si>
    <t>Desde 2008, professora na ETEC Bento Quirino, em Campinas. </t>
  </si>
  <si>
    <t>Vínculo atual: Docente - Ensino Técnico|Característica do Vínculo: Servidor Público|Renda: R$ 11.394,72|Local de atuação: Centro Paula Souza (CEETEPS)|País: Brasil|Cidade: Campinas|Estado: São Paulo
    Vínculo atual: Doutorado|Característica do Vínculo: Bolsista|Renda: 0|Local de atuação: Universidade Estadual de Campinas|País: Brasil|Cidade: Campinas|Estado: São Paulo</t>
  </si>
  <si>
    <t>Historiadora, documentarista e coordenadora da Coordenadoria dos Centros e Núcleos Interdisciplinares de Pesquisa da Unicamp (COCEN), presidenta da Cátedra Sérgio Vieira de Mello - UNICAMP/ACNUR e presidenta da Comissão de Atividades Interdisciplinares (CAI), órgão auxiliar do Conselho Universitário da Unicamp (CONSU).
Professora Permanente do Programa de Pós-graduação em Multimeios da Unicamp. Pós-Doutorado na Universidade de São Paulo (2010 - 2014), com bolsa FAPESP.</t>
  </si>
  <si>
    <t>Lattes
    Academia.edu
    Outro
    Outro</t>
  </si>
  <si>
    <t>Vínculo atual: Docente - Ensino Superior|Característica do Vínculo: Servidor Público|Renda: R$ 20.466,76|Local de atuação: Unicamp|País: Brasil|Cidade: Campinas|Estado: São Paulo</t>
  </si>
  <si>
    <t>Professor de História do Brasil, Teoria da História e História Moderna na Pontifícia Universidade Católica de São Paulo.
Coordenador do Núcleo de Estudos da Alteridade com Karen Macknow Lisboa. Pós-Doutorado na Universitat Politècnica de Catalunya (2013 - 2014), com bolsa FAPESP. 
Pós-Doutorado na Universitat de Barcelona (2016 - 2017,  2019 - 2020 e 2022 - 2023), com bolsa FAPESP.</t>
  </si>
  <si>
    <t>Vínculo atual: Docente - Ensino Superior|Característica do Vínculo: CLT|Renda: Não informada|Local de atuação: PUC-SP|País: Brasil|Cidade: São Paulo|Estado: São Paulo</t>
  </si>
  <si>
    <t>Professora Associada I nos Cursos de Artes Visuais da FURG.</t>
  </si>
  <si>
    <t>Vínculo atual: Docente - Ensino Superior|Característica do Vínculo: Servidor Público|Renda: R$ 20.343,37|Local de atuação: Universidade Federal do Rio Grande (FURG)|País: Brasil|Cidade: Rio Grande|Estado: Rio Grande do Sul</t>
  </si>
  <si>
    <t>Vínculo atual: Docente - Ensino Básico (Fundamental e Médio)|Característica do Vínculo: Servidor Público|Renda: R$ 8.552,04|Local de atuação: SECRETARIA DE ESTADO DE EDUCACAO - Mato grosso|País: Brasil|Cidade: Cuiabá|Estado: Mato Grosso</t>
  </si>
  <si>
    <t>Lattes
    Linkedin
    ResearchGate
    Outro
    Outro</t>
  </si>
  <si>
    <t>Professor do IFMG, campus Ouro Branco, desde 2013.
É professor do ensino médio integrado, da Licenciatura em Pedagogia e do Mestrado Professional em Educação Profissional e Tecnológica (PROFEPT).</t>
  </si>
  <si>
    <t>Vínculo atual: Docente - Instituto Federal|Característica do Vínculo: Servidor Público|Renda: R$ 15.539,81|Local de atuação: IFMG|País: Brasil|Cidade: Ouro Branco|Estado: Minas Gerais
    Vínculo atual: Pós-Doutorado|Característica do Vínculo: Estagiário|Renda: 0|Local de atuação: Universidade de São Paulo (USP)|País: Brasil|Cidade: São Paulo|Estado: São Paulo</t>
  </si>
  <si>
    <t>Pós-Doutorado na Universidade de São Paulo (2016 - 2017). 
Professor associado III do Departamento de História, do Programa de Pós-graduação em Estudos da Linguagem e ProfHistória - Mestrado Profissional em Ensino de História - da UFMT.
Exerceu a função de Coordenador da Editoria Universitária - EdUFMT (2016-2020) e o cargo de Pró-reitor de Cultura, Extensão e Vivência - Procev (2020-2022).</t>
  </si>
  <si>
    <t>Vínculo atual: Docente - Ensino Superior|Característica do Vínculo: Voluntário / Colaborador|Renda: R$ 20.343,37|Local de atuação: UNIVERSIDADE FEDERAL DE SÃO CARLOS|País: Brasil|Cidade: São Carlos|Estado: São Paulo
    Vínculo atual: Docente - Ensino Superior|Característica do Vínculo: Voluntário / Colaborador|Renda: Sem registro|Local de atuação: UFMT|País: Brasil|Cidade: Cuiabá|Estado: Mato Grosso</t>
  </si>
  <si>
    <t>Professor permanente do Mestrado Interdisciplinar em Ciências Humanas da Universidade de Santo Amaro - UNISA.
Graduação em Direito na Universidade Santo Amaro (2014 - 2021). Contato institucional: rlopes@prof.unisa.br</t>
  </si>
  <si>
    <t>Vínculo atual: Docente - Ensino Superior|Característica do Vínculo: CLT|Renda: 0|Local de atuação: Universidade Brasil (UNIVBRASIL)|País: Brasil|Cidade: São Paulo|Estado: São Paulo</t>
  </si>
  <si>
    <t>Vínculo atual: Outro|Outro (Vínculo Atual): Terapeuta, Taróloga e Facilitadora de Círculos do Sagrado Feminino|Característica do Vínculo: Outro|Renda: Não informada|Local de atuação: Água da Terra - Terapias de integração corpo, alma e espírito|País: Brasil|Cidade: Rio de Janeiro|Estado: Rio de Janeiro</t>
  </si>
  <si>
    <t>Professor da UNILA desde 2010, onde atua no Bacharelado e na Licenciatura em História, no Mestrado Interdisciplinar em Estudos Latino-Americanos (PPG-IELA) e no Mestrado em História (PPGHIS). </t>
  </si>
  <si>
    <t>Vínculo atual: Docente - Ensino Superior|Característica do Vínculo: Servidor Público|Renda: R$ 19.560,93|Local de atuação: UNILA|País: Brasil|Cidade: Foz do Iguaçu|Estado: Paraná</t>
  </si>
  <si>
    <t>Pós-Doutorado no Collège de France (2015 - 2016), com bolsa CAPES.
Professora associada da Universidade Federal da Bahia, membro do colegiado de Museologia da Universidade Federal da Bahia, membro do colegiado de História da Universidade Federal da Bahia. Líder do grupo de pesquisa CMAC (Cultura Material, Antiguidade e Cotidiano). </t>
  </si>
  <si>
    <t>Bibliotecária na Bibliothèque Sainte-Geneviève (2009-2012). </t>
  </si>
  <si>
    <t>Vínculo atual: Profissional Liberal|Outro (Vínculo Atual): Professora de lingua|Característica do Vínculo: Outro|Renda: Não informada|Local de atuação: Université Sorbonne Nouvelle - Paris 3|País: França|Cidade: Paris|Estado: Île-de-France  
    Vínculo atual: Profissional Liberal|Característica do Vínculo: Outro|Renda: Sem registro|Local de atuação: ESI GREEN &amp; SOCIAL BUSINESS SCHOOL|País: França|Cidade: Paris|Estado: Ile de France
    Vínculo atual: Profissional Liberal|Característica do Vínculo: Outro|Renda: Sem registro|Local de atuação: IAD Business School|País: França|Cidade: Paris|Estado: Ile de France
    Vínculo atual: Profissional Liberal|Característica do Vínculo: Outro|Renda: Sem registro|Local de atuação: IÉSEG School of Management|País: França|Cidade: Paris|Estado: Ilê de France</t>
  </si>
  <si>
    <t>Professora de História do Colégio Ateneu entre 2019 e 2021.</t>
  </si>
  <si>
    <t>Vínculo atual: Docente - Ensino Básico (Fundamental e Médio)|Característica do Vínculo: CLT|Renda: Não informada |Local de atuação: Colégio Dante Alighieri|País: Brasil|Cidade: São Paulo|Estado: São Paulo</t>
  </si>
  <si>
    <t>Pós-Doutorado na Universidade Federal do Rio de Janeiro (2015 - 2016). 
Pós-Doutorado na Universidade Estadual de Campinas (2010 - 2012), com bolsa FAPESP. </t>
  </si>
  <si>
    <t>Vínculo atual: Docente - Ensino Superior|Característica do Vínculo: Servidor Público|Renda: R$ 18.808,60|Local de atuação: UFF|País: Brasil|Cidade: Niterói|Estado: Rio de Janeiro</t>
  </si>
  <si>
    <t>Dirigiu o Centro de Difusão e Apoio à Pesquisa do Arquivo Público do Estado de São Paulo de 2015 a 2018.
Desde 2015, é editor da Revista do Arquivo, periódico do Arquivo Público do Estado de São Paulo. 
Especializou-se em Organização de Arquivos pelo IEB/USP, com experiência em documentação e organização de arquivo. </t>
  </si>
  <si>
    <t>Vínculo atual: Outro|Outro (Vínculo Atual): Executivo público (especialista em organização de arquivos)|Característica do Vínculo: Servidor Público|Renda: R$ 7.431,46|Local de atuação: Arquivo Público do Estado de São Paulo|País: Brasil|Cidade: São Paulo|Estado: São Paulo</t>
  </si>
  <si>
    <t>Docente da UFOP de 2010 a 2022. 
Pós-Doutorado na Unicamp (2010 - 2012). 
Pós-Doutorado na University of Texas at Austin  (2014). 
Pós-Doutorado na UNISINOS (2018 - 2019). Contato institucional: lestevam@unicamp.br</t>
  </si>
  <si>
    <t>Lattes
    Outro
    Academia.edu
    Outro</t>
  </si>
  <si>
    <t>Vínculo atual: Docente - Ensino Superior|Característica do Vínculo: Contrato Temporário|Renda: R$ 6.356,02|Local de atuação: UNIVERSIDADE FEDERAL DE OURO PRETO|País: Brasil|Cidade: Ouro Preto|Estado: Minas Gerais</t>
  </si>
  <si>
    <t>Professora do colegiado de História da Universidade Federal do Recôncavo da Bahia desde 2016. Pós-Doutorado na City University of New York, bolsa Andrew W. Mellon Foundation (AMELLON) em 2015.</t>
  </si>
  <si>
    <t>Vínculo atual: Docente - Ensino Superior|Característica do Vínculo: Servidor Público|Renda: R$ 13.925,44|Local de atuação: UFRB|País: Brasil|Cidade: Cachoeira |Estado: Bahia</t>
  </si>
  <si>
    <t>Pesquisadora Colaboradora Plena, no Programa de Pós-Graduação em Metafísica da Universidade de Brasília.
Doutorado em História na Université Paris 1 Pantheon-Sorbonne (2012 - 2015), com bolsa CAPES.</t>
  </si>
  <si>
    <t>Professor Associado da UFF Polo Universitário de Campo dos Goytacazes/ Instituto de Ciências da Sociedade e Desenvolvimento Regional (ESR).
Coordenador do curso de História da UFF - Campos dos Goytacazes desde 2013.
Coordenador do Núcleo de Estudos em História Medieval, Antiga e Arqueologia Transdisciplinar (NEHMAAT-UFF).
Coordenador do Laboratório História, Espiritualidade e Religiosidade (LHER-UFF).</t>
  </si>
  <si>
    <t>Vínculo atual: Docente - Ensino Superior|Característica do Vínculo: Servidor Público|Renda: R$ 18.808,60|Local de atuação: UFF|País: Brasil|Cidade: Campos dos Goytacazes|Estado: Rio de Janeiro</t>
  </si>
  <si>
    <t>Vínculo atual: Docente - Ensino Básico (Fundamental e Médio)|Característica do Vínculo: Servidor Público|Renda: R$ 11.087,90	|Local de atuação: Secretaria da Educação do Estado |País: Brasil|Cidade: Ipeúna|Estado: São Paulo</t>
  </si>
  <si>
    <t>Professor do Departamento de História da Universidade Federal Fluminense (UFF). 
Pós-Doutorado na Universidade Federal de Minas Gerais (2013 - 2014).
Vice-coordenador do Programa de Pós-Graduação em História da UFF. </t>
  </si>
  <si>
    <t>Vínculo atual: Docente - Ensino Superior|Característica do Vínculo: Servidor Público|Renda: R$ 14.468,14|Local de atuação: UFF|País: Brasil|Cidade: Niterói|Estado: Rio de Janeiro</t>
  </si>
  <si>
    <t>Vínculo atual: Assessor|Característica do Vínculo: CLT|Renda: Não informada|Local de atuação: Central Única dos Trabalhadores (CUT-RS)|País: Brasil|Cidade: Porto Alegre|Estado: Rio Grande do Sul</t>
  </si>
  <si>
    <t>Doutorado em Sociologia na Universidade de São Paulo (2010 - 2014).
Professor do Instituto Federal de Educação de São Paulo (IFSP). Coordenador do projeto CNPq "O papel do Estado Nacional brasileiro na atividade educativa das igrejas cristãs, dos anos 1930 ao presente" (2022-2025). 
Mentor no programa do IFSP de fomentação de submissões de projetos de pesquisa (edital IFSP 230/2022). </t>
  </si>
  <si>
    <t>Vínculo atual: Docente - Instituto Federal|Característica do Vínculo: Servidor Público|Renda: R$ 15.183,49|Local de atuação: IFSP|País: Brasil|Cidade: Hortolândia|Estado: São Paulo</t>
  </si>
  <si>
    <t>Prestação de serviço de conservação e restauração de acervos, com CNPJ 20.170.375/0001-07. 
Atua como especialista e consultora para conservação e restauração de arte moderna e contemporânea, design de mobiliário e acervos arquivísticos.
Doutorado em Design, finalizado em 2023, na Universidade de São Paulo, com bolsa CAPES.</t>
  </si>
  <si>
    <t>Vínculo atual: Outro|Outro (Vínculo Atual): Restauradora|Característica do Vínculo: Outro|Renda: Não informada|Local de atuação: FERNANDA TOZZO MACHADO (Restauração de obras de arte)|País: Brasil |Cidade: São Paulo|Estado: São Paulo</t>
  </si>
  <si>
    <t>Doutora em Arqueologia pelo Programa de Pós-graduação em Arqueologia do Museu Nacional da Quinta da Boa Vista da Universidade Federal do Rio de Janeiro (2011 - 2015), com bolsa CAPES.
Professora Adjunta de História da Arte da Universidade do Estado do Rio de Janeiro, onde também é professora do Programa de Pós-graduação em História da Arte - PPGHA.
Realizou o pós-doutorado em Arqueologia pelo Museu de Arqueologia e Etnologia, MAE/ USP. </t>
  </si>
  <si>
    <t>Vínculo atual: Docente - Ensino Superior|Característica do Vínculo: Servidor Público|Renda: R$ 12,556.55|Local de atuação: UERJ|País: Brasil|Cidade: Rio de Janeiro|Estado: Rio de Janeiro</t>
  </si>
  <si>
    <t>Desde 1995, trabalha no Tribunal de Contas do Estado de São Paulo como auditor de contas públicas.</t>
  </si>
  <si>
    <t>Vínculo atual: Outro|Outro (Vínculo Atual): Agente de Fiscalização|Característica do Vínculo: Servidor Público|Renda: R$ 23.313,93|Local de atuação: Tribunal de Contas do Estado de São Paulo |País: Brasil|Cidade: São Paulo|Estado: São Paulo</t>
  </si>
  <si>
    <t>Desde 2020, Coordenadora dos Cursos de graduação em História na UFU. Contato institucional: danielasilveira@ufu.br</t>
  </si>
  <si>
    <t>Vínculo atual: Docente - Ensino Superior|Característica do Vínculo: Servidor Público|Renda: R$ 20.632,60|Local de atuação: UFU|País: Brasil|Cidade: Uberlândia|Estado: Minas Gerais</t>
  </si>
  <si>
    <t>Professor Adjunto de Ensino de História e Educação para as Relações Étnico raciais da Universidade Federal de Uberlândia.
Pós-Doutorado em História Comparada pela UFRJ (2014-2016). Membro do Laboratório de Pesquisa em Patrimônio, Memória e Identidade (DG - CNPq LAPAMI UFU), do Núcleo de Estudos e Pesquisas em Gênero, Educação e Diversidade (NUPGED - UFU) e do Núcleo de Estudos e Pesquisas em Educação para as Relações Étnico Raciais e Ações Afirmativas (NEPERE - UFU). Contato pessoal: libambo@gmail.com</t>
  </si>
  <si>
    <t>Vínculo atual: Docente - Ensino Superior|Característica do Vínculo: Servidor Público|Renda: R$ 13.376,61|Local de atuação: UFU/Faculdade de Ciências Integradas do Pontal|País: Brasil |Cidade: Ituiutaba |Estado: Minas Gerais
    Vínculo atual: Outro|Característica do Vínculo: Voluntário / Colaborador|Renda: -|Local de atuação: Fundação Oswaldo Cruz, FIOCRUZ|País: Brasil|Cidade: Rio de Janeiro|Estado: Rio de Janeiro</t>
  </si>
  <si>
    <t>Lattes
    ResearchGate
    Outro
    Outro
    Outro</t>
  </si>
  <si>
    <t>Vínculo atual: Outro|Outro (Vínculo Atual): Professora|Característica do Vínculo: CLT|Renda: Não informada|Local de atuação: Centro Técnico Templo da Arte|País: Brasil|Cidade: São Paulo|Estado: São Paulo</t>
  </si>
  <si>
    <t>Realizou pós-doutorado no Departamento de Teoria Literária do Instituto de Estudos da Linguagem da Unicamp entre agosto de 2012 e julho de 2017 com bolsa da Fapesp entre janeiro de 2013 e setembro de 2016.
Fez estágio de pós-doutorado no Departamento de História da Paris 1, Panthéon-Sorbonne, no Centre d'Histoire du XIXème siècle de janeiro a setembro de 2014. Desenvolveu projeto de pesquisa de pós-doutorado na Faculdade de Educação da Unicamp com bolsa da Capes de 2019 à 2023.
Desde de 2023 é professora adjunta da Universidade Federal do Pará.</t>
  </si>
  <si>
    <t>Vínculo atual: Docente - Ensino Superior|Característica do Vínculo: Servidor Público|Renda: R$ 10.481,64|Local de atuação: Unicamp|País: Brasil|Cidade: Campinas|Estado: São Paulo
    Vínculo atual: Docente - Ensino Superior|Característica do Vínculo: Servidor Público|Renda: 0|Local de atuação: Universidade Federal do Pará (UFPA)|País: Brasil|Cidade: Belém|Estado: Pará</t>
  </si>
  <si>
    <t>Lattes
    Linkedin
    Outro
    Outro
    Outro
    Outro</t>
  </si>
  <si>
    <t>Desde 2018, Doutorado em andamento em História da Arte na Unicamp, com bolsa CNPq. 
Pesquisadora e coordenadora do acervo documental, artístico e histórico do Instituto Maurício Nogueira Lima (Campinas, São Paulo).</t>
  </si>
  <si>
    <t>Vínculo atual: Doutorado|Característica do Vínculo: Bolsista|Renda: Bolsa CNPq|Local de atuação: Unicamp|País: Brasil|Cidade: Campinas|Estado: São Paulo
    Vínculo atual: Outro|Outro (Vínculo Atual): Coordenadora do Acervo do Instituto Maurício Nogueira Lima|Característica do Vínculo: CLT|Renda: Não informado|Local de atuação: Instituto Maurício Nogueira Lima|País: Brasil|Cidade: Campinas|Estado: São Paulo</t>
  </si>
  <si>
    <t>Doutorado finalizado em Sociologia na Universidade Federal de Minas Gerais no ano de 2023.</t>
  </si>
  <si>
    <t>Vínculo atual: Outro|Outro (Vínculo Atual): Analista de políticas públicas|Característica do Vínculo: Servidor Público|Renda: R$ 7.379,10	|Local de atuação: Prefeitura de Belo Horizonte|País: Brasil|Cidade: Belo Horizonte|Estado: Minas Gerais</t>
  </si>
  <si>
    <t>Pós-Doutorado na Universidade Estadual de Campinas (2013 - 2016). Professora Adjunta da Universidade Federal de São Paulo (2010 -2020); como Professora Assistente de Filosofia na Universidade Federal de Alagoas (2009-2010); e Professora de Filosofia Geral e Jurídica da Universidade de Uberbaba (2004-2006).</t>
  </si>
  <si>
    <t>Pós-Doutorado na Universidade de Évora (2018 - 2019). 
Pós-Doutorado na Universidade Estadual de Campinas (2012 - 2014), com bolsa FAPESP.</t>
  </si>
  <si>
    <t>Vínculo atual: Docente - Ensino Superior|Característica do Vínculo: Servidor Público|Renda: R$ 14.468,14|Local de atuação: UNILA|País: Brasil|Cidade: Foz do Iguaçu|Estado: Paraná</t>
  </si>
  <si>
    <t>Professor Adjunto da Universidade Estadual de Santa Cruz. Contato alternativo: robsondantas@uol.com.br </t>
  </si>
  <si>
    <t>Vínculo atual: Docente - Ensino Superior|Característica do Vínculo: Servidor Público|Renda: Não informada|Local de atuação: UESC|País: Brasil|Cidade: Ilhéus|Estado: Bahia</t>
  </si>
  <si>
    <t>Pós-Doutorado na UNICAMP (2019). Pós-Doutorado na Universidade Federal do Espírito Santo (2015 - 2016). 
Pesquisadora Colaboradora do Departamento de História no IFCH/UNICAMP.
Professora Colaboradora Nacional do Laboratório de Estudos sobre o Império Romano - (LEIR) na Universidade Federal do Espírito Santo.</t>
  </si>
  <si>
    <t>Vínculo atual: Docente - Ensino Superior|Característica do Vínculo: Servidor Público|Renda: R$ 18.808,60|Local de atuação: UFPA|País: Brasil|Cidade: Bragança|Estado: Pará</t>
  </si>
  <si>
    <t>Experiência na área de História da Arte, Crítica de Arte, Curadoria e Educação. Curador associado de arte moderna e contemporânea latino-americana no Denver Art Museum.
Professor de Artes Visuais do Colégio Pedro II (unidade Engenho Novo II). 
Recebeu o Prêmio Marcantonio Vilaça de curadoria (2015), o prêmio de curadoria do Centro Cultural São Paulo (2017) e recebeu uma bolsa da Andy Warhol Foundation para um projeto curatorial (2022).
Curador residente do Institute Contemporary Arts Singapore (2019) e da Manchester School of Art (2016). 
Desde 2020 organiza o projeto 1 curadorx, 1 hora, onde realiza uma série de entrevistas com curadores de todo o Brasil e de diversas gerações.</t>
  </si>
  <si>
    <t>Vínculo atual: Docente - Ensino Básico (Fundamental e Médio)|Característica do Vínculo: Servidor Público|Renda: 10.882,25|Local de atuação: Colégio Pedro II|País: Brasil|Cidade: Rio de Janeiro|Estado: Rio de Janeiro</t>
  </si>
  <si>
    <t>Consultora para Negócios da Moda na FIEMG (2020 a 2022).
 Desenvolveu a pós-graduação em Negócios e Marketing de Moda da Faculdade Santa Marcelina (FASM).
Atualmente leciona na pós-graduação em Negócios e Marketing de Moda da FASM. Atuou como consultora de pesquisa curatorial no MASP para a exposição Arte na Moda, na qual também é responsável pelo texto do catálogo.
É Fundadora e Diretora de Pesquisa na TENDERE - Pesquisa de Tendências e Consultoria em Tecnologia Industrial </t>
  </si>
  <si>
    <t>Vínculo atual: Diretor|Outro (Vínculo Atual): Diretora de Pesquisa e Tendências|Característica do Vínculo: Outro|Renda: Não informada|Local de atuação: Tendere Pesquisa de Tendências e Soluções Criativas|País: Brasil|Cidade: São Paulo|Estado: São Paulo</t>
  </si>
  <si>
    <t>Linkedin
    Lattes</t>
  </si>
  <si>
    <t>Aposentada como professora do Instituto Federal de Educação, Ciência e Tecnologia de Mato Grosso (IFMT) em 2013.</t>
  </si>
  <si>
    <t>Vínculo atual: Aposentado|Outro (Vínculo Atual): Docente - IF|Característica do Vínculo: Servidor Público|Renda: R$ 8.767,56|Local de atuação: IFMT|País: Brasil|Cidade: Cuiabá|Estado: Mato Grosso</t>
  </si>
  <si>
    <t>Doutorado em Ciências da Religião na Universidade Metodista de São Paulo, com bolsa CAPES, de 2019 a 2023.
Professora na Prefeitura Municipal de Campinas, desde 2022. </t>
  </si>
  <si>
    <t>Vínculo atual: Doutorado|Característica do Vínculo: Bolsista|Renda: Bolsa CAPES|Local de atuação: Universidade Metodista de São Paulo|País: Brasil|Cidade: São Paulo|Estado: São Paulo
    Vínculo atual: Outro|Outro (Vínculo Atual): Mestrado|Característica do Vínculo: Outro|Renda: Não informada|Local de atuação: Universidade de Kelaniya, com apoio do Centro Buddha-Dharma de Hong Kong|País: Sri Lanka|Cidade: Gampaha|Estado: Província Ocidental
    Vínculo atual: Docente - Ensino Básico (Fundamental e Médio)|Característica do Vínculo: Servidor Público|Renda: -|Local de atuação: Prefeitura Municipal|País: Brasil|Cidade: Campinas|Estado: São Paulo</t>
  </si>
  <si>
    <t>Sócia na empresa PASCON &amp; PASCON TRANSPORTES LTDA, com CNPJ 21.578.829/0001-46. </t>
  </si>
  <si>
    <t>Vínculo atual: Outro|Outro (Vínculo Atual): Empresária|Característica do Vínculo: Outro|Renda: Não informada |Local de atuação: PASCON &amp; PASCON TRANSPORTES LTDA|País: Brasil|Cidade: Rio Claro|Estado: São Paulo</t>
  </si>
  <si>
    <t>Vínculo atual: Docente - Ensino Básico (Fundamental e Médio)|Característica do Vínculo: Servidor Público|Renda: Não informada|Local de atuação: Prefeitura Municipal de Jaguariúna · Meio período|País: Brasil|Cidade: Jaguariuna|Estado: São Paulo
    Vínculo atual: Outro|Outro (Vínculo Atual): Psicopedagoga|Característica do Vínculo: Outro|Renda: Não informada|Local de atuação: Não informado|País: Brasil|Cidade: Campinas|Estado: São Paulo</t>
  </si>
  <si>
    <t>Especialista em Conteúdo e Tecnologias Educacionais, gestão de projetos para o mercado de educação (A​daptive Learning​, ​Problem Based Learning​ e ​Flipped Classroom)​. De 2017 a 2021,
Coordenador de Conteúdo e Tecnologia Educacional da Fundação Casper Libero, desde 2023.</t>
  </si>
  <si>
    <t>Vínculo atual: Outro|Outro (Vínculo Atual): Coordenador de Conteúdo e Tecnologia Educacional|Característica do Vínculo: CLT|Renda: Não informada |Local de atuação: Fundação Casper Libero|País: Brasil |Cidade: São Paulo|Estado: São Paulo</t>
  </si>
  <si>
    <t>Vínculo atual: Docente - Instituto Federal|Característica do Vínculo: Servidor Público|Renda: R$ 13.911,69|Local de atuação: IFSP|País: Brasil|Cidade: Jacareí|Estado: São Paulo</t>
  </si>
  <si>
    <t>Vínculo atual: Docente - Ensino Superior|Característica do Vínculo: Servidor Público|Renda: R$ 12.862,13|Local de atuação: UFRGS|País: Brasil|Cidade: Porto Alegre|Estado: Rio Grande do Sul</t>
  </si>
  <si>
    <t>Em 2016, foi visiting scholar na New School (NY, EUA). Foi orientador educacional on-line de História do curso de EaD de especialização REDEFOR/UNICAMP. Professor PEB III no CEMEFEJA Prof. Sergio Rossini.</t>
  </si>
  <si>
    <t>Vínculo atual: Docente - Ensino Básico (Fundamental e Médio)|Característica do Vínculo: Servidor Público|Renda: R$ 8.917,27|Local de atuação: Secretaria Municipal de Educação|País: Brasil|Cidade: Campinas|Estado: São Paulo</t>
  </si>
  <si>
    <t>Estágio de pós-doutoramento (Visiting Scholar) no Department of Romance Languages and Literatures, Harvard University, em 2020, bem como no Instituto de Estudos da Linguagem (IEL), da Universidade Estadual de Campinas, em 2010.
É professora Associada I de Teoria e Metodologia da História no Instituto de História da Universidade Federal de Uberlândia, onde atua desde 2011. Coordenadora do PPGHI - Programa de Pós-Graduação em História da UFU desde 2020.</t>
  </si>
  <si>
    <t>É idealizadora e mantenedora do site MPBNet (http://www.mpbnet.com.br), tendo trabalhado, de 1995 a 2004, na RNP Rede Nacional de Ensino e Pesquisa. Contato institucional: anacat@unicamp.br</t>
  </si>
  <si>
    <t>Trabalhou como arquiteta no Museu da Imagem e do Som de Campinas e também na Secretaria de Planejamento e Urbanismo da Prefeitura de Campinas.
Trabalhou na EMURB da cidade de São Paulo no projeto BID de Requalificação do Centro Histórico. Elaborou o Plano Diretor das Cidades de Salto, Piracaia e Cabreúva.
Sócia do escritório de arquitetura e consultoria Pátina Arquitetura, com CNPJ 42.793.879/0001-16. Contato pessoal: villanuevarodrigues@yahoo.com.br
Pós-doutoranda no Instituto de Filosofia e Ciências Humanas da Unicamp.</t>
  </si>
  <si>
    <t>Vínculo atual: Pós-Doutorado|Característica do Vínculo: Voluntário / Colaborador|Renda: Sem registro|Local de atuação: Instituto de Filosofia e Ciências Humanas da Unicamp|País: Brasil|Cidade: Campinas|Estado: São Paulo
    Vínculo atual: Outro|Outro (Vínculo Atual): Arquiteta e urbanista|Característica do Vínculo: Outro|Renda: Não informada|Local de atuação: PATINA ARQUITETURA E PROJETOS, CONSULTORIA E SOLUCOES ADMINISTRATIVAS LTDA|País: Brasil |Cidade: Campinas|Estado: São Paulo</t>
  </si>
  <si>
    <t>Pós-Doutorado na Università degli Studi Roma Tre, UNIROMA, com bolsa CNPq (2021).
Entre 2012 e 2014, foi bolsista da Villa I Tatti - The Harvard University Center for Italian Renaissance Studies e da Fundación Carolina de Madri.
Desde 2015, professor adjunto do Departamento de Teoria e História da Arte da Universidade do Estado do Rio de Janeiro (UERJ) e membro do Programa de Pós-Graduação em História da Arte (PPGHA/UERJ).</t>
  </si>
  <si>
    <t>Lattes
    Outro
    Outro
    Academia.edu</t>
  </si>
  <si>
    <t>Vínculo atual: Docente - Ensino Superior|Característica do Vínculo: Servidor Público|Renda: R$ 13.692,57|Local de atuação: UERJ|País: Brasil|Cidade: Rio de Janeiro|Estado: Rio de Janeiro
    Vínculo atual: Docente - Ensino Superior|Característica do Vínculo: Voluntário / Colaborador|Renda: Sem registro|Local de atuação: UNIFESP|País: Brasil|Cidade: Guarulhos|Estado: São Paulo</t>
  </si>
  <si>
    <t>Vínculo atual: Docente - Instituto Federal|Característica do Vínculo: Servidor Público|Renda: R$ 13.911,69|Local de atuação: IFPB|País: Brasil|Cidade: Santa Rita|Estado: Paraíba</t>
  </si>
  <si>
    <t>Pós-Doutorado na UNICAMP (2017 - 2018). 
Pós-Doutorado na Universidade de São Paulo (2011 - 2012), com bolsa FAPESP.
Professor Associado de Teoria, Crítica e História da Arte no Curso de Artes Visuais do Instituto de Artes da Universidade Federal de Uberlândia, IARTE-UFU.
Coordenador de Acervo do Museu Universitário de Arte da UFU.</t>
  </si>
  <si>
    <t>Vínculo atual: Docente - Ensino Superior|Característica do Vínculo: Servidor Público|Renda: R$ 19.560,93|Local de atuação: UFU|País: Brasil|Cidade: Uberlândia|Estado: Minas Gerais</t>
  </si>
  <si>
    <t>Vínculo atual: Docente - Ensino Básico (Fundamental e Médio)|Característica do Vínculo: Servidor Público|Renda: R$ 7.542,94|Local de atuação: Secretaria da Educação do Estado|País: Brasil|Cidade: Piracicaba|Estado: São Paulo
    Vínculo atual: Docente - Ensino Básico (Fundamental e Médio)|Característica do Vínculo: CLT|Renda: Sem registro|Local de atuação: Colégio Seletivo|País: Brasil|Cidade: Limeira|Estado: São Paulo</t>
  </si>
  <si>
    <t>Integrante do Núcleo de Estudos da Religião (NER) e do Núcleo de Antropologia das Sociedades Indígenas e Tradicionais (NIT).</t>
  </si>
  <si>
    <t>Vínculo atual: Docente - Ensino Superior|Característica do Vínculo: Servidor Público|Renda: R$ 10.481,64|Local de atuação: UFRGS|País: Brasil|Cidade: Porto Alegre|Estado: Rio Grande do Sul</t>
  </si>
  <si>
    <t>Vínculo atual: Docente - Ensino Superior|Característica do Vínculo: Servidor Público|Renda: R$ 18.674,01|Local de atuação: Universidade Federal de Campina Grande|País: Brasil|Cidade: Cajazeiras|Estado: Paraíba</t>
  </si>
  <si>
    <t>Professor de Filosofia dos segmentos Fundamental I, II e Ensino Médio Colégio Rio Branco Campinas desde 2014.</t>
  </si>
  <si>
    <t>Vínculo atual: Docente - Ensino Básico (Fundamental e Médio)|Característica do Vínculo: CLT|Renda: Não informada|Local de atuação: Colégio Rio Branco|País: Brasil|Cidade: Campinas|Estado: São Paulo
    Vínculo atual: Outro|Outro (Vínculo Atual): Agente Exclusivo para Intercâmbios|Característica do Vínculo: Outro|Renda: Não informada|Local de atuação: Campus Magnolie|País: Brasil|Cidade: Campinas|Estado: São Paulo</t>
  </si>
  <si>
    <t>Pós-doutor em Arqueologia pelo MAE-USP (2011-2013), com bolsa FAPESP. Professor Associado I de História Antiga no CFCH/UFPE desde 2012. Docente do GTHA - Grupo de Estudos de História Antiga da ANPUH. É membro do LABHAM - Laboratório de História Antiga e Medieval e do Insulæ.</t>
  </si>
  <si>
    <t>Vínculo atual: Docente - Ensino Superior|Característica do Vínculo: Servidor Público|Renda: R$ 18.808,60|Local de atuação: UFPE|País: Brasil|Cidade: Recife|Estado: Pernambuco</t>
  </si>
  <si>
    <t>De 2011 a 2021, professora na Faculdade São Sebastião.</t>
  </si>
  <si>
    <t>Vínculo atual: Docente - Instituto Federal|Característica do Vínculo: Contrato Temporário|Renda: R$ 5.831,21|Local de atuação: IFSP|País: Brasil|Cidade: Caraguatatuba|Estado: São Paulo
    Vínculo atual: Outro|Outro (Vínculo Atual): Instrutora de PCM (Professional crisis Management)|Característica do Vínculo: Outro|Renda: -|Local de atuação: Lunaaba educação|País: Brasil|Cidade: São Paulo|Estado: São Paulo
    Vínculo atual: Docente - Ensino Superior|Característica do Vínculo: Servidor Público|Renda: -|Local de atuação: Universidade Estadual de Londrina|País: Brasil|Cidade: Londrina|Estado: Paraná</t>
  </si>
  <si>
    <t>Mestrado em Linguística Aplicada na University of Queensland(2010 - 2011).</t>
  </si>
  <si>
    <t>Vínculo atual: Outro|Outro (Vínculo Atual): Revisora e tradutora|Característica do Vínculo: Outro|Renda: Não informada|Local de atuação: Hogarth Worldwide|País: Reino Unido|Cidade: Royal Leamington Spa|Estado: Warwickshire</t>
  </si>
  <si>
    <t>Professora Adjunta de História Antiga e Medieval da Universidade Federal do Mato Grosso do Sul,
Campus do Pantanal desde 2014. Associada da ANPUH desde 2010 e integrante da diretoria estadual (vice-presidente) no biênio 2018-2020.
Estágio de Pós-Doutorado na École des hautes études en sciences sociales (2011), na Università degli Studi di Perugia (2021) e na UNESP (2023)</t>
  </si>
  <si>
    <t>Vínculo atual: Docente - Ensino Superior|Característica do Vínculo: Servidor Público|Renda: R$ 14.468,14|Local de atuação: UFMS|País: Brasil|Cidade: Corumbá|Estado: Mato Grosso Sul</t>
  </si>
  <si>
    <t>Servidor público na Secretaria Municipal de Educação de Santos desde 2007 e na Prefeitura Municipal de Cubatão desde 2011.</t>
  </si>
  <si>
    <t>Vínculo atual: Docente - Ensino Básico (Fundamental e Médio)|Característica do Vínculo: Servidor Público|Renda: R$ 11.379,91|Local de atuação: Secretaria Municipal de Educação|País: Brasil|Cidade: Santos|Estado: São Paulo</t>
  </si>
  <si>
    <t>Mestrado em História na Universidade Estadual de Campinas (2002 - 2005), com bolsa CNPq.
Professora Adjunta de História da Arte no Instituto de Artes da Universidade de Brasília. Docente de Pós-Graduação no Mestrado Profissional ProfArtes/IdA.
Membro do Conselho Curador das Casas de Cultura da Universidade de Brasília. Desde 2021,
Coordenadora do curso de Teoria, Crítica e História da Arte. Pós-Doutorado na Faculdade de Arquitetura e Urbanismo - USP (2011 - 2015), bolsa FAPESP. </t>
  </si>
  <si>
    <t>Vínculo atual: Docente - Ensino Superior|Característica do Vínculo: Servidor Público|Renda: R$ 15.112,72|Local de atuação: UnB|País: Brasil|Cidade: Brasília|Estado: Distrito Federal</t>
  </si>
  <si>
    <t>Pós-Doutorado na Universidade Federal de Uberlândia (2016 - 2018),com bolsa CAPES. Pós-Doutorado na Unicamp (2011 - 2014), com bolsa FAPESP.</t>
  </si>
  <si>
    <t>Cargos na Secretaria da Educação do Estado de São Paulo:
Coordenador de Acompanhamento Escolar na Secretaria da Educação do Estado (2021 - 2022).
Coordenador geral educacional (2022 - 2023)
Diretor escolar, desde 2023.
 </t>
  </si>
  <si>
    <t>Vínculo atual: Docente - Ensino Básico (Fundamental e Médio)|Característica do Vínculo: Servidor Público|Renda: R$ 8.288,24	|Local de atuação: Secretaria da Educação do Estado|País: Brasil|Cidade:  São Bernardo do Campo|Estado: São Paulo</t>
  </si>
  <si>
    <t>Coordena o Laboratório de Estudos Pós-coloniais e Decoloniais (AYA-FAED-UDESC) e o Mestrado Profissional em Ensino de História (ProfHistória-UDESC). Professora Associada do Curso de Graduação e de Pós-Graduação em História (PPGH e ProfHistória) da UDESC.</t>
  </si>
  <si>
    <t>Vínculo atual: Docente - Ensino Superior|Característica do Vínculo: Servidor Público|Renda: R$ 21.834,37|Local de atuação: UDESC|País: Brasil|Cidade: Florianópolis|Estado: Santa Catarina</t>
  </si>
  <si>
    <t>Vínculo atual: Outro|Outro (Vínculo Atual): Assistente Financeiro e RH |Característica do Vínculo: CLT|Renda: Não informada|Local de atuação: Clouki (plataforma para restaurantes)|País: Brasil|Cidade: Curitiba|Estado: Paraná</t>
  </si>
  <si>
    <t>Doutorado em História na Universidade Federal da Bahia, com bolsa FAPESB (2015 - 2019).</t>
  </si>
  <si>
    <t>Vínculo atual: Pós-Doutorado|Característica do Vínculo: Bolsista|Renda: Bolsa CAPES|Local de atuação: PUC-Rio|País: Brasil|Cidade: Rio de Janeiro|Estado: Rio de Janeiro</t>
  </si>
  <si>
    <t>Doutor pelo programa de História Comparada da UFRJ (2012-2016), com bolsa CAPES.
Pós-doutorado pelo Programa de História Social da Cultura da PUC-Rio (2016-2017) e na UFRRJ (2017 - 2018), com bolsa CAPES. 
Professor da Universidade Estadual do Piauí (UESPI), campus São Raimundo Nonato, integrante do corpo docente do Mestrado Profissional (PROFHistória - Parnaíba) e do Programa de Pós-graduação em Sociedade e Cultura (PPGSC).</t>
  </si>
  <si>
    <t>Vínculo atual: Docente - Ensino Superior|Característica do Vínculo: Servidor Público|Renda: R$ 14.951,40|Local de atuação: UESPI|País: Brasil|Cidade: São Raimundo Nonato|Estado: Piauí</t>
  </si>
  <si>
    <t>Doutorado em Arqueologia Bíblica na Ruprecht-Karls-Universität Heidelberg (2012 - 2016), com bolsa CNPq e DAAD.</t>
  </si>
  <si>
    <t>Professora Associada de História da Arte Medieval do Programa de Graduação e Pós-Graduação do Departamento de História da Arte da UNIFESP. 
Coordenadora do Programa de Pós-Graduação em História da Arte/UNIFESP(desde agosto de 2020). Responsável pelo Núcleo de Pesquisa História da Arte UNIFESP no Laboratório de Estudos Medievais - LEME.</t>
  </si>
  <si>
    <t>Vínculo atual: Docente - Ensino Superior|Característica do Vínculo: Servidor Público|Renda: R$ 18.808,60|Local de atuação: Unifesp|País: Brasil|Cidade: Guarulhos|Estado: São Paulo</t>
  </si>
  <si>
    <t>Lattes
    Academia.edu
    ResearchGate</t>
  </si>
  <si>
    <t>Vínculo atual: Docente - Ensino Básico (Fundamental e Médio)|Característica do Vínculo: CLT|Renda: Não informada|Local de atuação: Colégio Dante Alighieri|País: Brasil|Cidade: São Paulo|Estado: São Paulo</t>
  </si>
  <si>
    <t>Pós-Doutorado na University of Southern California (2014 - 2015), com bolsa FAPESP.
NA FT da Unicamp, coordenadora dos cursos de graduação Engenharia de Transportes e Tecnologia em Construção de Edifícios desde 2021.
Livre-docência (2023).</t>
  </si>
  <si>
    <t>Vínculo atual: Docente - Ensino Superior|Outro (Vínculo Atual): Docente - ensino superior|Característica do Vínculo: Servidor Público|Renda: R$ 24.637,38|Local de atuação: Unicamp/FT|País: Brasil|Cidade: Limeira|Estado: São Paulo
    Vínculo atual: Outro|Outro (Vínculo Atual): Livre docência|Característica do Vínculo: Outro|Renda: -|Local de atuação: Universidade Estadual de Campinas|País: Brasil|Cidade: Campinas|Estado: Brasil</t>
  </si>
  <si>
    <t>Pós-Doutorado na Universidade Estadual de Campinas  (2014 - 2016, com bolsa CNPq, e a partir de 2019).</t>
  </si>
  <si>
    <t>Vínculo atual: Pós-Doutorado|Característica do Vínculo: Outro|Renda: Não informada|Local de atuação: Unicamp|País: Brasil|Cidade: Campinas|Estado: São Paulo</t>
  </si>
  <si>
    <t>Professora de História do Centro Federal de Educação Tecnológica de Minas Gerais (CEFET-MG).
Coordenadora do Arquivo e Memória Institucional (ARQMI- CEFET-MG) desde maio de 2022. </t>
  </si>
  <si>
    <t>Vínculo atual: Docente - Ensino Técnico|Característica do Vínculo: Servidor Público|Renda: R$ 15.531,45|Local de atuação: CEFET|País: Brasil |Cidade: Belo Horizonte|Estado: Minas Gerais</t>
  </si>
  <si>
    <t>Professora Adjunta dos cursos de graduação e pós-graduação da Faculdade de Arquitetura e Urbanismo e Design da Universidade Federal de Uberlândia (FAUeD/UFU). Contato institucional:  denise.geribello@ufu.br</t>
  </si>
  <si>
    <t>Vínculo atual: Docente - Ensino Superior|Característica do Vínculo: Servidor Público|Renda: R$ 12.862,13|Local de atuação: UFU|País: Brasil|Cidade: Uberlândia|Estado: Minas Gerais</t>
  </si>
  <si>
    <t>Professora Adjunta da Universidade Federal do Sul da Bahia - Campus Sosígenes Costa, em Porto Seguro, desde 2013. </t>
  </si>
  <si>
    <t>Vínculo atual: Docente - Ensino Superior|Característica do Vínculo: Servidor Público|Renda: R$ 18.085,19|Local de atuação: UFSB|País: Brasil|Cidade: Porto Seguro|Estado: Bahia</t>
  </si>
  <si>
    <t>Atuou, entre 2010 e 2016, como docente e coordenadora do curso de História da Universidade Católica de Pernambuco (UNICAP),</t>
  </si>
  <si>
    <t>Vínculo atual: Docente - Ensino Superior|Característica do Vínculo: CLT|Renda: Não informada|Local de atuação: Centro Universitário Estácio de Belo Horizonte|País: Brasil|Cidade: Belo Horizonte|Estado: Minas Gerais</t>
  </si>
  <si>
    <t>Desde 2020, doutorado em História da Arte em andamento na Unicamp.</t>
  </si>
  <si>
    <t>Vínculo atual: Outro|Outro (Vínculo Atual): Técnica em Arquitetura e Urbanismo (cargo Técnico I) |Característica do Vínculo: Servidor Público|Renda: R$ 6.575,27|Local de atuação: IPHAN|País: Brasil|Cidade: Teresina|Estado: Piauí
    Vínculo atual: Doutorado|Característica do Vínculo: Outro|Renda: Não informada|Local de atuação: Unicamp|País: Brasil|Cidade: Campinas|Estado: São Paulo</t>
  </si>
  <si>
    <t>Vínculo atual: Docente - Ensino Básico (Fundamental e Médio)|Característica do Vínculo: CLT|Renda: Não informada|Local de atuação: Colégio Oficina do Estudante|País: Brasil|Cidade: Campinas|Estado: São Paulo</t>
  </si>
  <si>
    <t>Professor Adjunto do Departamento de História e do Programa de Pós-graduação em História da Universidade Federal da Bahia. Pós-Doutorado na Universidade Estadual de Campinas (2018 - 2019). Vice-chefe do Departamento de História da UFBA e coordenador do Colegiado do curso noturno. Contato institucional: vinicius.rezende@ufba.br</t>
  </si>
  <si>
    <t>Vínculo atual: Docente - Ensino Superior|Característica do Vínculo: Servidor Público|Renda: R$ 13.911,69|Local de atuação: UFBA|País: Brasil|Cidade: Salvador|Estado: Bahia
    Vínculo atual: Pós-Doutorado|Característica do Vínculo: Voluntário / Colaborador|Renda: -|Local de atuação: UNICAMP|País: Brasil|Cidade: Campinas|Estado: Brasil</t>
  </si>
  <si>
    <t>Lattes
    Academia.edu
    Linkedin</t>
  </si>
  <si>
    <t>Lattes
    Linkedin
    ResearchGate
    Outro
    Academia.edu</t>
  </si>
  <si>
    <t>Vínculo atual: Docente - Ensino Superior|Característica do Vínculo: Contrato Temporário|Renda: 7.527,30|Local de atuação: Universidade Federal do Rio Grande do Norte	|País: Brasil|Cidade: Natal|Estado: Rio Grande do Norte</t>
  </si>
  <si>
    <t>Professor Doutor MS3.1 da Universidade Estadual de Campinas (UNICAMP). Pós-Doutorado na Harvard University (2020), com bolsa FAPESP. Desde 2015, é o executor principal do convênio de Duplo Diploma em Doutorado entre os Departamentos de História da UNICAMP e a Rice University.</t>
  </si>
  <si>
    <t>Vínculo atual: Docente - Ensino Superior|Característica do Vínculo: Servidor Público|Renda: R$ 18.334,50|Local de atuação: Unicamp|País: Brasil|Cidade: Campinas|Estado: São Paulo</t>
  </si>
  <si>
    <t>Professor da Universidade da Integração Internacional da Lusofonia Afro-Brasileira (UNILAB) no curso de Licenciatura em História.</t>
  </si>
  <si>
    <t>Outro
    Lattes
    Academia.edu
    ResearchGate
    Outro</t>
  </si>
  <si>
    <t>Vínculo atual: Docente - Ensino Superior|Característica do Vínculo: Servidor Público|Renda: R$ 13.911,69|Local de atuação: UNILAB|País: Brasil|Cidade: Aracape|Estado: Ceará</t>
  </si>
  <si>
    <t>Vínculo atual: Docente - Ensino Básico (Fundamental e Médio)|Característica do Vínculo: CLT|Renda: -|Local de atuação: Múltiplo International School|País: Brasil|Cidade: Campinas|Estado: São Paulo
    Vínculo atual: Outro|Outro (Vínculo Atual): Especialista em História|Característica do Vínculo: Pessoa Jurídica (PJ)|Renda: -|Local de atuação: Camino Education|País: Brasil|Cidade: Campinas|Estado: São paulo</t>
  </si>
  <si>
    <t>Pós-Doutorado na Universidade de São Paulo (2015 - 2017). Integrante do ICOMOS Brasil. MEI com CNPJ ativo desde 2017: 29.286.137/0001-36.</t>
  </si>
  <si>
    <t>Vínculo atual: Outro|Outro (Vínculo Atual): Consultora dedicada à restauração e à conservação|Característica do Vínculo: Outro|Renda: Não informada|Local de atuação: MIRZA PELLICCIOTTA|País: Brasil|Cidade: São Paulo|Estado: São Paulo</t>
  </si>
  <si>
    <t>MEI na área de fabricação de produtos de padaria e confeitaria, com empresa ativa desde 2021: 42.125.634/0001-10.</t>
  </si>
  <si>
    <t>Vínculo atual: Outro|Outro (Vínculo Atual): Confeiteira|Característica do Vínculo: Outro|Renda: Não informada|Local de atuação: BROWNIE DA ME|País: Brasil|Cidade: Americana|Estado: São Paulo</t>
  </si>
  <si>
    <t>Vínculo atual: Docente - Ensino Básico (Fundamental e Médio)|Característica do Vínculo: Servidor Público|Renda: R$ 16.624,18|Local de atuação: Secretaria da Educação do Estado do Ceará|País: Brasil|Cidade: Morada Nova|Estado: Ceará</t>
  </si>
  <si>
    <t>Desde 2019, doutorado em andamento em História na Unicamp. Editor de livros com MEI, CNPJ ativo desde 2019: 35.770.220/0001-89. Contato pessoal: marcosoat@gmail.com</t>
  </si>
  <si>
    <t>Vínculo atual: Doutorado|Característica do Vínculo: Outro|Renda: Não informada|Local de atuação: Unicamp|País: Brasil|Cidade: Campinas|Estado: São Paulo
    Vínculo atual: Outro|Outro (Vínculo Atual): Atividades de ensino e edição de livros |Característica do Vínculo: Outro|Renda: Não informada|Local de atuação: Não informado|País: Brasil|Cidade: Lauro de Freitas|Estado: Bahia</t>
  </si>
  <si>
    <t>Mestrado (2013 - 2014) e Doutorado (2013 - 2020) em História na Northwestern University , com bolsa da universidade Northwestern. Pós-Doutorado na Universidade Estadual de Campinas (2020). Pós-Doutorado na Harvard University, com bolsa Mahindra Humanities Center (2020). Pós-Doutorado na University of Michigan, com bolsa do American Council of Learned Societies (2021 - 2022). Pós-Doutorado na Northwestern University (2022). Contato institucional: marcosleitaodealmeida2018@u.northwestern.edu</t>
  </si>
  <si>
    <t>Vínculo atual: Pós-Doutorado|Característica do Vínculo: Bolsista|Renda: Bolsa da Northwestern University|Local de atuação: Northwestern University|País: Estados Unidos|Cidade: Evanston |Estado: Illinois
    Vínculo atual: Docente - Ensino Superior|Característica do Vínculo: Servidor Público|Renda: R$ 6.356,02|Local de atuação: UFJF|País: Brasil|Cidade: Juiz de Fora|Estado: Minas Gerais
    Vínculo atual: Docente - Ensino Superior|Característica do Vínculo: CLT|Renda: 0|Local de atuação: Universidade de São Paulo (USP)|País: Brasil|Cidade: São Paulo|Estado: São Paulo</t>
  </si>
  <si>
    <t>Desde 2022, professor no Departamento de Metodologia do Ensino e Educação Comparada da Faculdade de Educação da USP. Membro do Centro de Estudos em História Cultural das Religiões (CEHIR). Professor na Universidade Federal da Fronteira Sul, campus Erechim, de 2013 a 2022.</t>
  </si>
  <si>
    <t>Vínculo atual: Docente - Ensino Superior|Característica do Vínculo: Servidor Público|Renda: R$ 15.277,67|Local de atuação: USP|País: Brasil|Cidade: São Paulo|Estado: São Paulo</t>
  </si>
  <si>
    <t>Docente vinculada ao Mestrado Profissional em Educação Profissional e Tecnológica. Contato pessoal: lerice.garzoni@gmail.com</t>
  </si>
  <si>
    <t>Vínculo atual: Docente - Instituto Federal|Característica do Vínculo: Servidor Público|Renda: R$ 15.112,72|Local de atuação: IFSULDEMINAS|País: Brasil|Cidade: Poços de Caldas|Estado: Minas Gerais</t>
  </si>
  <si>
    <t>Pós-Doutorado na Universidad de Las Palmas de Gran Canaria (2017 - 2018). Vice-coordenadora do PPG em História da UESC, campus de Ilhéus. Contato pessoal: lailabrichta@gmail.com</t>
  </si>
  <si>
    <t>Vínculo atual: Pesquisador de Carreira|Característica do Vínculo: Outro|Renda: -|Local de atuação: Laboratório de Estudos Interdisciplinas de Cultura Mateiral (UFPEL), LEICMA|País: Brasil|Cidade: Pelotas|Estado: Rio Grande do Sul</t>
  </si>
  <si>
    <t>Professor temporário no Colégio Técnico Agrícola José Bonifácio da Unesp, em Jaboticabal. </t>
  </si>
  <si>
    <t>Vínculo atual: Docente - Ensino Técnico|Característica do Vínculo: Contrato Temporário|Renda: Não informada|Local de atuação: Colégio Técnico Agrícola José Bonifácio - FCAV/Unesp|País: Brasil|Cidade: Jaboticabal|Estado: São Paulo</t>
  </si>
  <si>
    <t>Pós-Doutorado na New York University (2017 - 2018), com bolsa CAPES.
Em 2023 desenvolveu pesquisa de pós-doutorado na Harvard University.
Professora de História da América na Universidade Federal da Bahia, onde atua na graduação em História e no Programa de Pós-Graduação em História.</t>
  </si>
  <si>
    <t>Vínculo atual: Docente - Ensino Superior|Característica do Vínculo: Servidor Público|Renda: R$ 14.468,14|Local de atuação: UFBA|País: Brasil|Cidade: Salvador|Estado: Bahia</t>
  </si>
  <si>
    <t>MBA em Economia e Gestão Empresarial na FGV (2017 - 2019). </t>
  </si>
  <si>
    <t>Vínculo atual: Outro|Outro (Vínculo Atual): RevOps|Característica do Vínculo: CLT|Renda: Não informada|Local de atuação: CreatorIQ|País: Brasil|Cidade: Paulinia|Estado: São Paulo</t>
  </si>
  <si>
    <t>Pós-Doutorado na Universidade Federal Fluminense (2013 - 2014), com bolsa CNPq. Professora Adjunta de Prática de Ensino de História e da disciplina Intelectuais Negras na Faculdade de Educação da UFRJ. Docente credenciada nos Programa de Pós-Graduação em Educação (PPGE-UFRJ) e no Programa de Pós-Graduação em Ensino de História (ProfHist/UFRJ).Coordenadora do Grupo Intelectuais Negras UFRJ e tutora do Programa de Educação Tutorial Conexões de Saberes Diversidade UFRJ. Líder do Fundo Baobá pela Equidade Racial.</t>
  </si>
  <si>
    <t>Vínculo atual: Docente - Ensino Superior|Característica do Vínculo: Servidor Público|Renda: R$ 14.468,14|Local de atuação: UFRJ|País: Brasil|Cidade: Rio de Janeiro|Estado: Rio de Janeiro</t>
  </si>
  <si>
    <t>Desde 2019, doutorado em andamento em História na Universidade Estadual de Campinas.</t>
  </si>
  <si>
    <t>Vínculo atual: Doutorado|Característica do Vínculo: Bolsista|Renda: Bolsa CNPq|Local de atuação: Unicamp|País: Brasil|Cidade: Campinas|Estado: São Paulo 
    Vínculo atual: Docente - Ensino Superior|Característica do Vínculo: CLT|Renda: 0|Local de atuação: Faculdade Jaguariúna (UNIFAJ)|País: Brasil|Cidade: Jaguariúna|Estado: São Paulo</t>
  </si>
  <si>
    <t>Desde 2008, é professora efetiva do Departamento de Artes Plásticas da Escola de Belas Artes da Universidade Federal de Minas Gerais. Ministra aulas de Xilogravura e Ateliê de Gravura.</t>
  </si>
  <si>
    <t>Vínculo atual: Docente - Ensino Superior|Característica do Vínculo: Servidor Público|Renda: R$ 18.808,60|Local de atuação: UFMG|País: Brasil|Cidade: Belo Horizonte|Estado: Minas Gerais</t>
  </si>
  <si>
    <t>Pós-Doutorado na Universidade Estadual de Campinas (2013 - 2017), com bolsa CNPq.</t>
  </si>
  <si>
    <t>Vínculo atual: Outro|Outro (Vínculo Atual): Artista plástico|Característica do Vínculo: Outro|Renda: Não informada|Local de atuação: Não informado|País: Brasil|Cidade: Porto Alegre|Estado: Rio Grande do Sul</t>
  </si>
  <si>
    <t>Vínculo atual: Outro|Outro (Vínculo Atual): Coordenadora Pedagógica do quarto ao nono ano|Característica do Vínculo: CLT|Renda: Não informada|Local de atuação: Escola do Sítio|País: Brasil|Cidade: Campinas|Estado: São Paulo</t>
  </si>
  <si>
    <t>Vínculo atual: Docente - Ensino Técnico|Característica do Vínculo: Servidor Público|Renda: R$ 9.010,22	|Local de atuação: Centro Paula Souza (CEETEPS)|País: Brasil|Cidade: Campo Limpo Paulista|Estado: São Paulo</t>
  </si>
  <si>
    <t>Diretor de escola na Prefeitura Municipal de São Paulo</t>
  </si>
  <si>
    <t>Vínculo atual: Diretor|Característica do Vínculo: Servidor Público|Renda: R$ 15.772,15|Local de atuação: Prefeitura Municipal de São Paulo|País: Brasil|Cidade: São Paulo|Estado: São Paulo</t>
  </si>
  <si>
    <t>Professora Associada de História Medieval na Universidade Federal do Triângulo Mineiro - Uberaba/MG, Tutora do Programa de Educação Tutorial - PET História UFTM e coordenadora do projeto de extensão Barbaridades Medievais: história pública via instagram. Pós-Doutorado na Catholic University of America (2016 - 2017). Pós-Doutorado na Universidade Estadual de Campinas (2014 - 2015).</t>
  </si>
  <si>
    <t>Vínculo atual: Docente - Ensino Superior|Característica do Vínculo: Servidor Público|Renda: R$ 23.008,10|Local de atuação: UFTM|País: Brasil |Cidade: Uberaba|Estado: Minas Gerais</t>
  </si>
  <si>
    <t>Doutorado pelo Programa de Pós-Graduação Interunidades em Estética e História da Arte da USP defendido em 2022.</t>
  </si>
  <si>
    <t>Sócia da Interativa Viagens e Turismo Ltda, CNPJ ativo 04.254.292/0001-40.</t>
  </si>
  <si>
    <t>Vínculo atual: Diretor|Outro (Vínculo Atual): Diretora financeira e de operações|Característica do Vínculo: Outro|Renda: Não informada|Local de atuação: Interativa Viagens e Turismo Ltda|País: Brasil|Cidade: Salvador|Estado: Bahia</t>
  </si>
  <si>
    <t>Lattes
    Academia.edu
    Linkedin
    Outro
    Outro</t>
  </si>
  <si>
    <t>Vínculo atual: Outro|Outro (Vínculo Atual): Professora de yoga|Característica do Vínculo: Outro|Renda: Não informada|Local de atuação: Núcleo Radha Shakti de Shivam Yoga|País: Brasil|Cidade: Colatina|Estado: Espírito Santo</t>
  </si>
  <si>
    <t>Professor Titular de História do Brasil na Universidade do Estado da Bahia (UNEB), onde atua no curso de graduação em História e no Programa de Pós-Graduação em História. Integra como pesquisador o Grupo de Pesquisa "Escravidão e Invenção da Liberdade" da Universidade Federal da Bahia. </t>
  </si>
  <si>
    <t>Vínculo atual: Docente - Ensino Superior|Característica do Vínculo: Servidor Público|Renda: Não informada|Local de atuação: Uneb|País: Brasil|Cidade: Salvador|Estado: Bahia</t>
  </si>
  <si>
    <t>Doutorado em História Social na Universidade de São Paulo (2014 - 2018), com bolsa CNPq.  Professora PEB III na EMEF/EJA Oziel Alves Pereira, em Campinas. </t>
  </si>
  <si>
    <t>Vínculo atual: Docente - Ensino Básico (Fundamental e Médio)|Característica do Vínculo: Servidor Público|Renda: R$ 6.988,00|Local de atuação: Prefeitura Municipal de Campinas|País: Brasil|Cidade: Campinas|Estado: São Paulo</t>
  </si>
  <si>
    <t>Vínculo atual: Docente - Ensino Básico (Fundamental e Médio)|Característica do Vínculo: Servidor Público|Renda: R$ 6.173,48	|Local de atuação: Secretaria de Educação da Prefeitura de Cosmópolis|País: Brasil|Cidade: Cosmópolis|Estado: São Paulo</t>
  </si>
  <si>
    <t>Professora na Universidade Federal do Paraná (UFPR) desde 2015. De 2014 a 2015, realizou um estudo de pós-doutorado em História Cultural pelo IFCH/UNICAMP, com bolsa FAPESP. Professora substituta na UFU entre 2013 e 2014.</t>
  </si>
  <si>
    <t>Vínculo atual: Docente - Ensino Superior|Característica do Vínculo: Servidor Público|Renda: R$ 13.911,69|Local de atuação: UFPR|País: Brasil|Cidade: Curitiba|Estado: Paraná</t>
  </si>
  <si>
    <t>Doutorado em História Social na Universidade de São Paulo (2014 - 2019), com bolsa CAPES. É pesquisadora e integrante do Grupo de Estudos sobre Guerra Fria (CNPq/USP), coordenado pela Profa. Elizabeth Cancelli.</t>
  </si>
  <si>
    <t>Vínculo atual: Pós-Doutorado|Característica do Vínculo: Voluntário / Colaborador|Renda: -|Local de atuação: USP|País: Brasil|Cidade: São Paulo|Estado: São Paulo</t>
  </si>
  <si>
    <t>Doutorado em Ciências Sociais na Unicamp (2013-2020). </t>
  </si>
  <si>
    <t>Vínculo atual: Outro|Outro (Vínculo Atual): Psicoterapeuta em terapias alternativas|Característica do Vínculo: Outro|Renda: Não informado|Local de atuação: ilemaná|País: Colômbia|Cidade: Tabio|Estado: Cundinamarca</t>
  </si>
  <si>
    <t>Pós-Doutorado na Universidade Estadual de Campinas (2014), com bolsa CAPES. Pós-Doutorado na Université Libre de Bruxelles (2021 - 2022), com bolsa CNPq. Pesquisador do CHAA (Centro de História da Arte e Arqueologia) e Editor associado da revista História da Arte e da Cultura (RHAC). Atua na vice-coordenação do PPGH/UFJF e na direção do selo editorial ClioEdel/UFJF.</t>
  </si>
  <si>
    <t>Vínculo atual: Docente - Ensino Superior|Característica do Vínculo: Servidor Público|Renda: R$ 13.911,69|Local de atuação: UFJF|País: Brasil|Cidade: Juiz de Fora|Estado: Minas Gerais</t>
  </si>
  <si>
    <t>Professora titular da Universidade do Estado de Mato Grosso, com lotação no Departamento de História do Campus Universitário "Jane Vanini" - UNEMAT/Cáceres. Contato institucional: socorroaraujo@unemat.br</t>
  </si>
  <si>
    <t>Vínculo atual: Docente - Ensino Superior|Característica do Vínculo: Servidor Público|Renda: R$ 36.255,59|Local de atuação: UNEMAT|País: Brasil|Cidade: Cáceres|Estado: Mato Grosso</t>
  </si>
  <si>
    <t>Coordenadora da Coordenação LGBT da Diretoria da Diversidade da Universidade de Brasília (DIV/DAC/UnB) desde 2020 (função comissionada). </t>
  </si>
  <si>
    <t>Vínculo atual: Outro|Outro (Vínculo Atual): Assistente em administração|Característica do Vínculo: Servidor Público|Renda: R$ 9.146,62|Local de atuação: UnB|País: Brasil|Cidade: Brasília|Estado: Distrito Federal</t>
  </si>
  <si>
    <t>Desde 2020, Doutorado em andamento em História na Unicamp. </t>
  </si>
  <si>
    <t>Vínculo atual: Doutorado|Característica do Vínculo: Bolsista|Renda: Bolsa CAPES|Local de atuação: Unicamp|País: Brasil|Cidade: Campinas|Estado: São Paulo</t>
  </si>
  <si>
    <t>Luis Fernando deixou a vida acadêmica, atualmente viaja pelo mundo de bicicleta e alimenta a pagina no instagram "Pedalando na História". 
https://www.uol.com.br/nossa/noticias/redacao/2023/03/29/pedalando-na-historia-entrevista.htm</t>
  </si>
  <si>
    <t>Vínculo atual: Docente - Ensino Básico (Fundamental e Médio)|Característica do Vínculo: CLT|Renda: Não informada|Local de atuação: Instituto Educacional Jaime Kratz|País: Brasil|Cidade: Campinas|Estado: São Paulo</t>
  </si>
  <si>
    <t>Pós-Doutorado na Universidade Estadual de Campinas (2014 - 2016), com bolsa FAPESP.</t>
  </si>
  <si>
    <t>Doutorado em Arquitetura, Tecnologia e Cidade na Unicamp (2016-2020), com bolsa CAPES. </t>
  </si>
  <si>
    <t>Leciona História da Educação no Brasil na Faculdade Cristã da Cidade, em São José dos Campos, para o curso de licenciatura em Pedagogia. </t>
  </si>
  <si>
    <t>Vínculo atual: Docente - Ensino Básico (Fundamental e Médio)|Característica do Vínculo: CLT|Renda: Não informada|Local de atuação: Colégio Inspire|País: Brasil|Cidade: São José dos Campos|Estado: São Paulo
    Vínculo atual: Docente - Ensino Superior|Característica do Vínculo: CLT|Renda: Não informada|Local de atuação: Faculdade Cristã da Cidade|País: Brasil|Cidade: São José dos Campos|Estado: São Paulo</t>
  </si>
  <si>
    <t>Pós-Doutorado na Universidade Federal Rural do Rio de Janeiro (2014), com bolsa FAPERJ. Pós-Doutorado no Instituto Internacional de História Social de Amsterdam (2013 - 2014). Professora adjunta do Departamento de História da PUC-Rio (desde 2015), bolsista produtividade do CNPq - Nível 2e coordenadora do curso de graduação do Departamento de História (desde 2020). </t>
  </si>
  <si>
    <t>Vínculo atual: Docente - Ensino Superior|Característica do Vínculo: CLT|Renda: Não informada|Local de atuação: PUC-Rio|País: Brasil|Cidade: Rio de Janeiro|Estado: Rio de Janeiro</t>
  </si>
  <si>
    <t>Estágio pós-doutoral na FFLCH - USP (2019-2021). Desde 2019, é pesquisadora colaboradora do Centro de Memória Unicamp (CMU-Unicamp)</t>
  </si>
  <si>
    <t>Vínculo atual: Docente - Ensino Superior|Característica do Vínculo: CLT|Renda: Não informada|Local de atuação: PUC-Campinas|País: Brasil|Cidade: Campinas|Estado: São Paulo
    Vínculo atual: Outro|Outro (Vínculo Atual): Pesquisadora colaboradora|Característica do Vínculo: Voluntário / Colaborador|Renda: Não informada|Local de atuação: Centro de Memória - Unicamp (CMU)|País: Brasil|Cidade: Campinas|Estado: São Paulo</t>
  </si>
  <si>
    <t>Doutorado em História Social na Universidade de São Paulo (2014 - 2019), com bolsa CNPq. Coordenadora do Grupo de Estudos em Gênero e História (GRUPEG-Hist), coorientadora no Programa de Pós-Graduação em História Social da Universidade de São Paulo e professora colaboradora no Mestrado Profissional em Ensino de História (PROFHistória) da UFPR. 
Docente na UFABC desde 2023.</t>
  </si>
  <si>
    <t>Vínculo atual: Docente - Ensino Superior|Característica do Vínculo: Servidor Público|Renda: R$ 10.481,64|Local de atuação: UFABC|País: Brasil|Cidade: Santo André|Estado: São Paulo</t>
  </si>
  <si>
    <t>MEI com a empresa Trust Traduções, ativa desde 2015, com CNPJ 23.255.910/0001-10.</t>
  </si>
  <si>
    <t>Vínculo atual: Outro|Outro (Vínculo Atual): Professora de Literatura Inglesa|Característica do Vínculo: CLT|Renda: -|Local de atuação: UNASP-HT|País: Brasil|Cidade: Hortolândia|Estado: São Paulo
    Vínculo atual: Outro|Outro (Vínculo Atual): Professora|Característica do Vínculo: Outro|Renda: -|Local de atuação: Griggs International Academy/Griggs University|País: Estados Unidos|Cidade: Berrien Springs|Estado: Michigan</t>
  </si>
  <si>
    <t>Vínculo atual: Outro|Outro (Vínculo Atual): Revisora de audiobook e filmmaker |Característica do Vínculo: Outro|Renda: Não informada|Local de atuação: Narratix/GM moviestudio|País: Itália|Cidade: Florença|Estado: Toscana</t>
  </si>
  <si>
    <t>Pós-Doutorado na Universidade Federal de São Paulo (2014 - 2018), com bolsa FAPESP.</t>
  </si>
  <si>
    <t>Vínculo atual: Pós-Doutorado|Característica do Vínculo: Bolsista|Renda: Bolsa do Max-Planck-Institut Für Kunstgeschichte|Local de atuação: Bibliotheca Hertziana/Max-Planck-Institut Für Kunstgeschichte|País: Itália|Cidade: Roma|Estado: Lácio</t>
  </si>
  <si>
    <t>Professora Adjunta do Instituto de Humanidades e Letras da Universidade da Integração Internacional da Lusofonia Afro-Brasileira, atuando nos cursos de Bacharelado em Humanidades e Licenciatura em História.</t>
  </si>
  <si>
    <t>Vínculo atual: Docente - Ensino Superior|Característica do Vínculo: Servidor Público|Renda: R$ 13.911,69|Local de atuação: UNILAB|País: Brasil|Cidade: Redenção|Estado: Ceará</t>
  </si>
  <si>
    <t>Pós-Doutorado no Museu de Arte Contemporânea (MAC) da Universidade de São Paulo (2015 - 2018), com bolsa FAPESP.</t>
  </si>
  <si>
    <t>Vínculo atual: Docente - Ensino Superior|Característica do Vínculo: Outro|Renda: -|Local de atuação: Birkbeck, University of London|País: Reino Unido|Cidade: Londres|Estado: Inglaterra
    Vínculo atual: Docente - Ensino Superior|Característica do Vínculo: Outro|Renda: -|Local de atuação: University of Bedfordshire|País: Reino Unido|Cidade: Luton|Estado: Inglaterra</t>
  </si>
  <si>
    <t>Coordenadora e professora por 17 anos do curso de arquitetura e urbanismo da UNIP. Especialista em perícia e auditoria ambiental pela Uninter (2020) e especialista em museologia e patrimônio cultural pelo Centro Universitário Claretiano (2018). É membro titular do Conselho Municipal de Preservação do Patrimônio Histórico, Artístico, Paisagístico e Cultural da cidade de São José dos Campos desde 2004.</t>
  </si>
  <si>
    <t>Vínculo atual: Docente - Ensino Superior|Característica do Vínculo: CLT|Renda: Não informada|Local de atuação: UNIP|País: Brasil|Cidade: São José dos Campos|Estado: São Paulo</t>
  </si>
  <si>
    <t>Pós-Doutorado na Universidade Estadual de Campinas (2013). Desde 2021, estudante de doutorado na Université de Montréal na área de "sciences de l'information".</t>
  </si>
  <si>
    <t>Vínculo atual: Doutorado|Característica do Vínculo: Outro|Renda: Não informada|Local de atuação: Université de Montréal|País: Canadá|Cidade: Montreal|Estado: Québec
    Vínculo atual: Outro|Outro (Vínculo Atual): Técnica em biblioteconomia|Característica do Vínculo: Outro|Renda: Não informada|Local de atuação: Gowling WLG|País: Canadá|Cidade: Montreal|Estado: Québec</t>
  </si>
  <si>
    <t>Doutoranda em Museologia pela Universidade Lusófona de Humanidades e Tecnologias de Lisboa desde 2016. </t>
  </si>
  <si>
    <t>Vínculo atual: Doutorado|Característica do Vínculo: Outro|Renda: Não informada|Local de atuação: Universidade Lusófona|País: Portugal|Cidade: Lisboa|Estado: Região do Centro 
    Vínculo atual: Outro|Outro (Vínculo Atual): Coordenadora de projeto|Característica do Vínculo: Voluntário / Colaborador|Renda: Não informada|Local de atuação: Association for Heritage Preservation of the Americas (APOYOnline)|País: Estados Unidos|Cidade: Rockville |Estado: Maryland</t>
  </si>
  <si>
    <t>Professora no Departamento e do Programa de Pós-graduação em História da Universidade Federal do Rio Grande do Sul. Desde 2022, Coordenadora da Comissão de Graduação do curso de História.</t>
  </si>
  <si>
    <t>Vínculo atual: Docente - Ensino Superior|Característica do Vínculo: Servidor Público|Renda: R$ 12.862,13|Local de atuação: UFRGS |País: Brasil|Cidade: Porto Alegre|Estado: Rio Grande do Sul</t>
  </si>
  <si>
    <t>Doutorado em História Social na Universidade de São Paulo (2014 - 2019), com bolsa FAPESP. Professora adjunta no Instituto de Geografia, História e Documentação da Universidade Federal de Mato Grosso desde agosto de 2022. Integrante do Grupo de Estudos de História Ibérica Moderna (GEHIM-USP), do Núcleo de Estudos em História Moderna (Modernitas IFCH/Unicamp) e da Rede Brasileira de Estudos em História Moderna (h_moderna)</t>
  </si>
  <si>
    <t>Vínculo atual: Docente - Ensino Superior|Característica do Vínculo: Servidor Público|Renda: 10.481,64|Local de atuação: UFMT |País: Brasil|Cidade: Cuiabá |Estado: Mato Grosso</t>
  </si>
  <si>
    <t>Doutorado em História na Universidade Federal Fluminense (2014 - 2018), com bolsa CNPq.</t>
  </si>
  <si>
    <t>Vínculo atual: Docente - Ensino Técnico|Característica do Vínculo: Servidor Público|Renda: R$ 13.376,61|Local de atuação: CEFET-MG|País: Brasil|Cidade: Varginha|Estado: Minas Gerais</t>
  </si>
  <si>
    <t>Vínculo atual: Docente - Ensino Básico (Fundamental e Médio)|Característica do Vínculo: Servidor Público|Renda: R$ 18.808,60|Local de atuação: Colégio de Aplicação/UFSC|País: Brasil|Cidade: Florianópolis|Estado: Santa Catarina</t>
  </si>
  <si>
    <t>Pós-Doutorado na Pontifícia Universidade Católica de São Paulo (2014 - 2016), com bolsa CAPES. Pós-doutorado no IEB/USP, com bolsa Fapesp entre outubro de 2017 e agosto de 2021.</t>
  </si>
  <si>
    <t>Vínculo atual: Docente - Ensino Superior|Característica do Vínculo: Servidor Público|Renda: R$ 4.162,50	|Local de atuação: Secretaria da Educação do Estado|País: Brasil|Cidade: São Caetano do Sul|Estado: São Paulo</t>
  </si>
  <si>
    <t>Vínculo atual: Outro|Outro (Vínculo Atual):  Sócio e professor-coordenador da área de Humanidades|Característica do Vínculo: Outro|Renda: Não informada|Local de atuação: Centro de Excelência Educacional Laplace|País: Brasil|Cidade: São Paulo|Estado: São Paulo
    Vínculo atual: Docente - Ensino Básico (Fundamental e Médio)|Característica do Vínculo: CLT|Renda: Não informada|Local de atuação: Colégio Liceu Jardim|País: Brasil|Cidade: Santo André|Estado: São Paulo</t>
  </si>
  <si>
    <t>Assessor da Coordenadoria Setorial do Patrimônio Cultural da Prefeitura Municipal de Campinas. 
Titular da Cadeira 21 do IHGG Campinas</t>
  </si>
  <si>
    <t>Vínculo atual: Outro|Outro (Vínculo Atual): Assessor nível médio I |Característica do Vínculo: Outro|Renda: R$ 9.079,20|Local de atuação: Prefeitura Municipal de Campinas|País: Brasil|Cidade: Campinas |Estado: São Paulo
    Vínculo atual: Pesquisador de Carreira|Característica do Vínculo: Outro|Renda: -|Local de atuação: IHGG CAmpinas|País: Brasil|Cidade: Campinas|Estado: São Paulo</t>
  </si>
  <si>
    <t>Contato institucional: aalarconj@unbosque.edu.com</t>
  </si>
  <si>
    <t>Lattes
    Linkedin
    Academia.edu
    ResearchGate
    Outro
    Outro
    Outro</t>
  </si>
  <si>
    <t>Vínculo atual: Outro|Outro (Vínculo Atual): Gérant par intérim Librairie Beaumont|Característica do Vínculo: Outro|Renda: *|Local de atuação: Goodwill Renaissance Québec|País: Canadá|Cidade: Quebec|Estado: Quebec</t>
  </si>
  <si>
    <t>De 2010 a 2018, professora da Universidade Federal de Campina Grande. Servidora no Instituto Latino-Americano de Arte, Cultura e História da UNILA desde 2018, a partir de 2022 assumiu como coordenadora do Museu Digital UNILA. Contato institucional: ana.uhle@unila.edu.br</t>
  </si>
  <si>
    <t>Vínculo atual: Docente - Ensino Superior|Característica do Vínculo: Servidor Público|Renda: R$ 13.933,80|Local de atuação: UNILA|País: Brasil|Cidade: Foz do Iguaçu|Estado: Paraná</t>
  </si>
  <si>
    <t>Desde 2011, empresária na consultoria (MEI) Flow&amp;Co. Assessoria e Soluções, com CNPJ 14.677.095/0001-97.</t>
  </si>
  <si>
    <t>Vínculo atual: Outro|Outro (Vínculo Atual): Arquiteta, assessora em construções e reformas|Característica do Vínculo: Outro|Renda: Não informada|Local de atuação: Flow&amp;Co. Assessoria e Soluções|País: Brasil|Cidade: São Paulo|Estado: São Paulo</t>
  </si>
  <si>
    <t>Pós-doutorado pelo Programa Dual Degree Unicamp-Rice University (2015-2016). Pró-Reitora de Ensino da UFCG desde fevereiro de 2022, professora da universidade no Centro de Formação de Professores. </t>
  </si>
  <si>
    <t>Vínculo atual: Docente - Ensino Superior|Característica do Vínculo: Servidor Público|Renda: R$ 25.451,54|Local de atuação: UFCG|País: Brasil|Cidade: Cajazeiras|Estado: Paraíba</t>
  </si>
  <si>
    <t>Integrante dos grupos de estudo Messalinas (Grupo de Estudos sobre Gênero e Sexualidade na Antiguidade) e Numismática Antiga (MAE/USP). Integrante do Laboratório de Arqueologia Romana Provincial (LARP/MAE/USP). Desde 2019, realiza pesquisa de pós-Doutorado no Museu de Arqueologia e Etnologia da USP, com bolsa FAPESP. Pós-Doutorado na University College London (2014 - 2015), com bolsa CNPq.Pós-Doutorado na Universidade Estadual de Campinas (2016 - 2017), com bolsa Capes. 
Pós doutorados finalizados em 2023. </t>
  </si>
  <si>
    <t>Desde 2016, professora de História na Colégio Dante Alighieri.</t>
  </si>
  <si>
    <t>Professor de História do Brasil Império no Departamento de História da Unicamp. Atua também no Programa de Pós-Graduação em História e no Mestrado Profissional em Ensino de História do IFCH-Unicamp. Pesquisador e coordenador do Núcleo de Estudos da Edição, Literatura e Imprensa (NEELIM). Pesquisador visitante na Vanderbilt University (2020) e no Max-Planck-Institut für Rechtsgeschichte und Rechtstheorie (2022). Pós-Doutorado na Universidade Estadual de Campinas (2015 - 2017), com bolsa FAPESP.</t>
  </si>
  <si>
    <t>Vínculo atual: Docente - Ensino Superior|Característica do Vínculo: Servidor Público|Renda: R$ 15.999,76|Local de atuação: Unicamp|País: Brasil|Cidade: Campinas|Estado: São Paulo</t>
  </si>
  <si>
    <t>Doutorado finalizado em 2023.</t>
  </si>
  <si>
    <t>Desde 2014, professora no Instituto de Humanidades, Artes e Ciências (IHAC) da Universidade Federal do Sul da Bahia.</t>
  </si>
  <si>
    <t>Vínculo atual: Docente - Ensino Superior|Característica do Vínculo: Servidor Público|Renda: R$ 14.468,14|Local de atuação: UFSB |País: Brasil|Cidade: Itabuna|Estado: Bahia</t>
  </si>
  <si>
    <t>Pós-Doutorado na Universidade Federal de Pernambuco (2015 - 2017). Pesquisadora no Grupo de pesquisa O Mundo Atlântico da UFPE. Desde 2018, professora de História História e Cultura Afro-brasileira da Universidade Federal Rural de Pernambuco - UFRPE. Professora da pós-graduação em História da UFRPE e do Profhistória UFPE. Contato institucional: emilia.vasconcelos@ufrpe.br</t>
  </si>
  <si>
    <t>Vínculo atual: Docente - Ensino Superior|Característica do Vínculo: Servidor Público|Renda: R$ 13.376,61|Local de atuação: UFRPE|País: Brasil|Cidade: Recife|Estado: Pernambuco</t>
  </si>
  <si>
    <t>Pós-Doutorado na Universidade Federal do Rio Grande do Sul (2019). Professor adjunto do Departamento de História da UFRGS, do Programa de Pós-Graduação em História e do Mestrado Profissional em Ensino de História (ProfHistória). Faz parte do Núcleo de Estudos Afro-Brasileiros, Indígenas e Africanos (NEAB), onde orienta projetos de pesquisa, e também do Departamento de Estudos e Desenvolvimento Social (DEDS).</t>
  </si>
  <si>
    <t>Aluna do doutorado em História na Unicamp entre 2015 e 2022, mas excedeu o prazo para integralização.</t>
  </si>
  <si>
    <t>Vínculo atual: Outro|Outro (Vínculo Atual): Cultural Manager|Característica do Vínculo: Outro|Renda: Não informada|Local de atuação: Não informado|País: Reino Unido|Cidade: Londres |Estado: Região de Londres</t>
  </si>
  <si>
    <t>Professora na Faculdade de Formação de Professores da Uerj, onde coordena o Laboratório de Pesquisa e Ensino em História Profunda da Humanidade. </t>
  </si>
  <si>
    <t>Vínculo atual: Docente - Ensino Superior|Característica do Vínculo: Servidor Público|Renda: R$ 11.496,56|Local de atuação: UERJ|País: Brasil|Cidade: São Gonçalo|Estado: Rio de Janeiro</t>
  </si>
  <si>
    <t>Servidora da Unicamp desde 2013, integra a equipe de "Tratamento da Informação e Apoio à Pesquisa" do AEL. </t>
  </si>
  <si>
    <t>Vínculo atual: Outro|Outro (Vínculo Atual): Profissional de Organização de Arquivos|Característica do Vínculo: Servidor Público|Renda: R$ 7.971,84|Local de atuação: Unicamp/AEL|País: Brasil|Cidade: Campinas|Estado: São Paulo</t>
  </si>
  <si>
    <t>Coordenadora do MALUNGU: Núcleo de Pesquisa, Estudos e Extensão: África e suas Diásporas no Programa de Pós-Graduação em História Regional e Local (Uneb). Integrante do NEGRAS-Núcleo de estudos, pesquisa e extensão de gênero, raça e saúde, da UFRB e da UFBA.</t>
  </si>
  <si>
    <t>Vínculo atual: Docente - Ensino Superior|Característica do Vínculo: Servidor Público|Renda: Não informada|Local de atuação: Uneb|País: Brasil|Cidade: Santo Antônio de Jesus|Estado: Bahia</t>
  </si>
  <si>
    <t>Pós-Doutorado na Universidade de São Paulo (2017). Historiadora responsável pelos arquivos históricos do Centro de Lógica, Epistemologia e História da Ciência (CLE) e Professora Voluntária (Unicamp), integrante do Instituto Histórico, Geográfico e Genealógico de Campinas. Pesquisadora com bolsa Fapesp, na modalidade Auxílio à Pesquisa - Regular, vigente entre 2019 e 2022. Participa da equipe de colaboradores do Projeto DIAITA - Património Alimentar da Lusofonia (CECH - Univ. de Coimbra).
Pós doutorado finalizado em 2023.</t>
  </si>
  <si>
    <t>Vínculo atual: Pesquisador de Carreira|Outro (Vínculo Atual): Historiadora|Característica do Vínculo: Servidor Público|Renda: R$ 18.334,50|Local de atuação: Unicamp/CLE|País: Brasil|Cidade: Campinas|Estado: São Paulo</t>
  </si>
  <si>
    <t>Professora PEB III de História da Prefeitura Municipal de Campinas.  Foi coordenadora do Grupo de Formação dos professores de História da rede municipal na Coordenadoria Setorial de Formação do Departamento Pedagógico. </t>
  </si>
  <si>
    <t>Vínculo atual: Docente - Ensino Básico (Fundamental e Médio)|Característica do Vínculo: Servidor Público|Renda: R$ 15.305,17|Local de atuação: Secretaria Municipal de Educação|País: Brasil|Cidade: Campinas|Estado: São Paulo</t>
  </si>
  <si>
    <t>Vínculo atual: Doutorado|Característica do Vínculo: Bolsista|Renda: Bolsa FAPESP|Local de atuação: Unicamp|País: Brasil|Cidade: Campinas|Estado: São Paulo</t>
  </si>
  <si>
    <t>Membro do LHER-IH-UFRJ (Laboratório de História das Experiências Religiosas do Instituto de História da Universidade Federal do Rio de Janeiro). Diretor Geral da Unidade Escolar Colégio Estadual Professor José de Souza Marques. </t>
  </si>
  <si>
    <t>Vínculo atual: Docente - Ensino Básico (Fundamental e Médio)|Outro (Vínculo Atual): Diretor geral da unidade escolar|Característica do Vínculo: Servidor Público|Renda: R$ 7.948,90|Local de atuação: Secretaria de Estado de Educação|País: Brasil|Cidade: Rio de Janeiro|Estado: Rio de Janeiro</t>
  </si>
  <si>
    <t>Pós-Doutorado na Universidade Estadual de Campinas (2015 - 2017), com bolsa FAPESP. Pós-Doutorado na Universidade de Brasília (2017), com bolsa CAPES. Professora adjunta do Departamento de História e dos Programas de Pós-Graduação em História (PPGHIS) e Direitos Humanos (PPGDH) da UnB. Coordenadora nacional do GT Emancipações e Pós-Abolição da Anpuh (2017-2019), integrante do Laboratório de História Oral e Imagem (UFJF) e do Grupo de Estudo e Pesquisa em Políticas Públicas, História, Educação das Relações Raciais e de Gênero (UnB). Coordenadora da Regional Centro-Oeste do GT Emancipações e Pós-Abolição da Anpuh (2019-2021) e integrante da Rede de Historiadoras Negras e Historiadores Negros (RHN). </t>
  </si>
  <si>
    <t>Vínculo atual: Docente - Ensino Superior|Característica do Vínculo: Servidor Público|Renda: R$ Ana Flávia Magalhães Pinto|Local de atuação: UnB|País: Brasil|Cidade: Brasília|Estado: Distrito Federal</t>
  </si>
  <si>
    <t>Vínculo atual: Outro|Outro (Vínculo Atual): Doutorado|Característica do Vínculo: Outro|Renda: -|Local de atuação: Pontifícia Universidade Católica do Rio Grande do Sul|País: Brasil|Cidade: Porto ALegre|Estado: Rio Grande do Sul
    Vínculo atual: Docente - Ensino Técnico|Característica do Vínculo: Outro|Renda: -|Local de atuação: Escola Flight de Aviação|País: Brasil|Cidade: Porto Alegre|Estado: Rio Grande do Sul</t>
  </si>
  <si>
    <t>Desde 2019, professora no Departamento de Filosofia e Ciências Sociais da UEPA. Desde 2017, cursa o Doutorado no Programa de Pós-Graduação em História Social da USP. Contato pessoal: adrianacoimbrad@gmail.com</t>
  </si>
  <si>
    <t>Vínculo atual: Docente - Ensino Superior|Característica do Vínculo: Contrato Temporário|Renda: R$ 5.133,49|Local de atuação: Universidade do Estado do Pará|País: Brasil|Cidade: Belém |Estado: Pará</t>
  </si>
  <si>
    <t>Assessor Institucional no Gabinete do Prefeito de Americana até dezembro de 2019.</t>
  </si>
  <si>
    <t>Vínculo atual: Outro|Outro (Vínculo Atual): Secretário da Educação|Característica do Vínculo: Servidor Público|Renda: 14.390,78	|Local de atuação: Prefeitura de Americana|País: Brasil|Cidade: Americana|Estado: São Paulo</t>
  </si>
  <si>
    <t>Vínculo atual: Docente - Ensino Básico (Fundamental e Médio)|Outro (Vínculo Atual): Docente - ensino básico|Característica do Vínculo: Servidor Público|Renda: R$ 2000,00|Local de atuação: Secretaria de Educação do Estado|País: Brasil|Cidade: Borda da Mata|Estado: Minas Gerais
    Vínculo atual: Doutorado|Característica do Vínculo: Outro|Renda: 0,00|Local de atuação: IFCH-UNICAMP|País: Brasil|Cidade: Campinas|Estado: São Paulo</t>
  </si>
  <si>
    <t>Vínculo atual: Docente - Ensino Básico (Fundamental e Médio)|Característica do Vínculo: Servidor Público|Renda: R$ 3.537,90|Local de atuação: Escola Municipal Conde Pereira Carneiro|País: Brasil|Cidade: Rio de Janeiro|Estado: Rio de Janeiro</t>
  </si>
  <si>
    <t>Vínculo atual: Outro|Outro (Vínculo Atual): Consultora|Característica do Vínculo: CLT|Renda: 0,00|Local de atuação: Godoy Gestão Empresarial|País: Brasil|Cidade: Valinhos|Estado: São Paulo</t>
  </si>
  <si>
    <t>Pesquisador associado ao Centre d'Histoire et Théorie des Arts (CEHTA-CRAL).</t>
  </si>
  <si>
    <t>Vínculo atual: Doutorado|Outro (Vínculo Atual): Doutorado|Característica do Vínculo: Bolsista|Renda: Bolsa CAPES (Programa Doutorado Pleno no Exterior)|Local de atuação: École des hautes études en sciences sociales|País: França|Cidade: Paris|Estado: Île-de-France (França)</t>
  </si>
  <si>
    <t>Foi diretora do IBRAM - Instituto Brasileiro de Museus entre 2017 e 2023</t>
  </si>
  <si>
    <t>Vínculo atual: Diretor|Característica do Vínculo: Servidor Público|Renda: 0,00|Local de atuação: Instituto Moreira Sales|País: Brasil|Cidade: Brasília |Estado: Distrito Federal</t>
  </si>
  <si>
    <t>Cooderna o grupo de pesquisa Mulheres de Letras: escritoras do século XIX e XX, Brasil, Europa e África, interessado em mapear redes de produção, edição e circulação de obras literárias produzidas por mulheres.</t>
  </si>
  <si>
    <t>Vínculo atual: Docente - Ensino Superior|Outro (Vínculo Atual): Docente - ensino superior|Característica do Vínculo: Servidor Público|Renda: R$ 17.917,66|Local de atuação: Unicamp|País: Brasil|Cidade: Campinas|Estado: São Paulo</t>
  </si>
  <si>
    <t>Vínculo atual: Outro|Outro (Vínculo Atual): Técnica em Assuntos Educacionais|Característica do Vínculo: Servidor Público|Renda: R$ 9.053,66|Local de atuação: UFRPE|País: Brasil|Cidade: Recife|Estado: Pernambuco</t>
  </si>
  <si>
    <t>Pós doutorado finalizado em 2022</t>
  </si>
  <si>
    <t>Vínculo atual: Docente - Instituto Federal|Característica do Vínculo: Contrato Temporário|Renda: R$ 5.831,21|Local de atuação: INSTITUTO FEDERAL DE SANTA CATARINA|País: Brasil|Cidade: Florianópolis |Estado: Santa Catarina
    Vínculo atual: Docente - Ensino Básico (Fundamental e Médio)|Característica do Vínculo: CLT|Renda: 0,00|Local de atuação: Colégio Cruz e Sousa|País: Brasil|Cidade: Florianópolis|Estado: Santa Catarina</t>
  </si>
  <si>
    <t>Doutorado finalizado em 2022.</t>
  </si>
  <si>
    <t>Vínculo atual: Doutorado|Outro (Vínculo Atual): Doutorado|Característica do Vínculo: Bolsista|Renda: Bolsa CAPES|Local de atuação: UFMG|País: Brasil|Cidade: Belo Horizonte|Estado: Minas Gerais</t>
  </si>
  <si>
    <t>Especialista em Políticas Públicas na Secretaria de Planejamento e Gestão do Governo do Estado de São Paulo.</t>
  </si>
  <si>
    <t>Vínculo atual: Doutorado|Outro (Vínculo Atual): Doutorado/Especialista em Políticas Públicas|Característica do Vínculo: Outro|Renda: 0,00|Local de atuação: Unicamp|País: Brasil|Cidade: Campinas|Estado: São Paulo
    Vínculo atual: Especialista em Políticas Públicas em Gestão Governamental|Característica do Vínculo: Servidor Público|Renda: 8.122,92	|Local de atuação:  Secretaria da Fazenda e Planejamento do Governo do Estado de São Paulo|País: Brasil|Cidade:  São Paulo|Estado:  São Paulo</t>
  </si>
  <si>
    <t>Membro do ICOM e da VKKS | ASHHA - Associação Suíça de Historiadores da Arte. Responsável pelo departamento de Exposições e de Mídia: controle da produção, do inventário e do movimento de obras de arte no sistema de banco de dados FileMaker Pro. Colaboradora do Museum Haus Konstruktiv.</t>
  </si>
  <si>
    <t>Vínculo atual: Pesquisador de Carreira|Outro (Vínculo Atual): Arquiteta de exposições|Característica do Vínculo: CLT|Renda: 0,00|Local de atuação: Musee de l'Elysee|País: Suiça|Cidade:  Lausanne|Estado: Cantão de Zurique (Suíça)
    Vínculo atual: Pesquisador de Carreira|Característica do Vínculo: Voluntário / Colaborador|Renda: 0,00|Local de atuação: Museum Haus Konstruktiv|País: Suiça|Cidade:  Zürich|Estado: Cantão</t>
  </si>
  <si>
    <t>Colaboradora do Laboratório Interdisciplinar do Patrimônio, Ambiente e Comunidade (LIPAC), localizado no Núcleo de Estudos e Pesquisas Ambientais da Universidade Estadual de Campinas (NEPAM/UNICAMP), no Laboratório de Pesquisas em Políticas Públicas, Geografia da Inovação e Governança, da Faculdade de Ciências Aplicadas da UNICAMP (Lab GOING/FCA) e no Laboratório de Tecnologias e Transformações Sociais (LABTTS/UNICAMP).
É International Visiting Scholar na Universidade do Texas
É Book Review Editor da revista Tapuya: Latin American Science, Technology and Society.</t>
  </si>
  <si>
    <t>Vínculo atual: Docente - Ensino Superior|Característica do Vínculo: Outro|Renda: -|Local de atuação: University of Texas at Austin|País: Estados Unidos|Cidade: Austin|Estado: Texas
    Vínculo atual: Outro|Outro (Vínculo Atual): Coordenação de parcerias|Característica do Vínculo: CLT|Renda: 0|Local de atuação: Instituto Mario Schenberg|País: Brasil|Cidade: São Paulo|Estado: São Paulo</t>
  </si>
  <si>
    <t>Vínculo atual: Doutorado|Característica do Vínculo: Bolsista|Renda: Bolsa CNPq|Local de atuação: Unicamp|País: Brasil|Cidade: Campinas|Estado: São Paulo</t>
  </si>
  <si>
    <t>É Colaboradora do INEP MEC, tendo elaborado questões do ENADE 2019. No IAU USP é pesquisadora do grupo de pesquisa LEAUC, Laboratório de Estudos do Ambiente Urbano Contemporâneo</t>
  </si>
  <si>
    <t>Vínculo atual: Doutorado|Outro (Vínculo Atual): Doutorado/Docente - ensino superior|Característica do Vínculo: Outro|Renda: 0,00|Local de atuação: USP/IAU|País: Brasil|Cidade: São Carlos|Estado: São Paulo</t>
  </si>
  <si>
    <t>Vínculo atual: Docente - Ensino Superior|Outro (Vínculo Atual): Docente - ensino superior|Característica do Vínculo: Servidor Público|Renda: R$ 13.911,69|Local de atuação: UNILAB|País: Brasil|Cidade: Redenção|Estado: Ceará</t>
  </si>
  <si>
    <t>Vínculo atual: Docente - Ensino Básico (Fundamental e Médio)|Outro (Vínculo Atual): Docente - ensino básico|Característica do Vínculo: Servidor Público|Renda: R$ 2.225,91	|Local de atuação: Secretaria da Educação do Estado|País: Brasil|Cidade: Campinas|Estado: São Paulo
    Vínculo atual: Docente - Ensino Básico (Fundamental e Médio)|Característica do Vínculo: CLT|Renda: 0,00|Local de atuação: Colégio EDUCAP|País: Brasil|Cidade: Campinas|Estado: São Paulo</t>
  </si>
  <si>
    <t>Lattes
    Academia.edu
    Outro
    ResearchGate</t>
  </si>
  <si>
    <t>Vínculo atual: Outro|Outro (Vínculo Atual): Assistente de serviços administrativos|Característica do Vínculo: Servidor Público|Renda: R$ 9652.29|Local de atuação: Prefeitura de São Sebastião|País: Brasil|Cidade: São Sebastião|Estado: São Paulo
    Vínculo atual: Discente de Graduação|Característica do Vínculo: Outro|Renda: -|Local de atuação: Centro Universitário Leonardo da Vinci, UNIASSELVI|País: Brasil|Cidade: Indaial|Estado: Santa Catarina</t>
  </si>
  <si>
    <t>Líder do grupo de pesquisa "História das Américas: fontes e historiografia" (UFOP) e pesquisador associado aos grupos "LAméricas. Estudos e pesquisas em História da América Colonial" (UFMT) e "Laboratório de Mundos Ibéricos" (UFRRJ).</t>
  </si>
  <si>
    <t>Vínculo atual: Docente - Ensino Superior|Outro (Vínculo Atual): Docente - ensino superior|Característica do Vínculo: Servidor Público|Renda: R$ 14.983,36|Local de atuação: UFRRJ/Instituto Multidisciplinar|País: Brasil|Cidade: Nova Iguaçu|Estado: Rio de Janeiro</t>
  </si>
  <si>
    <t>Coordenador de Pesquisa, Pós-graduação e Inovação do IFTM.</t>
  </si>
  <si>
    <t>Vínculo atual: Docente - Instituto Federal|Outro (Vínculo Atual): Docente - IF|Característica do Vínculo: Servidor Público|Renda: R$ 13.935,53|Local de atuação: INSTITUTO FEDERAL DO TRIÂNGULO MINEIRO|País: Brasil|Cidade: Patos de Minas|Estado: Minas Gerais</t>
  </si>
  <si>
    <t>Responsável pelo Núcleo de Ciências Humanas (História e Geografia) da Rede Municipal de Porto Feliz (SP).</t>
  </si>
  <si>
    <t>Vínculo atual: Docente - Ensino Básico (Fundamental e Médio)|Outro (Vínculo Atual): Docente - ensino básico|Característica do Vínculo: Servidor Público|Renda: R$ 8.501,47|Local de atuação: Secretaria de Educação, Cultura, Esportes e Turismo do Município|País: Brasil|Cidade: Porto Feliz|Estado: São Paulo</t>
  </si>
  <si>
    <t>Apresentadora do programa Estética Day na MAK Rádio e na TV Poços. Professora em tempo parcial da Universidade José do Rosário Vellano.</t>
  </si>
  <si>
    <t>Vínculo atual: Diretor|Outro (Vínculo Atual): Empresária|Característica do Vínculo: Outro|Renda: 0,00|Local de atuação: Núcleo de Estética e Bem-estar Jussara Marrichi|País: Brasil|Cidade: Poços de Caldas|Estado: Minas Gerais
    Vínculo atual: Assessor|Característica do Vínculo: Voluntário / Colaborador|Renda: 0,00|Local de atuação: Coordenadora das atividades de Termalismo e Turismo de bem-estar e saúde no Balneário de Pocinhos do Rio Verde em Caldas/MG|País: Brasil|Cidade: Poços de Caldas|Estado: Minas Gerais
    Vínculo atual: Discente de Graduação|Característica do Vínculo: Outro|Renda: -|Local de atuação: Centro Universitário do Sul de Minas|País: Brasil|Cidade: Varginha|Estado: Minas Gerais</t>
  </si>
  <si>
    <t>Vínculo atual: Pesquisador de Carreira|Característica do Vínculo: Voluntário / Colaborador|Renda: 0,00|Local de atuação: Universidade Federal de Rondônia|País: Brasil|Cidade: Porto Velho|Estado: Rondonia
    Vínculo atual: Outro|Outro (Vínculo Atual): Arqueóloga|Característica do Vínculo: Servidor Público|Renda: 0|Local de atuação: Instituto do Patrimônio Histórico e Artístico Nacional (IPHAN-MT)|País: Brasil|Cidade: Cuiabá|Estado: Mato Grosso</t>
  </si>
  <si>
    <t>Vínculo atual: Doutorado|Característica do Vínculo: Bolsista|Renda: Bolsa: Fundação para a Ciência e a Tecnologia (FCT) · Tempo integral|Local de atuação: Universidade de Coimbra|País: Portugal|Cidade: Coimbra|Estado: Região do Centro</t>
  </si>
  <si>
    <t>Integrante do Centro de Estudos em História Cultural das Religiões (CEHIR) . Pesquisador no Grupo História das Religiões e Práticas Culturais (cadastrado no CNPq). Docente orientador do programa Residência Pedagógica (História/UFU /Uberlândia)</t>
  </si>
  <si>
    <t>Vínculo atual: Docente - Ensino Superior|Outro (Vínculo Atual): Docente - ensino superior|Característica do Vínculo: Servidor Público|Renda: R$ 13.186,72|Local de atuação: UFU|País: Brasil|Cidade: Uberlândia|Estado: Minas Gerais</t>
  </si>
  <si>
    <t>Em 22 de fevereiro de 2022, estava em lista de convocação para prova prática no Concurso para o cargo ESCREVENTE TÉCNICO JUDICÁRIO DA COMARCA DA CAPITAL - São Paulo. https://documento.vunesp.com.br/documento/stream/MjY5ODQ2Nw==</t>
  </si>
  <si>
    <t>Integrante do Coletivo Lâmina.
Doutorado finalizado em 2022.</t>
  </si>
  <si>
    <t>Membro da equipe editorial da Revista Arqueologia Pública.</t>
  </si>
  <si>
    <t>Vínculo atual: Profissional Liberal|Outro (Vínculo Atual): Psicanalista|Característica do Vínculo: Outro|Renda: 0,00|Local de atuação: Rede Fluxo|País: Brasil|Cidade: São Paulo|Estado: São Paulo</t>
  </si>
  <si>
    <t>Pesquisador colaborador da Faculdade de Arquitetura e Urbanismo Auxílio Pesquisa FAPESP - Jovem Pesquisador: "Cultura visual e História intelectual: Arquivos e Coleções de arquitetura".</t>
  </si>
  <si>
    <t>Vínculo atual: Docente - Ensino Superior|Característica do Vínculo: Servidor Público|Renda: R$ 16.179,87	|Local de atuação: FAU-USP|País: Brasil|Cidade: São Paulo|Estado: São Paulo</t>
  </si>
  <si>
    <t>Pós-doutorado (CPDOC/FGV), com bolsa Capes, entre 2016 e 2019. Professor substituto na UFF (2019-2020).</t>
  </si>
  <si>
    <t>Vínculo atual: Docente - Ensino Superior|Outro (Vínculo Atual): Pesquisador/Docente - ensino superior|Característica do Vínculo: CLT|Renda: 0,00|Local de atuação: PUC-Rio|País: Brasil|Cidade: Rio de Janeiro|Estado: Rio de Janeiro</t>
  </si>
  <si>
    <t>Professora colaboradora da Olimpíada Nacional de História do Brasil e membro do Comitê Brasileiro para Conservação do Patrimônio Industrial (TICCIH-Brasil). Desde 2020, pós-Doutorado na Universidade da Região de Joinville, UNIVILLE, com bolsa CAPES. Pós-Doutorado na Universidade Estadual de Campinas (2018 - 2019). Pós-Doutorado na Universidade do Estado de Santa Catarina (2015 - 2017), com bolsa CAPES. </t>
  </si>
  <si>
    <t>Vínculo atual: Pós-Doutorado|Característica do Vínculo: Bolsista|Renda: Bolsa CAPES|Local de atuação: UNIVILLE|País: Brasil|Cidade: Joinville|Estado: Santa Catarina
    Vínculo atual: Docente - Ensino Superior|Característica do Vínculo: Voluntário / Colaborador|Renda: -|Local de atuação: Universidade do Extremo Sul Catarinense|País: Brasil|Cidade: Criciúma|Estado: São Paulo</t>
  </si>
  <si>
    <t>Chefe Departamento de História e Geografia da FURB desde 2016.</t>
  </si>
  <si>
    <t>Vínculo atual: Docente - Ensino Superior|Característica do Vínculo: Servidor Público|Renda: R$ 19.913,03|Local de atuação: Universidade Regional de Blumenau (FURB)|País: Brasil|Cidade: Blumenau|Estado: Santa Catarina</t>
  </si>
  <si>
    <t>Vínculo atual: Docente - Ensino Superior|Característica do Vínculo: CLT|Renda: Não informada|Local de atuação: Centro Superior de Ensino e Pesquisa de Machado|País: Brasil|Cidade: Machado|Estado: Minas Gerais
    Vínculo atual: Diretor|Outro (Vínculo Atual): Diretora Técnica de Pesquisa|Característica do Vínculo: Voluntário / Colaborador|Renda: Não informada|Local de atuação: Agência Mineira de Entretenimento (AME Cultura)|País: Brasil|Cidade: Machado|Estado: Minas Gerais</t>
  </si>
  <si>
    <t>Professor substituto da área de História do Instituto Federal de Sergipe - IFS - Ensino Médio tecnológico integrado (2017-2019). Professor na Faculdade de Administração e Negócios de Sergipe, FANESE (2015-2019).</t>
  </si>
  <si>
    <t>Vínculo atual: Docente - Ensino Básico (Fundamental e Médio)|Característica do Vínculo: Servidor Público|Renda: 0|Local de atuação: Secretaria de Educação de SERGIPE|País: Brasil|Cidade: Aracaju|Estado: Sergipe</t>
  </si>
  <si>
    <t>Professor do Instituto de História da Universidade Federal de Uberlândia (INHIS-UFU) desde 2017. Pós-Doutorado na Universidade Federal do Estado do Rio de Janeiro, UNIRIO (2021). Pós-Doutorado na Universidade Estadual de Campinas, UNICAMP (2016 - 2018), com bolsa CAPES.</t>
  </si>
  <si>
    <t>Vínculo atual: Docente - Ensino Superior|Característica do Vínculo: Servidor Público|Renda: R$ 13.376,61|Local de atuação: UFU|País: Brasil|Cidade: Uberlândia|Estado: Minas Gerais</t>
  </si>
  <si>
    <t>Coordenador do Laboratório de Estudos da História das Religiões (LEHR), líder do Grupo de Pesquisa História das Religiões e Práticas Culturais, membro da Rede de Pesquisa História e Catolicismo no Mundo Contemporâneo, componente da direção (2019 - 2021) do Centro de Estudos em História Cultural das Religiões (CEHIR) e professor do Programa de Pós-graduação em História da UFRPE.
Professor Associado do Curso de História da Universidade de Pernambuco (UPE, Campus Mata Norte). Docente do Mestrado Profissional em Ensino de História (ProfHistória) e do Programa de Pós-graduação em Culturas Africanas, da Diáspora, e dos Povos Indígenas da UPE.  Professor do Programa de Pós-graduação em História da UFRPE. Pós-doutor em História na Universidade Estadual de Campinas (UNICAMP), com estágio como Investigador Visitante Sênior no Instituto de Ciências Sociais da Universidade de Lisboa (ICS/UL). </t>
  </si>
  <si>
    <t>Vínculo atual: Docente - Ensino Superior|Característica do Vínculo: Servidor Público|Renda: R$ 11.500,00|Local de atuação: Universidade de Pernambuco|País: Brasil|Cidade: Nazaré da Mata|Estado: Pernambuco
    Vínculo atual: Outro|Outro (Vínculo Atual): Livre docência|Característica do Vínculo: Outro|Renda: -|Local de atuação: Universidade de Pernambuco|País: Brasil|Cidade: Recife|Estado: Pernambuco</t>
  </si>
  <si>
    <t>Professor adjunto na área de História da América da Universidade Estadual de Londrina desde 2021. </t>
  </si>
  <si>
    <t>Vínculo atual: Docente - Ensino Superior|Característica do Vínculo: Servidor Público|Renda: R$ 13.784,19|Local de atuação: UEL|País: Brasil|Cidade: Londrina|Estado: Paraná</t>
  </si>
  <si>
    <t>Vínculo atual: Docente - Ensino Básico (Fundamental e Médio)|Característica do Vínculo: Servidor Público|Renda: R$ 5.923,30|Local de atuação: Secretaria Municipal de Educação|País: Brasil|Cidade: Santos|Estado: São Paulo</t>
  </si>
  <si>
    <t>Desde 2022, cursa o Bacharelado em Ciências Sociais na Unicamp. </t>
  </si>
  <si>
    <t>Vínculo atual: Músico|Outro (Vínculo Atual): Músico e professor de violão|Característica do Vínculo: Outro|Renda: Não informada|Local de atuação: Não informado|País: Brasil|Cidade: Campinas |Estado: São Paulo
    Vínculo atual: Discente de Graduação|Característica do Vínculo: Outro|Renda: Não informada|Local de atuação: Unicamp|País: Brasil|Cidade: Campinas|Estado: São Paulo
    Vínculo atual: Doutorado|Característica do Vínculo: Bolsista|Renda: 0|Local de atuação: Universidade Estadual de Campinas|País: Brasil|Cidade: Campinas|Estado: São Paulo</t>
  </si>
  <si>
    <t>Professora PEB III de Artes da Prefeitura Municipal de Campinas. </t>
  </si>
  <si>
    <t>Vínculo atual: Docente - Ensino Básico (Fundamental e Médio)|Característica do Vínculo: Servidor Público|Renda: R$ 11.371,71|Local de atuação: Secretaria Municipal de Educação|País: Brasil|Cidade: Campinas|Estado: São Paulo</t>
  </si>
  <si>
    <t>Professor PEB III de História da Prefeitura Municipal de Campinas. </t>
  </si>
  <si>
    <t>Vínculo atual: Docente - Ensino Básico (Fundamental e Médio)|Outro (Vínculo Atual): Docente - ensino básico|Característica do Vínculo: Servidor Público|Renda: R$ 9.383,60|Local de atuação: Secretaria Municipal de Educação|País: Brasil|Cidade: Campinas|Estado: São Paulo</t>
  </si>
  <si>
    <t>Doutorado em Latin American Studies na Leiden University (2015-2019). </t>
  </si>
  <si>
    <t>Vínculo atual: Docente - Ensino Superior|Outro (Vínculo Atual): Professora de linguas|Característica do Vínculo: Outro|Renda: Não informada|Local de atuação: Leiden University/Centre for Linguistics|País: Países Baixos|Cidade: Leiden|Estado: Zuid-Holland</t>
  </si>
  <si>
    <t>Docente na Universidade Federal do Oeste da Bahia (UFOB), onde leciona no curso de Licenciatura em Artes Visuais no Centro Multidisciplinar de Santa Maria da Vitória. Desde 2022, Doutorado em andamento em Artes Visuais na UFBA.</t>
  </si>
  <si>
    <t>Vínculo atual: Docente - Ensino Superior|Característica do Vínculo: Servidor Público|Renda: R$ 7.678,42|Local de atuação: UFOB |País: Brasil|Cidade: Santa Maria da Vitória|Estado: Bahia
    Vínculo atual: Doutorado|Característica do Vínculo: Outro|Renda: Não informada|Local de atuação: UFBA|País: Brasil|Cidade: Salvador |Estado: Bahia</t>
  </si>
  <si>
    <t>Pós-Doutorado na Universidade Estadual de Campinas (2016 - 2020), com bolsa FAPESP. Pós-Doutorado na Universidade Federal de Pelotas (2015 - 2016), com bolsa FAPERGS.</t>
  </si>
  <si>
    <t>Vínculo atual: Outro|Outro (Vínculo Atual): tècnico|Característica do Vínculo: CLT|Renda: -|Local de atuação: DIIESE|País: Brasil|Cidade: São Paulo|Estado: São Paulo</t>
  </si>
  <si>
    <t>Tem atuado como autor, tradutor e parecerista para periódicos nacionais e internacionais nas áreas de história, filosofia, história da arte e estudos literários.</t>
  </si>
  <si>
    <t>Vínculo atual: Pós-Doutorado|Característica do Vínculo: Bolsista|Renda: Bolsa FAPESP|Local de atuação: Universidade Federal de São Paulo, UNIFESP|País: Brasil|Cidade: São Paulo|Estado: São Paulo</t>
  </si>
  <si>
    <t>Informação sobre atividade docente pode estar desatualizada, já que não se encontra mais registro do egresso na internet.</t>
  </si>
  <si>
    <t>Vínculo atual: Docente - Ensino Superior|Outro (Vínculo Atual): Docente - ensino superior|Característica do Vínculo: CLT|Renda: 0,00|Local de atuação: Faculdade Cásper Líbero|País: Brasil|Cidade: São Paulo|Estado: São Paulo</t>
  </si>
  <si>
    <t>Vínculo atual: Docente - Ensino Básico (Fundamental e Médio)|Característica do Vínculo: Servidor Público|Renda: 0,00|Local de atuação: Secretaria Municipal de Educação de Cajamar|País: Brasil|Cidade: Cajamar|Estado: São Paulo</t>
  </si>
  <si>
    <t>Vínculo atual: Docente - Ensino Básico (Fundamental e Médio)|Outro (Vínculo Atual): Docente - ensino básico|Característica do Vínculo: Servidor Público|Renda: R$ 5.683,35|Local de atuação: Secretaria da Educação do Estado|País: Brasil|Cidade: Campinas|Estado: São Paulo</t>
  </si>
  <si>
    <t>Pesquisador do Grupo de Estudos e Pesquisas Interdisciplinar em Formação Humana, Representações e Identidades (UFPE) e do Grupo de Pesquisa "História das Religiões e Práticas Culturais" da Universidade de Pernambuco (UPE).</t>
  </si>
  <si>
    <t>Vínculo atual: Docente - Ensino Superior|Outro (Vínculo Atual): Docente - ensino superior|Característica do Vínculo: Servidor Público|Renda: R$ 10.097,00|Local de atuação: UNIVERSIDADE FEDERAL DE PERNAMBUCO|País: Brasil|Cidade: Recife|Estado: Pernambuco</t>
  </si>
  <si>
    <t>Vínculo atual: Profissional Liberal|Característica do Vínculo: Outro|Renda: 0,00|Local de atuação: Mindset Institute|País: Brasil|Cidade: Campinas|Estado: São Paulo
    Vínculo atual: Profissional Liberal|Característica do Vínculo: Outro|Renda: 0,00|Local de atuação: Bromelia Produções|País: Brasil|Cidade: Campinas|Estado: São Paulo</t>
  </si>
  <si>
    <t>Membro do Grupo de Pesquisa Áfricas UERJ/UFRJ e do Grupo de Investigação Impérios, Colonialismo e Sociedades Pós-Coloniais (ICS-ULisboa).
Também faz parte do conselho editorial da revista Práticas da História: Journal of theory, historiography and uses of the past.
É atualmente investigador no projeto “Arquivos coloniais nativos: micro-histórias e comparações”, (PTDC/HAR- HIS/28577/2017).</t>
  </si>
  <si>
    <t>Vínculo atual: Pesquisador de Carreira|Outro (Vínculo Atual): Pesquisador|Característica do Vínculo: Servidor Público|Renda: 0,00|Local de atuação: Instituto de Ciências Sociais da Universidade de Lisboa|País: Portugal|Cidade: Lisboa|Estado: Grande Lisboa (Portugal)</t>
  </si>
  <si>
    <t>Vínculo atual: Docente - Ensino Superior|Outro (Vínculo Atual): Docente - ensino superior|Característica do Vínculo: CLT|Renda: 0,00|Local de atuação: FAAP|País: Brasil|Cidade: São Paulo|Estado: São Paulo</t>
  </si>
  <si>
    <t>Vínculo atual: Outro|Outro (Vínculo Atual): IB TOK teacher/EE coordinator/MYP Social Studies teacher|Característica do Vínculo: CLT|Renda: 0,00|Local de atuação: EARJ - Escola Americana do Rio de Janeiro |País: Brasil|Cidade: Rio de Janeiro|Estado: Rio de Janeiro
    Vínculo atual: Pós-Doutorado|Característica do Vínculo: CLT|Renda: 0|Local de atuação: PUC - Rio de Janeiro|País: Brasil|Cidade: Rio de Janeiro|Estado: Rio de Janeiro</t>
  </si>
  <si>
    <t>Vínculo atual: Doutorado|Outro (Vínculo Atual): Doutorado/Docente - ensino básico|Característica do Vínculo: Outro|Renda: 0,00|Local de atuação: Unicamp|País: Brasil|Cidade: Campinas|Estado: São Paulo
    Vínculo atual: Docente - Ensino Superior|Característica do Vínculo: Servidor Público|Renda: R$ 2.200,00|Local de atuação:  Universidade Virtual do Estado de São Paulo|País: Brasil|Cidade: São Paulo|Estado: São Paulo
    Vínculo atual: Docente - Ensino Superior|Característica do Vínculo: Outro|Renda: R$ 2.600,00|Local de atuação: Instituto Pecege|País: Brasil|Cidade: Piracicaba|Estado: São Paulo
    Vínculo atual: Docente - Ensino Básico (Fundamental e Médio)|Característica do Vínculo: CLT|Renda: R$ 2.600,00|Local de atuação: Colégio Da Vinci|País: Brasil|Cidade: Limeira|Estado: São Paulo</t>
  </si>
  <si>
    <t>Lattes
    Outro
    Outro
    Linkedin</t>
  </si>
  <si>
    <t>Educadora Parental e Consultora em Educação Consciente, Especialista em Autossabotagem aplicada ao Coaching, Coach.</t>
  </si>
  <si>
    <t>Vínculo atual: Docente - Ensino Básico (Fundamental e Médio)|Característica do Vínculo: Servidor Público|Renda: R$ 6.017,82|Local de atuação: Secretaria da Educação do Estado de São Paulo|País: Brasil|Cidade: Sumaré|Estado:  São Paulo</t>
  </si>
  <si>
    <t>Vínculo atual: Docente - Ensino Básico (Fundamental e Médio)|Outro (Vínculo Atual): Docente - ensino básico|Característica do Vínculo: CLT|Renda: 0,00|Local de atuação: Colégio Objetivo|País: Brasil|Cidade: Campinas|Estado: São Paulo
    Vínculo atual: Docente - Ensino Básico (Fundamental e Médio)|Característica do Vínculo: CLT|Renda: 0,00|Local de atuação: Colégio Anglo|País: Brasil|Cidade: Indaiatuba/Vinhedo/Barão Geraldo|Estado: São Paulo</t>
  </si>
  <si>
    <t>Professora contratada como MEI para palestras e cursos de História da Arte.
Membro do Grupo de Pesquisa Perspectiva Pictorum (UFMG/CNPq).
Pós-doutorado finalizado em 2023</t>
  </si>
  <si>
    <t>É vice-coordenador do GT "Os índios na História" da Anpuh Brasil e coordena do GT "Os índios na História" da Anpuh Piauí. Compõe a coordenação do Projeto VIP - Vilas Indígenas Pombalinas. É membro da Sociedade de Estudos do Brasil Oitocentista (SEBO) da Universidade Federal do Ceará.</t>
  </si>
  <si>
    <t>Vínculo atual: Docente - Ensino Básico (Fundamental e Médio)|Característica do Vínculo: Servidor Público|Renda: R$ 14.468,14|Local de atuação: INSTITUTO FEDERAL DO PIAUÍ|País: Brasil|Cidade: Uruçui|Estado: Piauí
    Vínculo atual: Pesquisador de Carreira|Característica do Vínculo: Bolsista|Renda: 0,00|Local de atuação: Fundação Biblioteca Nacional|País: Brasil|Cidade: Rio de Janeiro|Estado: Rio de Janeiro
    Vínculo atual: Docente - Ensino Superior|Característica do Vínculo: Voluntário / Colaborador|Renda: 0,00|Local de atuação: Universidade Estadual do Piauí|País: Brasil|Cidade: Parnaíba|Estado: Piauí</t>
  </si>
  <si>
    <t>Vínculo atual: Outro|Outro (Vínculo Atual): Produtora de Jogos Educativos|Característica do Vínculo: Outro|Renda: 0,00|Local de atuação: Editora Cecerelê|País: Brasil|Cidade: Campinas |Estado: São Paulo
    Vínculo atual: Outro|Outro (Vínculo Atual): Analista no projeto Centro de Visitantes do CNPEM|Característica do Vínculo: Voluntário / Colaborador|Renda: -|Local de atuação: Centro Nacional de Pesquisa em Energia e Materiais (CNPEM)|País: Brasil|Cidade: Campinas|Estado: São Paulo</t>
  </si>
  <si>
    <t>Vínculo atual: Docente - Ensino Superior|Característica do Vínculo: Servidor Público|Renda: R$ 11.005,73|Local de atuação: Universidade Federal de Santa Catarina|País: Brasil|Cidade: Florianópolis|Estado: Santa Catarina</t>
  </si>
  <si>
    <t>Docente do Serviço Social da Indústria (SESI), em Itatiba.</t>
  </si>
  <si>
    <t>Vínculo atual: Docente - Ensino Básico (Fundamental e Médio)|Outro (Vínculo Atual): Doutorado/Docente - ensino básico/Docente - ensino superior|Característica do Vínculo: Servidor Público|Renda: R$ 7.654,84	|Local de atuação: Prefeitura Municipal de Itatiba - Secretaria de Educação|País: Brasil|Cidade: Itatiba|Estado: São Paulo
    Vínculo atual: Doutorado|Característica do Vínculo: Outro|Renda: 0,00|Local de atuação: UNICAMP|País: Brasil|Cidade: Campinas|Estado: São Paulo</t>
  </si>
  <si>
    <t>Vínculo atual: Docente - Ensino Superior|Característica do Vínculo: Servidor Público|Renda: 14.761,02	|Local de atuação: USP|País: Brasil|Cidade: São Paulo|Estado: São Paulo</t>
  </si>
  <si>
    <t>Integra a equipe editorial da Revista Mundos do Trabalho, publicação do GT Mundos do Trabalho (ANPUH-Brasil) e da Associação Nacional de História do Trabalho (ANHT).</t>
  </si>
  <si>
    <t>Vínculo atual: Docente - Ensino Superior|Característica do Vínculo: Contrato Temporário|Renda: 0|Local de atuação: Universidade do Estado da Bahia - UNEB|País: Brasil|Cidade: Salvador|Estado: Bahia</t>
  </si>
  <si>
    <t>Integrante do Grupo de Pesquisa Pesquisa Hímaco - História, Mapas e Computadores (Unifesp). Realizou pesquisa de pós-doutora entre 2018 e 2019 na Unifesp.</t>
  </si>
  <si>
    <t>Vínculo atual: Docente - Ensino Básico (Fundamental e Médio)|Característica do Vínculo: Servidor Público|Renda: R$ 5.484,55|Local de atuação: Prefeitura Municipal de Campinas|País: Brasil|Cidade: Campinas|Estado: São Paulo</t>
  </si>
  <si>
    <t>Co-coordenadora de Projeto do Programa de Pós-Graduação (UFRGS),pesquisadora do Laboratório de Estudos Medievais (LEME) e do Césor - Centre d'études en sciences sociales du religieux (EHESS).</t>
  </si>
  <si>
    <t>Vínculo atual: Docente - Ensino Superior|Característica do Vínculo: Servidor Público|Renda: R$ 11.005,73|Local de atuação: Universidade Federal Rural do Rio de Janeiro|País: Brasil|Cidade: Rio de Janeiro|Estado: Rio de Janeiro</t>
  </si>
  <si>
    <t>Vínculo atual: Pós-Doutorado|Característica do Vínculo: Bolsista|Renda: Bolsa FAPESP|Local de atuação: USP|País: Brasil|Cidade: São Paulo|Estado: São Paulo</t>
  </si>
  <si>
    <t>Docente do Grupo Educacional Unificado Ltda (Rio Grande do Sul).</t>
  </si>
  <si>
    <t>Vínculo atual: Docente - Ensino Básico (Fundamental e Médio)|Outro (Vínculo Atual): Docente - ensino básico|Característica do Vínculo: CLT|Renda: 0,00|Local de atuação: Colégio Farroupilha|País: Brasil|Cidade: Porto Alegre|Estado: Rio Grande do Sul</t>
  </si>
  <si>
    <t>Integrante do projeto de extensão "UBUNTU: Fórum Permanente de Formação sobre África e Diversidades" (UFMT).</t>
  </si>
  <si>
    <t>Vínculo atual: Docente - Ensino Superior|Outro (Vínculo Atual): Docente - ensino superior|Característica do Vínculo: Servidor Público|Renda: R$ 13.376,61|Local de atuação:  Universidade Federal de Mato Grosso, ICHS - Instituto de Ciências Humanas e Socias.|País: Brasil|Cidade: Cuiaba|Estado: Mato Grosso</t>
  </si>
  <si>
    <t>Coordenadora associada e supervisora de Ensino à Distância da Olimpíada Nacional em História do Brasil.
Cursando MBA em Gestão Escolar.</t>
  </si>
  <si>
    <t>Vínculo atual: Outro|Outro (Vínculo Atual): Desenvolvimento e suporte técnico-didático. Prestador de Serviço|Característica do Vínculo: Outro|Renda: 0,00|Local de atuação: 0,00|País: Brasil|Cidade: Campinas|Estado: São Paulo</t>
  </si>
  <si>
    <t>Vínculo atual: Docente - Ensino Básico (Fundamental e Médio)|Outro (Vínculo Atual): Docente - ensino básico|Característica do Vínculo: Servidor Público|Renda: R$ 6.116,67|Local de atuação: Secretaria da Educação do Estado|País: Brasil|Cidade: Ipeúna|Estado: São Paulo
    Vínculo atual: Docente - Ensino Básico (Fundamental e Médio)|Característica do Vínculo: CLT|Renda: 0,00|Local de atuação: Claretiano Colégio de Rio Claro|País: Brasil|Cidade: Rio Claro|Estado: São Paulo</t>
  </si>
  <si>
    <t>Professor Substituto de História Antiga e Medieval na Universidade de Brasília (UnB).
Pesquisador vinculado ao Laboratório de Estudos Medievais (LEME) e ao Centre de Recherche histoire, arts, cultures et sociétés Anciennes, Médievales et Modernes (SociAMM, ULB).</t>
  </si>
  <si>
    <t>Vínculo atual: Docente - Ensino Superior|Característica do Vínculo: CLT|Renda: 0,00|Local de atuação: universidade Federal de Goiás|País: Brasil|Cidade: Brasília|Estado: Distrito Federal</t>
  </si>
  <si>
    <t>Vínculo atual: Pós-Doutorado|Característica do Vínculo: Bolsista|Renda: Bolsa FAPESP|Local de atuação: Unifesp|País: Brasil|Cidade: Guarulhos|Estado: São Paulo</t>
  </si>
  <si>
    <t>Vínculo atual: Docente - Ensino Básico (Fundamental e Médio)|Característica do Vínculo: CLT|Renda: 0|Local de atuação: Claretiano Rede de Educação|País: Brasil|Cidade: Digital|Estado: Digital</t>
  </si>
  <si>
    <t>Líder no Grupo de Pesquisa Indígenas na História do Maranhão (IHMA). Coordenadora do coordena do GT "Os índios na História" na seção ANPUH -Maranhão</t>
  </si>
  <si>
    <t>Vínculo atual: Docente - Ensino Superior|Outro (Vínculo Atual): Docente - ensino superior|Característica do Vínculo: Servidor Público|Renda: R$ 14.448,28|Local de atuação: UFMA|País: Brasil|Cidade: São Luís|Estado: Maranhão</t>
  </si>
  <si>
    <t>Vice-coordenador do GT de Estudos Medievais da ANPUH/MG e coordenador didático do curso de História (Unimontes).
Membro do Programa de Pós-Graduação em História da Universidade Estadual de Montes Claros (PPGH/Unimontes) Membro do Laboratório de Estudos Medievais (LEME) e do Grupo de Estudos em História Medieval da Unimontes (GEHM/Unimontes)</t>
  </si>
  <si>
    <t>Vínculo atual: Docente - Ensino Superior|Outro (Vínculo Atual): Docente - ensino superior|Característica do Vínculo: Servidor Público|Renda: R$ 15.681,73	|Local de atuação: Universidade Estadual de Montes Claros (Unimontes)|País: Brasil|Cidade: São Francisco|Estado: Minas Gerais</t>
  </si>
  <si>
    <t>Vínculo atual: Doutorado|Característica do Vínculo: Bolsista|Renda: Bolsa CAPES|Local de atuação: IFCH-UNICAMP|País: Brasil|Cidade: Campinas|Estado: São Paulo</t>
  </si>
  <si>
    <t>Vínculo atual: Docente - Instituto Federal|Outro (Vínculo Atual): Docente - IF|Característica do Vínculo: Servidor Público|Renda: R$ 12.862,13|Local de atuação: Instituto Federal do Sul de Minas Gerais|País: Brasil|Cidade: Machado|Estado: Minas Gerais</t>
  </si>
  <si>
    <t>Pós doutorado finalizado em 2022. </t>
  </si>
  <si>
    <t>Vínculo atual: Outro|Outro (Vínculo Atual): Divulgadora cientifica|Característica do Vínculo: Outro|Renda: -|Local de atuação:  Sociedade de Estudos do Oitocentos (SEO)|País: Brasil|Cidade: Campinas|Estado: São Paulo
    Vínculo atual: Docente - Ensino Superior|Característica do Vínculo: CLT|Renda: 0|Local de atuação: Centro Universitário Senac|País: Brasil|Cidade: São Paulo|Estado: São Paulo</t>
  </si>
  <si>
    <t>Subcoordenadora do Colegiado de Artes Plásticas</t>
  </si>
  <si>
    <t>Vínculo atual: Docente - Ensino Superior|Característica do Vínculo: Servidor Público|Renda: R$ 12.077,40|Local de atuação: Universidade Federal do Espírito Santo|País: Brasil|Cidade: Vitória |Estado: Espírito Santo</t>
  </si>
  <si>
    <t>Integrante do projeto temático "Escritos sobre os Novos Mundos: uma história da construção dos valores morais em língua portuguesa" e do Laboratório de Estudos Americanos (Unicamp).</t>
  </si>
  <si>
    <t>Vínculo atual: Pós-Doutorado|Outro (Vínculo Atual): Pós-doutorado|Característica do Vínculo: Bolsista|Renda: Bolsa FAPESP|Local de atuação: UNESP|País: Brasil|Cidade: Franca|Estado: São Paulo
    Vínculo atual: Pós-Doutorado|Característica do Vínculo: Bolsista|Renda: Bolsista BEPE-FAPESP|Local de atuação: Ecole Normale Supérieure Paris|País: França|Cidade: Paris|Estado: Ilê deFrance
    Vínculo atual: Pós-Doutorado|Característica do Vínculo: Bolsista|Renda: Bolsista BEPE - FAPESP|Local de atuação: Universite de Fribourg|País: Alemanha|Cidade: Friburg|Estado: Baden-Württemberg</t>
  </si>
  <si>
    <t>Integra o Grupo de Pesquisa Histórias das Afro-Américas e de afro-americanos, sediado na UNILAB (Campus Malês, BA), formado a partir das conexões estabelecidas entre pesquisadores de diferentes instituições do Brasil e das Américas (http://dgp.cnpq.br/dgp/espelhogrupo/0530967123560278#identificacao)</t>
  </si>
  <si>
    <t>Vínculo atual: Pós-Doutorado|Característica do Vínculo: Voluntário / Colaborador|Renda: 0,00|Local de atuação: FFLCH/USP|País: Brasil|Cidade: São Paulo|Estado: São Paulo
    Vínculo atual: Docente - Ensino Básico (Fundamental e Médio)|Característica do Vínculo: CLT|Renda: 0|Local de atuação: Rede de educação municipal de Paulínia|País: Brasil|Cidade: Paulínia|Estado: São Paulo</t>
  </si>
  <si>
    <t>Pesquisadora do Centro de História da Arte e Arqueologia (UNICAMP).</t>
  </si>
  <si>
    <t>Vínculo atual: Doutorado|Característica do Vínculo: Outro|Renda: 0,00|Local de atuação: IFCH-UNICAMP|País: Brasil|Cidade: Campinas|Estado: São Paulo</t>
  </si>
  <si>
    <t>Integra o projeto de catalogação do LEPEHIS-Laboratório de Ensino Pesquisa e Extensão em História/UPE. É membro do GT "Os Índios na História", vinculado à ANPUH, sendo responsável pelo site e pelo canal do GT. Integra a gestão da ANPUH-PE e faz parte do GT de História Indígena na mesma seção. É professora colaboradora do Mestrado Profissional em Culturas Africanas, da Diáspora e dos Povos Indígenas (PROCADI)</t>
  </si>
  <si>
    <t>Vínculo atual: Docente - Ensino Superior|Característica do Vínculo: Servidor Público|Renda: R$ 18.420,40	|Local de atuação: Universidade de Pernambuco|País: Brasil|Cidade: Garanhuns|Estado: Pernambuco
    Vínculo atual: Pesquisador de Carreira|Característica do Vínculo: CLT|Renda: 0|Local de atuação: Universidade Federal do Pará (UFPA)|País: Brasil|Cidade: Belém|Estado: Pará</t>
  </si>
  <si>
    <t>Estudante do curso de comércio exterior.</t>
  </si>
  <si>
    <t>Vínculo atual: Outro|Outro (Vínculo Atual): Auxiliar administrativa|Característica do Vínculo: Outro|Renda: € 1.140|Local de atuação: Franz Kaldewei GmbH &amp; Co. KG|País: Alemanha|Cidade: Ahlen|Estado: Nordrhein-Westfalen (Alemanha)</t>
  </si>
  <si>
    <t>Vínculo atual: Docente - Ensino Superior|Característica do Vínculo: CLT|Renda: 0,00|Local de atuação: Museu de Arte de São Paulo Assis Chateaubriand - MASP|País: Brasil|Cidade: São Paulo|Estado: São Paulo</t>
  </si>
  <si>
    <t>Consta como sócio na empresa Paraguacu Participacoes Ltda, junto com familiares. https://www.consultasocio.com/q/sa/inacio-bittencourt-rebetez</t>
  </si>
  <si>
    <t>Vínculo atual: Outro|Outro (Vínculo Atual): Sócio|Característica do Vínculo: Pessoa Jurídica (PJ)|Renda: 0,00|Local de atuação: Paraguacu Participacoes Ltda|País: Brasil|Cidade: Alfenas|Estado: Minas Gerais
    Vínculo atual: Discente de Graduação|Característica do Vínculo: Bolsista|Renda: 0|Local de atuação: Faculdade Sírio-Libanês|País: Brasil|Cidade: São Paulo|Estado: São Paulo</t>
  </si>
  <si>
    <t>Vínculo atual: Doutorado|Outro (Vínculo Atual): Doutorado|Característica do Vínculo: Bolsista|Renda: 0,00|Local de atuação: Columbia University|País: Estados Unidos|Cidade: New York|Estado: New York (Estados Unidos)</t>
  </si>
  <si>
    <t>Vínculo atual: Docente - Ensino Técnico|Outro (Vínculo Atual): Docente - ensino superior|Característica do Vínculo: Servidor Público|Renda: R$ 7.159,41|Local de atuação: ETEC Paula Souza |País: Brasil|Cidade: Ipaussu/Taquarituba|Estado: São Paulo</t>
  </si>
  <si>
    <t>Vínculo atual: Doutorado|Outro (Vínculo Atual): Doutorado|Característica do Vínculo: Outro|Renda: 0,00|Local de atuação: Southern Methodist University|País: Estados Unidos|Cidade: Dallas|Estado: Texas (Estados Unidos)</t>
  </si>
  <si>
    <t>Vínculo atual: Doutorado|Outro (Vínculo Atual): Doutorado|Característica do Vínculo: Bolsista|Renda: Bolsa FAPESP|Local de atuação: Unicamp|País: Brasil|Cidade: Campinas|Estado: São Paulo</t>
  </si>
  <si>
    <t>Tradução e legendagem didáticas em canal do YouTube ("TV Eslavo").</t>
  </si>
  <si>
    <t>Vínculo atual: Outro|Outro (Vínculo Atual): Tradutor|Característica do Vínculo: Pessoa Jurídica (PJ)|Renda: 0|Local de atuação: Traduções Erick Fishuk|País: Brasil|Cidade: São Paulo|Estado: São Paulo</t>
  </si>
  <si>
    <t>Pesquisador do Centro de Estudos Mesoamericanos e Andinos (USP) .</t>
  </si>
  <si>
    <t>Vínculo atual: Doutorado|Outro (Vínculo Atual): Doutorado|Característica do Vínculo: Bolsista|Renda: Bolsa Conacyt (México)|Local de atuação: Escuela Nacional de Antropología e História|País: México|Cidade: Cidade do México|Estado: Cidade do México (México)
    Vínculo atual: Docente - Ensino Superior|Característica do Vínculo: Servidor Público|Renda: 0,00|Local de atuação: Escuela Nacional de Antropologia e Historia Periferico Sur Y Zapote, ENAHPZ|País: México|Cidade: Cidade do México|Estado: Cidade do México (México)
    Vínculo atual: Docente - Ensino Superior|Característica do Vínculo: CLT|Renda: 0|Local de atuação: Universidad Autónoma de México|País: México|Cidade: Cidade do México|Estado: Cidade do México</t>
  </si>
  <si>
    <t>Vínculo atual: Docente - Ensino Superior|Outro (Vínculo Atual): Docente - ensino superior|Característica do Vínculo: CLT|Renda: R$ 11.980,75|Local de atuação: PUC-Rio|País: Brasil|Cidade: Rio de Janeiro|Estado: Rio de Janeiro</t>
  </si>
  <si>
    <t>Realizou PhD na University of Melbourne (não está claro se terminou)</t>
  </si>
  <si>
    <t>Vínculo atual: Docente - Ensino Técnico|Outro (Vínculo Atual): Docente - ensino básico|Característica do Vínculo: Voluntário / Colaborador|Renda: 0,00|Local de atuação: Hospital Sírio Libanês|País: Brasil|Cidade: São Paulo|Estado: São Paulo</t>
  </si>
  <si>
    <t>Vínculo atual: Doutorado|Outro (Vínculo Atual): Doutorado|Característica do Vínculo: Bolsista|Renda: Bolsa CAPES|Local de atuação: Unicamp|País: Brasil|Cidade: Campinas|Estado: São Paulo
    Vínculo atual: Docente - Ensino Básico (Fundamental e Médio)|Característica do Vínculo: CLT|Renda: 0|Local de atuação: Instituto Alunos Brilhantes|País: Brasil|Cidade: Indaiatuba|Estado: São Paulo</t>
  </si>
  <si>
    <t>Vínculo atual: Outro|Outro (Vínculo Atual): Professora de Idiomas|Característica do Vínculo: CLT|Renda: 0,00|Local de atuação: inFlux English School|País: Brasil|Cidade: Vitória |Estado: Espirito Santo
    Vínculo atual: Docente - Ensino Básico (Fundamental e Médio)|Característica do Vínculo: CLT|Renda: 0|Local de atuação: Educativa. Cooperativa educacional de São Carlos|País: Brasil|Cidade: São Carlos|Estado: São Paulo</t>
  </si>
  <si>
    <t>Vínculo atual: Docente - Ensino Básico (Fundamental e Médio)|Característica do Vínculo: Servidor Público|Renda: R$ 11.573,50|Local de atuação: Secretaria de Estado de Educação|País: Brasil|Cidade: Palhoça|Estado: Santa Catarina</t>
  </si>
  <si>
    <t>Vínculo atual: Outro|Outro (Vínculo Atual): Guia de exposições e auxiliar nas áreas de educação e pesquisa|Característica do Vínculo: Voluntário / Colaborador|Renda: 0,00|Local de atuação: Coral Gables Museum|País: Estados Unidos|Cidade: Coral Gables|Estado: Flórida (Estados Unidos)
    Vínculo atual: Outro|Outro (Vínculo Atual): Designer|Característica do Vínculo: Outro|Renda: 0,00|Local de atuação: Freelancer|País: Estados Unidos|Cidade: Denver|Estado: Colorado</t>
  </si>
  <si>
    <t>Vice-coordenador do Laboratório de Estudos sobre História Política e do Trabalho na Amazônia (LABUHTA) e editor da Revista Canoa do Tempo (PPGH-UFAM)</t>
  </si>
  <si>
    <t>Vínculo atual: Docente - Ensino Superior|Outro (Vínculo Atual): Docente - ensino superior|Característica do Vínculo: Servidor Público|Renda: R$ 10.599,36|Local de atuação: UFAM|País: Brasil|Cidade: Manaus|Estado: Amazonas</t>
  </si>
  <si>
    <t>Membro do Programa de Estudos Americanos - Laboratório de História e Ecologia (coordenado pelos professores Lise Sedrez e José Augusto Pádua).
Doutorado na Unicamp defendido em 2024.</t>
  </si>
  <si>
    <t>Vínculo atual: Doutorado|Outro (Vínculo Atual): Doutorado|Característica do Vínculo: Bolsista|Renda: Bolsa FAPESP|Local de atuação: Unicamp|País: Brasil|Cidade: Campinas|Estado: São Paulo
    Vínculo atual: Docente - Ensino Básico (Fundamental e Médio)|Característica do Vínculo: CLT|Renda: 0|Local de atuação: Colégio e Curso SEI|País: Brasil|Cidade: Campinas|Estado: São Paulo</t>
  </si>
  <si>
    <t>Doutorado na Unicamp defendido em 2024.</t>
  </si>
  <si>
    <t>Vínculo atual: Docente - Ensino Básico (Fundamental e Médio)|Característica do Vínculo: CLT|Renda: -|Local de atuação: Rede Decisão|País: Brasil|Cidade: São Paulo|Estado: São Paulo</t>
  </si>
  <si>
    <t>Conselheiro do Conselho Universitário da UNIFAP e Coordenador do Programa de Pós-Graduação em História Social| 2º tesoureiro da ANPUH (diretoria nacional biênio 2019-2021).</t>
  </si>
  <si>
    <t>Vínculo atual: Docente - Ensino Superior|Característica do Vínculo: Servidor Público|Renda: R$ 12.272,12|Local de atuação: Universidade Federal do Amapá|País: Brasil|Cidade: Macapá|Estado: Amapá
    Vínculo atual: Docente - Ensino Superior|Característica do Vínculo: CLT|Renda: 0|Local de atuação: Universidade Federal do Pará (UFPA)|País: Brasil|Cidade: Belém|Estado: Pará</t>
  </si>
  <si>
    <t>Membro titular do Conselho Deliberativo do Museu da Memória e Patrimônio da UNIFAL e do Conselho Técnico do Centro de Documentação da UNIFAL (CEDOC).
Pós-doutorado finalizado em 2022. </t>
  </si>
  <si>
    <t>Vínculo atual: Docente - Ensino Superior|Outro (Vínculo Atual): Docente - ensino superior|Característica do Vínculo: Servidor Público|Renda: R$ 14.983,36|Local de atuação: Unifal|País: Brasil|Cidade: Alfenas|Estado: Minas Gerais</t>
  </si>
  <si>
    <t>Vínculo atual: Docente - Instituto Federal|Característica do Vínculo: Contrato Temporário|Renda: 6574,88|Local de atuação: IFSP|País: Brasil|Cidade: Campos do Jordão|Estado: São Paulo</t>
  </si>
  <si>
    <t>Instrutor voluntário do Programa UniversIDADE (UNICAMP) e mediador do Clube do Livro Cultura &amp; História da Livraria Cultura (Campinas).</t>
  </si>
  <si>
    <t>Academia.edu
    Outro
    Lattes
    ResearchGate</t>
  </si>
  <si>
    <t>Vínculo atual: Doutorado|Outro (Vínculo Atual): Doutorado|Característica do Vínculo: Bolsista|Renda: Bolsa CAPES|Local de atuação: Unicamp/FCM|País: Brasil|Cidade: Campinas|Estado: São Paulo
    Vínculo atual: Outro|Outro (Vínculo Atual): Facilitador de Aprendizagem|Característica do Vínculo: Bolsista|Renda: -|Local de atuação: Universidade Virtual do Estado de São Paulo, UNIVESP|País: Brasil|Cidade: São Paulo|Estado: São Paulo</t>
  </si>
  <si>
    <t>Revisora da Revista Faces da História (Unesp).</t>
  </si>
  <si>
    <t>Vínculo atual: Docente - Ensino Básico (Fundamental e Médio)|Característica do Vínculo: CLT|Renda: -|Local de atuação: Colégio Progresso|País: Brasil|Cidade: Barão Geraldo|Estado: São Paulo</t>
  </si>
  <si>
    <t>Vínculo atual: Outro|Outro (Vínculo Atual): Estagiário |Característica do Vínculo: Outro|Renda: -|Local de atuação: Renault|País: França|Cidade: Le Plessis-Robinson|Estado:  Île-de-France</t>
  </si>
  <si>
    <t>Participa do NEPHISPO - Núcleo de Estudos e Pesquisas em História Política, do Núcleo História e Linguagens Políticas: Razão, Sentimentos e Sensibilidades, do Grupo de Estudos Colonialidade do olhar: visualidades, subjetividades e intereseccionalidades e do CIEC - Centro Interdisciplinar de Estudos sobre a Cidade.</t>
  </si>
  <si>
    <t>Vínculo atual: Pós-Doutorado|Outro (Vínculo Atual): Doutorado|Característica do Vínculo: Bolsista|Renda: 0|Local de atuação: Unifesp|País: Brasil|Cidade: Guarulhos|Estado: São Paulo</t>
  </si>
  <si>
    <t>Editor da revista Navigator: Subsídios para a história marítima do Brasil.</t>
  </si>
  <si>
    <t>Vínculo atual: Outro|Outro (Vínculo Atual): Professor militar da Marinha|Característica do Vínculo: CLT|Renda: 0|Local de atuação: Ministério da Defesa|País: Brasil|Cidade: Foz do Iguaçu|Estado: Paraná</t>
  </si>
  <si>
    <t>Pesquisadora do Centro de Estudos em História Cultural das Religiões (Unicamp) e colaboradora no Laboratório de Estudos da História das Religiões (UPE).</t>
  </si>
  <si>
    <t>Vínculo atual: Docente - Ensino Básico (Fundamental e Médio)|Outro (Vínculo Atual): Docente - ensino básico|Característica do Vínculo: Servidor Público|Renda: R$ 6.262,87|Local de atuação: Secretaria Municipal de Educação|País: Brasil|Cidade: Campinas|Estado: São Paulo</t>
  </si>
  <si>
    <t>Vínculo atual: Outro|Outro (Vínculo Atual): Coordenador|Característica do Vínculo: CLT|Renda: 0,00|Local de atuação: Poliedro Educação|País: Brasil|Cidade: Campinas|Estado: São Paulo</t>
  </si>
  <si>
    <t>Diretora de Gestão e Preservação de Documentos e Informações - Arquivo Central/Universidade Estadual de Campinas</t>
  </si>
  <si>
    <t>Vínculo atual: Diretor|Outro (Vínculo Atual): Historiadora|Característica do Vínculo: Servidor Público|Renda: R$ 11.742,42|Local de atuação: Unicamp/Arquivo Central do Sistema de Arquivos|País: Brasil|Cidade: Campinas|Estado: São Paulo</t>
  </si>
  <si>
    <t> É pesquisadora do grupo de estudos GAAI - Gêneros, Artes, Artefatos e Imagens da USP. Curadora das exposições Contemporary Brazilian Printmaking (International Print Center New York) e Gilvan Samico: primeiras estórias (Centro Universitário Maria Antonia-USP), entre outras. Colunista no blog do Correio IMS (Instituto Moreira Salles), com a seção Cartas na Pintura, voltada para a divulgação da história da arte.</t>
  </si>
  <si>
    <t>Vínculo atual: Pós-Doutorado|Característica do Vínculo: Voluntário / Colaborador|Renda: 0,00|Local de atuação: Museu de Arte Contemporânea da Universidade de São Paulo|País: Brasil|Cidade:  São Paulo|Estado:  São Paulo</t>
  </si>
  <si>
    <t>Vínculo atual: Profissional Liberal|Característica do Vínculo: Pessoa Jurídica (PJ)|Renda: -|Local de atuação: Tradutor Free Lancer|País: Brasil|Cidade: Ambiente virtual|Estado: Ambiente virtual</t>
  </si>
  <si>
    <t>Vínculo atual: Docente - Ensino Superior|Outro (Vínculo Atual): Docente - ensino superior|Característica do Vínculo: CLT|Renda: 0,00|Local de atuação: Associação Educacional do Vale da Jurumirim/Faculdade Gran Tietê|País: Brasil|Cidade: Avaré|Estado: São Paulo
    Vínculo atual: Docente - Ensino Básico (Fundamental e Médio)|Característica do Vínculo: CLT|Renda: 0,00|Local de atuação: Colégio Magister|País: Brasil|Cidade: São Paulo|Estado: São Paulo</t>
  </si>
  <si>
    <t>Vínculo atual: Profissional Liberal|Outro (Vínculo Atual): Professora de idiomas|Característica do Vínculo: Pessoa Jurídica (PJ)|Renda: R$5.000,00|Local de atuação: Rise English|País: Brasil|Cidade: Contagem|Estado: Minas Gerais</t>
  </si>
  <si>
    <t>Vínculo atual: Doutorado|Característica do Vínculo: Voluntário / Colaborador|Renda: 0,00|Local de atuação: IFCH-UNICAMP|País: Brasil|Cidade: Campinas|Estado: São Paulo</t>
  </si>
  <si>
    <t>Vínculo atual: Outro|Outro (Vínculo Atual): Colunista|Característica do Vínculo: Pessoa Jurídica (PJ)|Renda: -|Local de atuação: Uol Notícias|País: Brasil|Cidade: São Paulo|Estado: São paulo
    Vínculo atual: Docente - Ensino Superior|Característica do Vínculo: CLT|Renda: 10698,71|Local de atuação: Universidade de Brasília (UnB)|País: Brasil|Cidade: Brasília|Estado: Distrito Federal</t>
  </si>
  <si>
    <t>Vínculo atual: Pós-Doutorado|Outro (Vínculo Atual): Pós-doutorado|Característica do Vínculo: Voluntário / Colaborador|Renda: 0,00|Local de atuação: Unifesp|País: Brasil|Cidade: Guarulhos|Estado: São Paulo</t>
  </si>
  <si>
    <t>Vínculo atual: Docente - Ensino Básico (Fundamental e Médio)|Outro (Vínculo Atual): Docente - ensino básico|Característica do Vínculo: Servidor Público|Renda: R$ 6.617,24|Local de atuação: Secretaria de Educação do Estado|País: Brasil|Cidade: Americana|Estado: São Paulo
    Vínculo atual: Docente - Ensino Básico (Fundamental e Médio)|Característica do Vínculo: CLT|Renda: 0,00|Local de atuação: Colégio Objetivo|País: Brasil|Cidade: Americana|Estado: São Paulo</t>
  </si>
  <si>
    <t>Vínculo atual: Docente - Ensino Básico (Fundamental e Médio)|Característica do Vínculo: Servidor Público|Renda: 1.239,08	|Local de atuação: EE PE CAMARGOS	|País: Brasil|Cidade: Contagem|Estado: Minas Gerais</t>
  </si>
  <si>
    <t>Vínculo atual: Outro|Outro (Vínculo Atual): Grupo Terapêutico|Característica do Vínculo: Outro|Renda: -|Local de atuação: NuPAS- Núcleo de Psicanálise e Ação Social|País: Brasil|Cidade: São Paulo|Estado: São Paulo</t>
  </si>
  <si>
    <t>Vínculo atual: Profissional Liberal|Outro (Vínculo Atual): Proprietária (Produção e venda de produtos alimentícios)|Característica do Vínculo: Outro|Renda: 0,00|Local de atuação: Produção e venda de produtos alimentícios)|País: Brasil|Cidade: Curitiba|Estado: Paraná</t>
  </si>
  <si>
    <t>Vínculo atual: Pesquisador de Carreira|Característica do Vínculo: Contrato Temporário|Renda: 0|Local de atuação: Universidade Livre do Meio Ambiente (Unilivre)|País: Brasil|Cidade: Curitiba|Estado: Paraná</t>
  </si>
  <si>
    <t>Vínculo atual: Docente - Ensino Básico (Fundamental e Médio)|Característica do Vínculo: Servidor Público|Renda: 0,00|Local de atuação: Colégio Estadual José Ribeiro de Araújo|País: Brasil|Cidade: Canarana|Estado: Bahia</t>
  </si>
  <si>
    <t>É membro da Comissão de Bens Culturais da Diocese de Limeira e curador do Museu Eclesiástico da Diocese de Limeira.</t>
  </si>
  <si>
    <t>Vínculo atual: Outro|Outro (Vínculo Atual):  Profissional de Organização de Arquivos|Característica do Vínculo: Servidor Público|Renda: R$ 10.708,29|Local de atuação: CMU-UNICAMP|País: Brasil|Cidade: Campinas|Estado: São Paulo
    Vínculo atual: Docente - Ensino Superior|Característica do Vínculo: CLT|Renda: 0,00|Local de atuação: Faculdades Integradas Einsten de Limeira,|País: Brasil|Cidade: Limeira|Estado: São Paulo
    Vínculo atual: Outro|Outro (Vínculo Atual): Mestrado|Característica do Vínculo: Outro|Renda: 0|Local de atuação: USP|País: Brasil|Cidade: São Paulo|Estado: São Paulo</t>
  </si>
  <si>
    <t>Vínculo atual: Docente - Ensino Básico (Fundamental e Médio)|Característica do Vínculo: CLT|Renda: -|Local de atuação: Colégio Emilie de Villeneuve|País: Brasil|Cidade: São Paulo|Estado: São Paulo</t>
  </si>
  <si>
    <t>Vínculo atual: Outro|Outro (Vínculo Atual): Especialista em Desenvolvimento Tecnológico no Centro de Nacional de Pesquisa em Energia e Materiais (CNPEM)|Característica do Vínculo: CLT|Renda: 0,00|Local de atuação: Centro de Nacional de Pesquisa em Energia e Materiais (CNPEM)|País: Brasil|Cidade: Campinas|Estado: São Paulo</t>
  </si>
  <si>
    <t>É membro da Sociedade Brasileira de Teoria e História da Historiografia. </t>
  </si>
  <si>
    <t>Vínculo atual: Docente - Ensino Superior|Característica do Vínculo: Servidor Público|Renda: Israel Ozanam de Sousa Cunha|Local de atuação: FUNDAÇÃO UNIVERSIDADE REGIONAL DO CARIRI|País: Brasil|Cidade: Crato|Estado: Ceará
    Vínculo atual: Docente - Ensino Superior|Característica do Vínculo: Contrato Temporário|Renda: 0|Local de atuação: Universidade Regional do Cariri|País: Brasil|Cidade: Crato|Estado: Ceará</t>
  </si>
  <si>
    <t>Pesquisadora colaboradora do Laboratório de Pesquisa em Comunicação Museológica (LAPECOMUS/MAE/USP).
Pós-doutorado finalizado em 2022.</t>
  </si>
  <si>
    <t>Vínculo atual: Docente - Ensino Técnico|Característica do Vínculo: Servidor Público|Renda: 6.356,02|Local de atuação: IFSP|País: Brasil|Cidade: São Paulo|Estado: São Paulo</t>
  </si>
  <si>
    <t>Pesquisador do Centro de Estudos de Migrações Internacionais (Unicamp).</t>
  </si>
  <si>
    <t>Vínculo atual: Docente - Ensino Básico (Fundamental e Médio)|Característica do Vínculo: Servidor Público|Renda: R$ 5.570,64|Local de atuação: Secretaria Estadual de Educação de São Paulo|País: Brasil|Cidade: Jundiaí|Estado: São Paulo
    Vínculo atual: Docente - Ensino Básico (Fundamental e Médio)|Característica do Vínculo: CLT|Renda: 0,00|Local de atuação: The Joy School|País: Brasil|Cidade: Jundiaí|Estado: São Paulo
    Vínculo atual: Docente - Ensino Básico (Fundamental e Médio)|Característica do Vínculo: Servidor Público|Renda: -|Local de atuação: ETEC Jundiai|País: Brasil|Cidade: Jundiaí|Estado: São Paulo</t>
  </si>
  <si>
    <t>Pesquisador associado da USP/Centro de Estudos Mesoamericanos e Andinos e membro do Núcleo de Estudos sobre Arte Não-Europeia da Universidade Estadual de Campinas (NEANE-Unicamp)..</t>
  </si>
  <si>
    <t>Vínculo atual: Doutorado|Outro (Vínculo Atual): Doutorado|Característica do Vínculo: Bolsista|Renda: Bolsa Capes|Local de atuação: Unicamp|País: Brasil|Cidade: Campinas|Estado: São Paulo</t>
  </si>
  <si>
    <t>Vínculo atual: Doutorado|Outro (Vínculo Atual): Doutorado|Característica do Vínculo: Bolsista|Renda: Bolsa CNPQ|Local de atuação: Unicamp|País: Brasil|Cidade: Campinas|Estado: São Paulo</t>
  </si>
  <si>
    <t>Vínculo atual: Doutorado|Característica do Vínculo: Outro|Renda: 0,00|Local de atuação: Universidade Federal do Paraná (UFPR)|País: Brasil|Cidade: Curitiba|Estado: Paraná
    Vínculo atual: Outro|Outro (Vínculo Atual): Coordenador do Setor de História|Característica do Vínculo: Servidor Público|Renda: 2.309,55|Local de atuação: Museu Paranaense|País: Brasil|Cidade: Curitiba|Estado: Paraná</t>
  </si>
  <si>
    <t>Vínculo atual: Docente - Ensino Básico (Fundamental e Médio)|Característica do Vínculo: Servidor Público|Renda: R$ 14.468,14|Local de atuação: IFSP-Capivari|País: Brasil|Cidade: Capivari|Estado: São Paulo</t>
  </si>
  <si>
    <t>Vínculo atual: Docente - Ensino Superior|Característica do Vínculo: Voluntário / Colaborador|Renda: Não informado|Local de atuação: Universidade Estadual do Centro Oeste do Paraná (UNICENTRO)|País: Brasil|Cidade: Santa Cruz|Estado: Paraná</t>
  </si>
  <si>
    <t>É membro do grupo de pesquisa History of Parliaments in Latin America (University of Oxford) e do GT Mundos do Trabalho da ANPUH. 
É o Editor-Chefe da Revista Mundos do Trabalho (ISSN: 1984-9222).</t>
  </si>
  <si>
    <t>Vínculo atual: Docente - Ensino Superior|Característica do Vínculo: Outro|Renda: 0,00|Local de atuação: PUC-Rio de Janeiro|País: Brasil|Cidade: Rio de Janeiro|Estado: Rio de Janeiro</t>
  </si>
  <si>
    <t>Vínculo atual: Doutorado|Outro (Vínculo Atual): Doutorado|Característica do Vínculo: Bolsista|Renda: Bolsa CNPq|Local de atuação: Unicamp|País: Brasil|Cidade: Campinas|Estado: São Paulo</t>
  </si>
  <si>
    <t>Vínculo atual: Docente - Ensino Básico (Fundamental e Médio)|Outro (Vínculo Atual): Docente - ensino básico|Característica do Vínculo: CLT|Renda: 0,00|Local de atuação: Colégio Pequeno Príncipe|País: Brasil|Cidade: Ribeirão Preto|Estado: São Paulo
    Vínculo atual: Docente - Ensino Básico (Fundamental e Médio)|Característica do Vínculo: Servidor Público|Renda: 3.239,14|Local de atuação: Secretaria da educação de Ribeirão Preto|País: Brasil|Cidade: Ribeirão Preto|Estado: São Paulo</t>
  </si>
  <si>
    <t>Vínculo atual: Docente - Instituto Federal|Outro (Vínculo Atual): Docente - IF|Característica do Vínculo: Servidor Público|Renda: R$13.376,61|Local de atuação: IFPR|País: Brasil|Cidade: União da Vitória|Estado: Paraná</t>
  </si>
  <si>
    <t>Pós doutorado finalizado em 2022.
 </t>
  </si>
  <si>
    <t>Vínculo atual: Outro|Outro (Vínculo Atual): Especialista Socioinstitucional|Característica do Vínculo: CLT|Renda: 0,00|Local de atuação: Fundação Renova|País: Brasil|Cidade: Belo Horizonte|Estado: Belo Horizonte</t>
  </si>
  <si>
    <t>Vínculo atual: Doutorado|Outro (Vínculo Atual): Doutorado/Docente - ensino técnico|Característica do Vínculo: Bolsista|Renda: Bolsa CNPQ|Local de atuação: Unicamp|País: Brasil|Cidade: Campinas|Estado: São Paulo</t>
  </si>
  <si>
    <t>Gerente de Estudos Econômicos (Gesec) da Associação Brasileira de Desenvolvimento.</t>
  </si>
  <si>
    <t>Vínculo atual: Outro|Outro (Vínculo Atual): Technical Officer|Característica do Vínculo: CLT|Renda: R$ 25.000,00|Local de atuação: Organização Internacional do Trabalho - OIT|País: Brasil|Cidade: Brasília|Estado: Distrito Federal
    Vínculo atual: Doutorado|Característica do Vínculo: Outro|Renda: 0,00|Local de atuação: IFCH-UNICAMP|País: Brasil|Cidade: Campinas|Estado: São Paulo</t>
  </si>
  <si>
    <t>Desde 2014, atua nas fases de organização, elaboração e avaliação da Olimpíada Nacional em História do Brasil - ONHB, atuando também como orientadora EAD dos cursos de formação continuada oferecidos pela ONHB para professores de História das redes públicas e privadas.</t>
  </si>
  <si>
    <t>Vínculo atual: Outro|Outro (Vínculo Atual): Cenógrafa e figurinista|Característica do Vínculo: Outro|Renda: 0,00|Local de atuação: Projeto Dona Esmeralda|País: Brasil|Cidade: São Paulo|Estado: São Paulo</t>
  </si>
  <si>
    <t>Integrante dos grupos de pesquisa História e Literatura (CNPq), História e Linguagens Políticas: Razão, Sentimentos e Sensibilidades (CNPq), e Centro Interdisciplinar de Estudos sobre a Cidade (CNPq).</t>
  </si>
  <si>
    <t>Vínculo atual: Doutorado|Outro (Vínculo Atual): Doutorado|Característica do Vínculo: Bolsista|Renda: Bolsa CAPES|Local de atuação: Unicamp|País: Brasil|Cidade: Campinas|Estado: São Paulo</t>
  </si>
  <si>
    <t>Vínculo atual: Docente - Ensino Básico (Fundamental e Médio)|Outro (Vínculo Atual): Docente - ensino básico|Característica do Vínculo: Servidor Público|Renda: R$ 6.390,70|Local de atuação: Secretaria Municipal de Educação|País: Brasil|Cidade: São Paulo|Estado: São Paulo
    Vínculo atual: Doutorado|Característica do Vínculo: Outro|Renda: Bolsa CNPq|Local de atuação: IFCH-UNICAMP|País: Brasil|Cidade: Campinas|Estado: São Paulo</t>
  </si>
  <si>
    <t>Integra o Laboratório de Pesquisa e Prática de Ensino (LPPE) do IFCH da UERJ e a COMUM (Comunidade de Estudos de Teoria da História da UERJ)</t>
  </si>
  <si>
    <t>Vínculo atual: Docente - Ensino Superior|Característica do Vínculo: Servidor Público|Renda: R$ 11,516.75|Local de atuação: UERJ|País: Brasil|Cidade: Rio de Janeiro|Estado: Rio de Janeiro</t>
  </si>
  <si>
    <t> Pesquisadora membro do Projeto Jovem Pesquisador Fapesp Barroco Cifrado: Pluralidade Cultural na Arte e na Arquitetura das Missões Jesuíticas no território do Estado de São Paulo (1549-1759) desenvolvido na FAUUSP; e membro do Grupo de estudos Abya Ayala FAU: opção decolonial e culturas ameríndias na história da arte e da arquitetura, na mesma instituição.
Voluntária no Museu da Pessoa, exercendo as funções de mentora dos voluntários e revisora de textos. </t>
  </si>
  <si>
    <t>Outro
    Lattes
    Linkedin
    Outro
    Outro</t>
  </si>
  <si>
    <t>Vínculo atual: Doutorado|Outro (Vínculo Atual): Doutorado|Característica do Vínculo: Bolsista|Renda: Bolsa FAPESP|Local de atuação: USP|País: Brasil|Cidade: São Paulo|Estado: São Paulo</t>
  </si>
  <si>
    <t>Vínculo atual: Aposentado|Outro (Vínculo Atual): Diretora da Biblioteca|Característica do Vínculo: Servidor Público|Renda: 22.668,85|Local de atuação: CMU/Unicamp|País: Brasil|Cidade: Campinas|Estado: São Paulo
    Vínculo atual: Pós-Doutorado|Característica do Vínculo: Voluntário / Colaborador|Renda: -|Local de atuação: UNICAMP|País: Brasil|Cidade: Campinas|Estado: São Paulo</t>
  </si>
  <si>
    <t>Membro do Laboratório de Estudos Americanos (Unicamp).</t>
  </si>
  <si>
    <t>Vínculo atual: Docente - Ensino Básico (Fundamental e Médio)|Outro (Vínculo Atual): Docente - ensino básico|Característica do Vínculo: CLT|Renda: 0,00|Local de atuação: Colégio Elite|País: Brasil|Cidade: Campinas|Estado: São Paulo</t>
  </si>
  <si>
    <t>Vínculo atual: Doutorado|Outro (Vínculo Atual): Pesquisadora|Característica do Vínculo: Bolsista|Renda: Bolsa CAPES|Local de atuação: Unicamp|País: Brasil|Cidade: Campinas|Estado: São Paulo</t>
  </si>
  <si>
    <t>Vínculo atual: Doutorado|Característica do Vínculo: Outro|Renda: não informado|Local de atuação: PUCRS|País: Brasil|Cidade: Porto Alegre|Estado: Rio Grande do Sul
    Vínculo atual: Pós-Doutorado|Característica do Vínculo: Voluntário / Colaborador|Renda: -|Local de atuação: PUC-RS|País: Brasil|Cidade: Porto Alegre|Estado: Rio Grande do Sul
    Vínculo atual: Docente - Ensino Básico (Fundamental e Médio)|Característica do Vínculo: Pessoa Jurídica (PJ)|Renda: não informado|Local de atuação: Colégio Leonardo da Vinci|País: Brasil|Cidade: Porto Alegre|Estado: Rio Grande do Sul</t>
  </si>
  <si>
    <t>É membro do Conselho Municipal de Preservação do Patrimônio Cultural (COMPAC) da cidade de Londrina a partir de 2018.</t>
  </si>
  <si>
    <t>Vínculo atual: Docente - Ensino Superior|Característica do Vínculo: Servidor Público|Renda: 5.350,72|Local de atuação: UEL|País: Brasil|Cidade: Londrina|Estado: Paraná
    Vínculo atual: Docente - Ensino Superior|Característica do Vínculo: CLT|Renda: -|Local de atuação: Universidade Positivo|País: Brasil|Cidade: londrina|Estado: Paraná</t>
  </si>
  <si>
    <t>Vínculo atual: Docente - Ensino Básico (Fundamental e Médio)|Característica do Vínculo: Servidor Público|Renda: R$ 6.546,25|Local de atuação: Secretaria da Educação do Estado de São Paulo|País: Brasil|Cidade: Campinas|Estado: São Paulo
    Vínculo atual: Docente - Ensino Básico (Fundamental e Médio)|Característica do Vínculo: Voluntário / Colaborador|Renda: 0,00|Local de atuação: Curso Preparatório Herbert de Sousa |País: Brasil|Cidade: Campinas|Estado: São Paulo</t>
  </si>
  <si>
    <t>Vínculo atual: Docente - Ensino Básico (Fundamental e Médio)|Característica do Vínculo: Servidor Público|Renda: R$ 5.000,00|Local de atuação: Secretaria da Educação do Estado|País: Brasil|Cidade: Campinas|Estado: São Paulo
    Vínculo atual: Outro|Outro (Vínculo Atual): Professor de cursinho|Característica do Vínculo: Voluntário / Colaborador|Renda: Não informada|Local de atuação: Cursinho Alternativo Herbert de Souza|País: Brasil|Cidade: Campinas|Estado: São Paulo</t>
  </si>
  <si>
    <t>Vínculo atual: Outro|Outro (Vínculo Atual): Pesquisador|Característica do Vínculo: Outro|Renda: Bolsa CNPq|Local de atuação: Unicamp|Cidade: Campinas|Estado: São Paulo</t>
  </si>
  <si>
    <t>Entre 2021 e 2022, foi gerente de logística da Marz Community Brewing Co.</t>
  </si>
  <si>
    <t>Vínculo atual: Pesquisador de Carreira|Característica do Vínculo: Outro|Renda: Não informada|Local de atuação: SEIU HCIIMK (SEIU Healthcare)|País: Estados Unidos|Cidade: Chicago|Estado: Illinois</t>
  </si>
  <si>
    <t>Gerência de relacionamento para franquias, consultoria de campo, assistência virtual e gestão de equipes.</t>
  </si>
  <si>
    <t>Vínculo atual: Outro|Outro (Vínculo Atual): Consultor de negócios da gestão do relacionamento com o cliente|Característica do Vínculo: Pessoa Jurídica (PJ)|Renda: -|Local de atuação: Bmax Consultoria|País: Brasil|Cidade: Campinas|Estado: São Paulo
    Vínculo atual: Outro|Outro (Vínculo Atual): Consultora Novos Negócios|Característica do Vínculo: Pessoa Jurídica (PJ)|Renda: -|Local de atuação: B2GROW - Consultoria &amp; Investimento|País: Brasil|Cidade: Campinas|Estado: São Paulo</t>
  </si>
  <si>
    <t>Vínculo atual: Docente - Ensino Superior|Característica do Vínculo: Servidor Público|Renda: R$ 12.763,01|Local de atuação: Universidade Federal do Piauí|País: Brasil|Cidade: Picos|Estado: Piauí</t>
  </si>
  <si>
    <t>Atuou no Programa de Formação de Professores da Educação Básica - PAFOR, durante os anos de 2010 e 2011. Atuou no Programa de Iniciação à Docência (PIBID), no curso de História da UFPI, em Picos-PI, entre 2012-2014. Membro do grupo de Pesquisa História das Mulheres e das relações de gênero (UFPI). Conselheira do Comitê de Ética do CSHNB/UFPI.</t>
  </si>
  <si>
    <t>Vínculo atual: Docente - Ensino Superior|Característica do Vínculo: Servidor Público|Renda: R$  14.468,14|Local de atuação: UFPI|País: Brasil|Cidade: Picos|Estado: Piauí</t>
  </si>
  <si>
    <t>Foi Instrutora colaboradora no Programa UniversIDADE entre 2021 e 2022.</t>
  </si>
  <si>
    <t>Vínculo atual: Docente - Ensino Superior|Característica do Vínculo: Servidor Público|Renda: 6.356,02|Local de atuação: Universidade Federal de Campina Grande|País: Brasil|Cidade: Campina Grande|Estado: Paraiba</t>
  </si>
  <si>
    <t>Vínculo atual: Profissional Liberal|Característica do Vínculo: Outro|Renda: 0,00|Local de atuação: PRESTO GAUDIO EDICOES|País: Brasil|Cidade: Campinas|Estado: São Paulo
    Vínculo atual: Outro|Outro (Vínculo Atual): Estagiário|Característica do Vínculo: CLT|Renda: -|Local de atuação: G1|País: Brasil|Cidade: Campinas|Estado: São Paulo
    Vínculo atual: Outro|Outro (Vínculo Atual): Editor Web|Característica do Vínculo: CLT|Renda: 0|Local de atuação: G1|País: Brasil|Cidade: São Paulo|Estado: São Paulo</t>
  </si>
  <si>
    <t>Coordenadora do projeto de extensão "Desenho e processos de criação" (on-line), no qual profissionais que trabalham com o desenho - artistas, ilustradores e arquitetos - conversaram com o público (estudantes e comunidade) sobre seus processos de criação.
Entre 2021 e 2023 foi docente na UNESPAR - Campus Curitiba I.</t>
  </si>
  <si>
    <t>Vínculo atual: Docente - Ensino Superior|Característica do Vínculo: CLT|Renda: R$ 9.764,78|Local de atuação: UNESPAR - CAMPUS DE CURITIBA I|País: Brasil|Cidade: Curitiba|Estado: Paraná</t>
  </si>
  <si>
    <t>Ministra também cursos no Faculdades Integradas Rio Branco, Associação Santa Marcelina, Faculdades Santa Marcelina, Centro Universitário Senac, SESC, FAESA, MASP, MAM, Unibes, Escola São Paulo, Casa do Saber, Adelina Instituto, Libere Fashion Scholl, Escola Panamericana de Arte, Porto de Cultura, Académie Jacques Janine.
Desde 2016 é embaixador de Flandres para as Artes e a Moda no Brasil.</t>
  </si>
  <si>
    <t>Orientação Acadêmica no âmbito do Programa "Maetría Estado, Gobierno y Politicas Publicas" da Faculdade Latino-Americana de Ciências Sociais. Colaboração no GT-Emancipações e Pós-Abolição em Minas Gerais, vinculado à Universidade Federal de Juiz de Fora, e no GT-Africanidades e a cidade (Cnpq), vinculado à Universidade Federal de Minas Gerais.</t>
  </si>
  <si>
    <t>Vínculo atual: Outro|Outro (Vínculo Atual): Gestora Institucional|Característica do Vínculo: Outro|Renda: josemeire.hist@gmail.com|Local de atuação: Associação Cultural Casa do Beco|País: Brasil|Cidade: Belo Horizonte|Estado: Minas Gerais</t>
  </si>
  <si>
    <t>Vínculo atual: Doutorado|Outro (Vínculo Atual): Doutorado|Característica do Vínculo: Outro|Renda: 0,00|Local de atuação: Unicamp|País: Brasil|Cidade: Campinas|Estado: São Paulo
    Vínculo atual: Profissional Liberal|Característica do Vínculo: Outro|Renda: 0,00|Local de atuação: Josemar Antonio Giorgetti - Advogados Associados|País: Brasil|Cidade: Campinas|Estado: São Paulo</t>
  </si>
  <si>
    <t>Vínculo atual: Outro|Outro (Vínculo Atual): Coordenadora pedagógica|Característica do Vínculo: CLT|Renda: -|Local de atuação: Camino Education|País: Brasil|Cidade: São Paulo|Estado: São Paulo</t>
  </si>
  <si>
    <t>Membro do Centro de Estudos em História Cultural das Religiões (CEHIR).
Coordena o Laboratório de Estudos em História Cultural das Religiões em África (LEHCRA) e atua como membro do grupo de pesquisa "História e Memória", na Universidade de Pernambuco (Petrolina).
Também na condição de pesquisador, faz parte do Laboratório de Estudos da História das Religiões - LEHR, vinculado ao Departamento de História da Universidade de Pernambuco (Campus Mata Norte)</t>
  </si>
  <si>
    <t>Vínculo atual: Docente - Ensino Superior|Outro (Vínculo Atual): Docente - ensino superior|Característica do Vínculo: Servidor Público|Renda: 12.697,41	|Local de atuação: UPE|País: Brasil|Cidade: Petrolina|Estado: Pernambuco</t>
  </si>
  <si>
    <t>Vínculo atual: Docente - Ensino Básico (Fundamental e Médio)|Característica do Vínculo: Servidor Público|Renda: 0,00|Local de atuação: Prefeitura Municipal De Ilhabela|País: Brasil|Cidade: Ilhabela|Estado: São Paulo</t>
  </si>
  <si>
    <t>Vínculo atual: Doutorado|Outro (Vínculo Atual): Doutorado|Característica do Vínculo: Bolsista|Renda: Bolsa CNPq - R$ 2.200,00|Local de atuação: Universidade Federal Fluminense|País: Brasil|Cidade: Niterói|Estado: Rio de Janeiro</t>
  </si>
  <si>
    <t>Vínculo atual: Doutorado|Característica do Vínculo: Outro|Renda: 0,00|Local de atuação: Universidade de Paris I, Panthéon-Sorbonne,|País: França|Cidade: Paris|Estado: ÎLE-DE-FRANCE
    Vínculo atual: Pesquisador de Carreira|Característica do Vínculo: Bolsista|Renda: Bolsa Pesquisador (TT3 - FAPESP)|Local de atuação: UNESP-Assis|País: Brasil|Cidade: Assis|Estado: São Paulo</t>
  </si>
  <si>
    <t>Professor de Ensino Fundamental II - História da Prefeitura Municipal de Lençóis Paulista.
É membro dos seguintes grupos de pesquisa: Grupo de Estudos e Pesquisas Interdisciplinares sobre Cultura, Política e Sociabilidade (UNESP); Núcleo História e Linguagens Políticas: Razão, Sentimentos e Sensibilidades (UNICAMP), Laboratório de Pesquisas sobre Museus na América Latina (USP) e Pensamento político e História (UEM). É membro do GT de História e Relações Internacionais da Seção São Paulo da ANPUH. </t>
  </si>
  <si>
    <t>Vínculo atual: Docente - Ensino Básico (Fundamental e Médio)|Outro (Vínculo Atual): Doutorado/Docente - ensino básico|Característica do Vínculo: Servidor Público|Renda: 0,00|Local de atuação: Prefeitura Municipal de Lençóis Paulista|País: Brasil|Cidade: Lençóis Paulista|Estado: São Paulo
    Vínculo atual: Doutorado|Característica do Vínculo: Bolsista|Renda: Bolsa CAPES|Local de atuação: FFLCH-USP|País: Brasil|Cidade: São Paulo|Estado: São Paulo</t>
  </si>
  <si>
    <t>Vínculo atual: Pós-Doutorado|Característica do Vínculo: Voluntário / Colaborador|Renda: 0,00|Local de atuação: UNICAMP|País: Brasil|Cidade: Campinas|Estado: São Paulo
    Vínculo atual: Doutorado|Característica do Vínculo: Outro|Renda: -|Local de atuação: UFU|País: Brasil|Cidade: Uberlândia|Estado: Minas Gerais</t>
  </si>
  <si>
    <t>Gravação de Podcasts de divulgação científica no Spotfy| posts no Instagram e mediação em entrevistas no canal do Youtube, todos vinculados ao Núcleo de Estudos em História Moderna da Unicamp (Modernitas/IFCH).</t>
  </si>
  <si>
    <t>Vínculo atual: Doutorado|Característica do Vínculo: Outro|Renda: 0,00|Local de atuação: IFCH-UNICAMP|País: Brasil|Cidade: Campinas|Estado: São Paulo
    Vínculo atual: Outro|Outro (Vínculo Atual): Conteudista|Característica do Vínculo: Outro|Renda: -|Local de atuação: Banco Laplace|País: Brasil|Cidade: São Paulo|Estado: São Paulo
    Vínculo atual: Docente - Ensino Básico (Fundamental e Médio)|Característica do Vínculo: CLT|Renda: 0|Local de atuação: Prefeitura Municipal da Estância Balneária de Ilhabela|País: Brasil|Cidade: Ilhabela|Estado: São Paulo</t>
  </si>
  <si>
    <t>Vínculo atual: Docente - Ensino Básico (Fundamental e Médio)|Característica do Vínculo: CLT|Renda: 0,00|Local de atuação: Colégio Anglo Parque Industrial|País: Brasil|Cidade: Campinas|Estado: São Paulo
    Vínculo atual: Docente - Ensino Básico (Fundamental e Médio)|Característica do Vínculo: CLT|Renda: -|Local de atuação: Colégio Metropolitan paulinense|País: Brasil|Cidade: Paulinia|Estado: São Paulo</t>
  </si>
  <si>
    <t>Lattes
    Currículo Vitae
    Outro
    Outro</t>
  </si>
  <si>
    <t>Vínculo atual: Pós-Doutorado|Característica do Vínculo: Bolsista|Renda: Fundação para a Ciência e a Tecnologia, FCT, Portugal|Local de atuação: Universidade Nova de Lisboa|País: Portugal|Cidade: Lisboa|Estado: Lisboa</t>
  </si>
  <si>
    <t>Membro do Pórtico de Epicteto, grupo de pesquisadores brasileiros sobre o Estoicismo e filosofia antiga.</t>
  </si>
  <si>
    <t>Vínculo atual: Pós-Doutorado|Característica do Vínculo: Bolsista|Renda: FAPESP|Local de atuação: UNIFESP|País: Brasil|Cidade: Guarulhos|Estado: São Paulo</t>
  </si>
  <si>
    <t>Vínculo atual: Outro|Outro (Vínculo Atual): Professor de inglês como segunda língua|Característica do Vínculo: CLT|Renda: -|Local de atuação: K-Learning Idiomas|País: Brasil|Cidade: Pindamonhangaba|Estado: São Paulo</t>
  </si>
  <si>
    <t>Fundador da plataforma de ciência aberta História da História e desenvolvedor do Crono.Data (indexador de acervos históricos públicos) </t>
  </si>
  <si>
    <t>Vínculo atual: Doutorado|Outro (Vínculo Atual): Pesquisador|Característica do Vínculo: Bolsista|Renda: Bolsa FAPESP|Local de atuação: Unicamp|País: Brasil|Cidade: Campinas|Estado: São Paulo</t>
  </si>
  <si>
    <t> É membro da Brazilian Studies Association (BRASA, Estados Unidos), da Red de Estudios Biográficos de América Latina (REBAL, Argentina) e do grupo de pesquisa «História Social da Arte» (UFPA).</t>
  </si>
  <si>
    <t>Vínculo atual: Docente - Ensino Superior|Outro (Vínculo Atual): Docente - ensino superior|Característica do Vínculo: Servidor Público|Renda: R$ 9.603,20|Local de atuação: UEPA|País: Brasil|Cidade: Belém|Estado: Pará</t>
  </si>
  <si>
    <t>Contato pessoal: alejandrogarayceleita@gmail.com</t>
  </si>
  <si>
    <t>Vínculo atual: Docente - Ensino Superior|Outro (Vínculo Atual): Docente - ensino superior|Característica do Vínculo: Outro|Renda: Não informada|Local de atuação: University of Southern California|País: Estados Unidos|Cidade: Los Angeles|Estado: Califórnia (Estados Unidos)</t>
  </si>
  <si>
    <t>Vínculo atual: Docente - Ensino Superior|Característica do Vínculo: CLT|Renda: -|Local de atuação: Centro Universitário Assunção, UNIFAI|País: Brasil|Cidade: São Paulo|Estado: São Paulo
    Vínculo atual: Docente - Ensino Básico (Fundamental e Médio)|Característica do Vínculo: CLT|Renda: 0|Local de atuação: EMEF Euclydes de Oliveira Figueiredo|País: Brasil|Cidade: São Paulo|Estado: São Paulo</t>
  </si>
  <si>
    <t>Vínculo atual: Docente - Ensino Básico (Fundamental e Médio)|Característica do Vínculo: CLT|Renda: Não informada|Local de atuação: SENAC|País: Brasil|Cidade: Registro|Estado: São Paulo</t>
  </si>
  <si>
    <t>Vínculo atual: Outro|Outro (Vínculo Atual): Professor de Inglês e História (bilingue)|Característica do Vínculo: Outro|Renda: Não informada|Local de atuação: Não informado|País: Brasil|Cidade: São Paulo|Estado: São Paulo</t>
  </si>
  <si>
    <t>Doutorado em História na Unicamp em andamento desde 2020. Membro do Núcleo de Estudos Vikings e Escandinavos e do Modernitas - Núcleo de Estudos em História Moderna.</t>
  </si>
  <si>
    <t>Membro do Centro de Estudos em História Cultural das Religiões (CEHIR). Pós-doutorado em andamento em Antropologia Médica desde agosto de 2022. </t>
  </si>
  <si>
    <t>Vínculo atual: Pós-Doutorado|Característica do Vínculo: Voluntário / Colaborador|Renda: Não informada|Local de atuação: Institute of Ethnology and Folklore Studies with Ethnographic Museum – Bulgarian Academy of Sciences|País: Bulgária|Cidade: Sófia|Estado: Sófia</t>
  </si>
  <si>
    <t>Vínculo atual: Docente - Ensino Básico (Fundamental e Médio)|Característica do Vínculo: Servidor Público|Renda: Não informada |Local de atuação: Secretária de Educação do Estado|País: Brasil|Cidade: Salvador|Estado: Bahia</t>
  </si>
  <si>
    <t>Desde 2019, graduanda em Arquitetura e Urbanismo (USF- CAMPINAS). Integrante do Grupo de Estudos Avançados de Arte Sacra no Brasil. Assessora e curadora da obra da artista plástica Olga Serra.</t>
  </si>
  <si>
    <t>Vínculo atual: Outro|Outro (Vínculo Atual): Historiadora da arte|Característica do Vínculo: Outro|Renda: Não informada|Local de atuação: Fazenda Atalaia|País: Brasil|Cidade: Amparo|Estado: São Paulo
    Vínculo atual: Discente de Graduação|Característica do Vínculo: Outro|Renda: Não informada|Local de atuação: Universidade São Francisco|País: Brasil|Cidade: Campinas|Estado: São Paulo</t>
  </si>
  <si>
    <t>MEI na empresa Vasto, com CNPJ ativo desde 2017: 27.376.398/0001-11.</t>
  </si>
  <si>
    <t>Vínculo atual: Pós-Doutorado|Característica do Vínculo: Bolsista|Renda: Bolsa Getty Foundation|Local de atuação: Unicamp|País: Brasil|Cidade: Campinas|Estado: São Paulo
    Vínculo atual: Outro|Outro (Vínculo Atual): Trabalho de pesquisa e curadoria|Característica do Vínculo: Outro|Renda: Não informada|Local de atuação: Vasto |País: Brasil|Cidade: Santana do Parnaíba|Estado: São Paulo
    Vínculo atual: Outro|Outro (Vínculo Atual): Gerente de Pesquisa e Desenvolvimento|Característica do Vínculo: Outro|Renda: 0|Local de atuação: Louvre Abu Dhabi|País: Emirados Árabes Unidos|Cidade: Saadiyat|Estado: Saadiyat</t>
  </si>
  <si>
    <t>Vínculo atual: Docente - Instituto Federal|Característica do Vínculo: Contrato Temporário|Renda: R$ 6.356,02|Local de atuação:  IFSP|País: Brasil|Cidade: Capivari|Estado: São Paulo</t>
  </si>
  <si>
    <t>Vínculo atual: Docente - Ensino Básico (Fundamental e Médio)|Característica do Vínculo: Servidor Público|Renda: R$ 7.420,00	|Local de atuação: Secretaria da Educação do Estado|País: Brasil|Cidade: Limeira|Estado: São Paulo</t>
  </si>
  <si>
    <t>Vínculo atual: Docente - Ensino Básico (Fundamental e Médio)|Característica do Vínculo: CLT|Renda: Não informada|Local de atuação: Colégio Rodin|País: Brasil|Cidade: Indaiatuba|Estado: São Paulo
    Vínculo atual: Docente - Ensino Básico (Fundamental e Médio)|Característica do Vínculo: CLT|Renda: Não informada |Local de atuação: Cursinho Ícone|País: Brasil|Cidade: Campinas|Estado: São Paulo</t>
  </si>
  <si>
    <t>Desde 2021, Doutoranda em História pelo Pós-Graduação em História da Universidade Federal do Estado do Rio de Janeiro (PPGH/UNIRIO). </t>
  </si>
  <si>
    <t>Vínculo atual: Doutorado|Característica do Vínculo: Outro|Renda: Não informada|Local de atuação: Unirio|País: Brasil|Cidade: Rio de Janeiro|Estado: Rio de Janeiro
    Vínculo atual: Docente - Ensino Básico (Fundamental e Médio)|Característica do Vínculo: CLT|Renda: Não informada|Local de atuação: Colégio Recanto Azul|País: Brasil|Cidade: Campinas|Estado: São Paulo</t>
  </si>
  <si>
    <t>Vínculo atual: Doutorado|Característica do Vínculo: Bolsista|Renda: Bolsa CNPq|Local de atuação: UNICAMP|País: Brasil|Cidade: Campinas|Estado: São Paulo</t>
  </si>
  <si>
    <t>Vínculo atual: Doutorado|Característica do Vínculo: Bolsista|Renda: Bolsa FAPESP|Local de atuação: Unicamp|País: Brasil|Cidade: Campinas|Estado: São Paulo
    Vínculo atual: Outro|Outro (Vínculo Atual): Dicente de Especialização em andamento em História Moderna. Universidade Castilla-La Mancha|Característica do Vínculo: Voluntário / Colaborador|Renda: -|Local de atuação: Universidade Castilla-La Mancha|País: ESpanha|Cidade: Castilla-La Mancha|Estado: Castela-Mancha</t>
  </si>
  <si>
    <t>Pesquisadora do Centro Interdisciplinar de Estudos sobre Cidade (CIEC).</t>
  </si>
  <si>
    <t>Vínculo atual: Outro|Outro (Vínculo Atual): Pesquisadora |Característica do Vínculo: Voluntário / Colaborador|Renda: Não informada|Local de atuação: CIEC/Unicamp|País: Brasil|Cidade: Campinas|Estado: São Paulo
    Vínculo atual: Pós-Doutorado|Característica do Vínculo: Bolsista|Renda: Bolsa FAPESP|Local de atuação: Museu Paulista da Universidade de São Paulo|País: Brasil|Cidade: São Paulo|Estado: São Paulo</t>
  </si>
  <si>
    <t>Docente do Curso de Especialização em Conservação e Gestão do Patrimônio Cultural na PUC Minas desde junho de 2022.</t>
  </si>
  <si>
    <t>Vínculo atual: Pós-Doutorado|Característica do Vínculo: Outro|Renda: Não informada|Local de atuação: USP|País: Brasil|Cidade:  São Paulo|Estado:  São Paulo
    Vínculo atual: Docente - Ensino Superior|Característica do Vínculo: Outro|Renda: Não informada|Local de atuação: PUC Minas|País: Brasil|Cidade: Belo Horizonte|Estado: Minas Gerais 
    Vínculo atual: Docente - Ensino Básico (Fundamental e Médio)|Característica do Vínculo: CLT|Renda: Não informada|Local de atuação: Casa Fundamental |País: Brasil|Cidade: Belo Horizonte|Estado: Minas Gerais 
    Vínculo atual: Docente - Ensino Básico (Fundamental e Médio)|Característica do Vínculo: CLT|Renda: Não informada|Local de atuação: Instituto Gabriela Leopoldina|País: Brasil|Cidade: Belo Horizonte|Estado: Minas Gerais 
    Vínculo atual: Outro|Outro (Vínculo Atual): Revisor de material didático|Característica do Vínculo: Outro|Renda: Não informada|Local de atuação: FTD Educação|País: Brasil|Cidade: São Paulo|Estado: São Paulo</t>
  </si>
  <si>
    <t>Vínculo atual: Docente - Ensino Básico (Fundamental e Médio)|Característica do Vínculo: CLT|Renda: 0,00|Local de atuação: Oficina do Estudante|País: Brasil|Cidade: Campinas|Estado: São Paulo</t>
  </si>
  <si>
    <t>Desde 2020, Doutorado em andamento em História na Unicamp, com bolsa CNPq.</t>
  </si>
  <si>
    <t>Desde 2021, Pesquisadora de Pós-Doutorado em História da Educação junto à Cátedra de Educação Básica da Universidade de São Paulo. A empresa Clio Produções, MEI com CNPJ 39.367.291/0001-96, produziu episódios de podcast para a Secretaria de Cultura de Hortolândia.</t>
  </si>
  <si>
    <t>Vínculo atual: Pós-Doutorado|Característica do Vínculo: Outro|Renda: Não informada|Local de atuação: IEA/USP|País: Brasil|Cidade: São Paulo|Estado: São Paulo
    Vínculo atual: Docente - Ensino Básico (Fundamental e Médio)|Característica do Vínculo: Servidor Público|Renda: R$ 7.282,76|Local de atuação: Prefeitura Municipal de Campinas |País: Brasil|Cidade: Campinas|Estado: São Paulo 
    Vínculo atual: Outro|Outro (Vínculo Atual): Produção de projetos culturais|Característica do Vínculo: Outro|Renda: Não informada|Local de atuação: Clio Produções|País: Brasil|Cidade: Hortolândia|Estado: São Paulo
    Vínculo atual: Outro|Outro (Vínculo Atual): Editora assistente e co-autora de livros didáticos|Característica do Vínculo: Outro|Renda: Não informada |Local de atuação: Scriba Soluções Editoriais |País: Brasil|Cidade: Londrina |Estado: Paraná</t>
  </si>
  <si>
    <t>Vínculo atual: Docente - Ensino Básico (Fundamental e Médio)|Característica do Vínculo: Servidor Público|Renda: R$ 4.365,51	|Local de atuação: Secretaria da Educação do Estado  |País: Brasil|Cidade: Campinas|Estado: São Paulo</t>
  </si>
  <si>
    <t>Desde 2021, Doutorado em andamento em História na Unicamp. Desde 2019, Graduação em andamento em Licenciatura em Letras na Universidade Virtual do Estado de São Paulo. Membro do Historiadores Independentes de Carioba e do Grupo de Estudos Mulheres de Letras: escritoras do século XIX e XX, Brasil, Europa e África (IFCH-Unicamp). Contato pessoal: trevisan@gmail.com
Graduação em letras na UNIVESP finalizada em 2023,</t>
  </si>
  <si>
    <t>Vínculo atual: Doutorado|Característica do Vínculo: Outro|Renda: Não informada|Local de atuação: Unicamp|País: Brasil|Cidade: Campinas|Estado: São Paulo
    Vínculo atual: Docente - Ensino Básico (Fundamental e Médio)|Característica do Vínculo: CLT|Renda: R$ 2.600,00|Local de atuação: Objetivo|País: Brasil|Cidade: Nova Odessa|Estado: Brasil
    Vínculo atual: Docente - Ensino Básico (Fundamental e Médio)|Característica do Vínculo: CLT|Renda: -|Local de atuação: Colégio Antares|País: Brasil|Cidade: Americana|Estado: São Paulo</t>
  </si>
  <si>
    <t>Professora Adjunta e Coordenadora do curso de Licenciatura em História da Universidade Estadual do Piauí, campus de Oeiras. Líder do grupo de pesquisa Canindé - História dos sertões norte e meio-norte da América portuguesa no período colonial e membro do GT - Os indígenas na História - Anpuh/PI. </t>
  </si>
  <si>
    <t>Vínculo atual: Docente - Ensino Superior|Característica do Vínculo: Servidor Público|Renda: R$ 16.036,40	|Local de atuação: Universidade Estadual do Piauí|País: Brasil|Cidade: Oeiras|Estado: Piauí</t>
  </si>
  <si>
    <t>Vínculo atual: Outro|Outro (Vínculo Atual): Accoglienza volontaria|Característica do Vínculo: Voluntário / Colaborador|Renda: Não informada|Local de atuação: Fondazione per la Cultura Torino|País: Itália|Cidade: Turim|Estado: Piemonte</t>
  </si>
  <si>
    <t>Pesquisador de pós-doutorado na divisão de Teoria, História e Crítica de Arte no Museu de Arte Contemporânea da USP (MAC-USP). Membro da Associação Brasileira de Críticos de Arte (ABCA) e do Conselho Internacional de Museus (ICOM). Docente na Escola do MASP de 2015 a 2021. 
Pos doutorado no Museu de Arte Contemporanea finalizado em 2022.
Pós-doutorado na Univeridade de Amsterdã finalziado em 2023.</t>
  </si>
  <si>
    <t>MEI com CNPJ ativo desde 2020: 37.274.534/0001-16.</t>
  </si>
  <si>
    <t>Vínculo atual: Docente - Instituto Federal|Característica do Vínculo: Servidor Público|Renda: 6.356,02|Local de atuação: Instituto Federal do Triangulo Mineiro|País: Brasil|Cidade: Uberlândia|Estado: Minas Gerais</t>
  </si>
  <si>
    <t>Foi Coordenadora-Chefe da Área de Intercâmbio do MASP (responsável pelos empréstimos de obras do Museu). Integra, atualmente, o conselho administrativo do Instituto Bardi. </t>
  </si>
  <si>
    <t>Vínculo atual: Outro|Outro (Vínculo Atual): Conselheira|Característica do Vínculo: Voluntário / Colaborador|Renda: Não informada|Local de atuação: Instituto Bardi|País: Brasil|Cidade: São Paulo|Estado: São Paulo</t>
  </si>
  <si>
    <t>Vínculo atual: Pós-Doutorado|Característica do Vínculo: Bolsista|Renda: Fundação de Amparo à Pesquisa do Estado de São Paulo|Local de atuação: UNIFESP|País: Brasil|Cidade: Guarulhos|Estado: São Paulo</t>
  </si>
  <si>
    <t>MEI com CNPJ ativo desde 2021: 42.214.028/0001-71. Contato profissional: dfacanha.ingles@gmail.com</t>
  </si>
  <si>
    <t>Vínculo atual: Outro|Outro (Vínculo Atual): Professora de língua inglesa|Característica do Vínculo: Outro|Renda: Não informada|Local de atuação: Dayana Façanha English Classes |País: Brasil|Cidade: São Paulo|Estado: São Paulo
    Vínculo atual: Outro|Outro (Vínculo Atual): UX Researcher|Característica do Vínculo: Outro|Renda: -|Local de atuação: Autonomo|País: Brasil|Cidade: Ambiente virtual|Estado: Ambiente virtual</t>
  </si>
  <si>
    <t>Vínculo atual: Docente - Ensino Básico (Fundamental e Médio)|Característica do Vínculo: Servidor Público|Renda: R$ 6.423,20|Local de atuação: Secretaria da Educação do Estado  |País: Brasil|Cidade: Hortolândia|Estado: São Paulo</t>
  </si>
  <si>
    <t>Pesquisador de Pós-Doutorado em Letras Vernáculas - Estudos Literários pela Universidade Federal do Rio de Janeiro (UFRJ), com bolsa da FAPERJ / Pós-Doutorado Nota 10. </t>
  </si>
  <si>
    <t>Vínculo atual: Pós-Doutorado|Característica do Vínculo: Bolsista|Renda: Bolsa Faperj|Local de atuação: UFRJ|País: Brasil|Cidade: Rio de Janeiro|Estado: Rio de Janeiro</t>
  </si>
  <si>
    <t> Membro do Grupo de Estudos A Cor da Baixada, sediado no Instituto Casa da Pesquisadora - FEUDUC.</t>
  </si>
  <si>
    <t>Vínculo atual: Docente - Ensino Básico (Fundamental e Médio)|Característica do Vínculo: Servidor Público|Renda: R$ 5.008,10|Local de atuação: Secretaria de Estado de Educação|País: Brasil|Cidade: Belford Roxo|Estado: Rio de Janeiro</t>
  </si>
  <si>
    <t>Doutorado em andamento no PPG em História da Unicamp desde 2020. </t>
  </si>
  <si>
    <t>Vínculo atual: Doutorado|Característica do Vínculo: Bolsista|Renda: Bolsa FAPESP|Local de atuação: Unicamp|País: Brasil|Cidade: Campinas|Estado: São Paulo
    Vínculo atual: Doutorado|Característica do Vínculo: Bolsista|Renda: Bolsa BEPE - FAPESP|Local de atuação: Yale University|País: EUA|Cidade: New Haven|Estado: Connecticut</t>
  </si>
  <si>
    <t>Doutorado em andamento no PPG em História da Unicamp desde 2020. Membro da Rede de Historiadorxs Negrxs desde 2018. </t>
  </si>
  <si>
    <t>Vínculo atual: Docente - Ensino Básico (Fundamental e Médio)|Característica do Vínculo: Servidor Público|Renda: R$ 10.675,56|Local de atuação: Secretaria Municipal de Educação  |País: Brasil|Cidade: Praia Grande|Estado: São Paulo</t>
  </si>
  <si>
    <t>Vínculo atual: Doutorado|Característica do Vínculo: Bolsista|Renda: Bolsa FAPESP|Local de atuação: Universidade Estadual de Campinas|País: Brasil|Cidade: Campinas|Estado: São Paulo</t>
  </si>
  <si>
    <t>Vínculo atual: Doutorado|Característica do Vínculo: Bolsista|Renda: Bolsa CAPES|Local de atuação: Universidade Estadual de Campinas|País: Brasil|Cidade: Campinas|Estado: São Paulo</t>
  </si>
  <si>
    <t>Pesquisador vinculado ao Laboratório de Estudos Medievais.</t>
  </si>
  <si>
    <t>Vínculo atual: Docente - Ensino Básico (Fundamental e Médio)|Característica do Vínculo: CLT|Renda: Não informada|Local de atuação: Colégio Franciscano Santa Isabel|País: Brasil|Cidade: São Paulo|Estado: São Paulo
    Vínculo atual: Pós-Doutorado|Característica do Vínculo: Outro|Renda: Não informada|Local de atuação: Universidade de São Paulo|País: Brasil|Cidade: São Paulo|Estado: São Paulo</t>
  </si>
  <si>
    <t>Academia.edu
    Linkedin</t>
  </si>
  <si>
    <t>Vínculo atual: Docente - Ensino Superior|Característica do Vínculo: Outro|Renda: Não informada|Local de atuação: University of Iowa|País: Estados Unidos da América|Cidade: Iowa City|Estado: Iowa</t>
  </si>
  <si>
    <t>Vínculo atual: Doutorado|Característica do Vínculo: Outro|Renda: Não informada|Local de atuação: Indiana University Bloomington|País: Estados Unidos da América|Cidade: Bloomington|Estado: Indiana</t>
  </si>
  <si>
    <t>Vínculo atual: Docente - Ensino Superior|Característica do Vínculo: Outro|Renda: Não informada|Local de atuação: Old Dominion University|País: Estados Unidos da América|Cidade: Norfolk|Estado: Virginia</t>
  </si>
  <si>
    <t>Vínculo atual: Doutorado|Característica do Vínculo: Bolsista|Renda: Bolsa CAPES|Local de atuação: Universidade do Estado do Rio de Janeiro|País: Brasil|Cidade: Rio de Janeiro|Estado: Rio de Janeiro</t>
  </si>
  <si>
    <t>Vínculo atual: Docente - Ensino Superior|Característica do Vínculo: Outro|Renda: Não informada|Local de atuação: Fundação Educacional de Penápolis (FUNEPE)|País: Brasil|Cidade: Penápolis|Estado: São Paulo
    Vínculo atual: Docente - Ensino Básico (Fundamental e Médio)|Característica do Vínculo: Outro|Renda: Não informada|Local de atuação: Colégio Anglo|País: Brasil|Cidade: Penápolis|Estado: São Paulo
    Vínculo atual: Docente - Ensino Básico (Fundamental e Médio)|Característica do Vínculo: Outro|Renda: Não informada|Local de atuação: Colégio Anglo|País: Brasil|Cidade: Araçatuba|Estado: São Paulo
    Vínculo atual: Docente - Ensino Básico (Fundamental e Médio)|Característica do Vínculo: Outro|Renda: Não informada|Local de atuação: Colégio Futuro|País: Brasil|Cidade: Penápolis|Estado: São Paulo
    Vínculo atual: Docente - Ensino Básico (Fundamental e Médio)|Característica do Vínculo: Outro|Renda: Não informada|Local de atuação: Colégio Zeta|País: Brasil|Cidade: Birigui|Estado: São Paulo</t>
  </si>
  <si>
    <t>Vínculo atual: Docente - Ensino Básico (Fundamental e Médio)|Característica do Vínculo: Outro|Renda: Não informada|Local de atuação: Colégio Metropolitan Paulinense|País: Brasil|Cidade: Paulínia|Estado: São Paulo
    Vínculo atual: Docente - Ensino Básico (Fundamental e Médio)|Característica do Vínculo: Outro|Renda: Não informada|Local de atuação: Colégio Múltiplo|País: Brasil|Cidade: Campinas|Estado: São Paulo
    Vínculo atual: Docente - Ensino Básico (Fundamental e Médio)|Característica do Vínculo: Outro|Renda: Não informada|Local de atuação: Cursinho Popular Lélia Gonzalez|País: Brasil|Cidade: Campinas|Estado: São Paulo</t>
  </si>
  <si>
    <t>Vínculo atual: Outro|Outro (Vínculo Atual): Professora particular de francês|Característica do Vínculo: Outro|Renda: Não informada|Local de atuação: São Paulo|País: Brasil|Cidade: São Paulo|Estado: São Paulo</t>
  </si>
  <si>
    <t>Vínculo atual: Pós-Doutorado|Característica do Vínculo: Bolsista|Renda: Bolsa FAPESP|Local de atuação: Universidade de São Paulo|País: Brasil|Cidade: São Paulo|Estado: São Paulo</t>
  </si>
  <si>
    <t>Vínculo atual: Doutorado|Característica do Vínculo: Outro|Renda: Não informada|Local de atuação: Universidade Estadual de Campinas|País: Brasil|Cidade: Campinas|Estado: São Paulo
    Vínculo atual: Outro|Outro (Vínculo Atual): Profissional de Pesquisa PAEPE|Característica do Vínculo: Servidor Público|Renda: R$ 8.390,17|Local de atuação: Universidade Estadual de Campinas|País: Brasil|Cidade: Campinas|Estado: São Paulo</t>
  </si>
  <si>
    <t>Vínculo atual: Doutorado|Característica do Vínculo: Outro|Renda: Bolsa CAPES|Local de atuação: Universidade Estadual de Campinas|País: Brasil|Cidade: Campinas|Estado: São Paulo</t>
  </si>
  <si>
    <t>Vínculo atual: Docente - Ensino Básico (Fundamental e Médio)|Característica do Vínculo: Outro|Renda: Não informada|Local de atuação: Rede Municipal de Campinas|País: Brasil|Cidade: Campinas|Estado: São Paulo</t>
  </si>
  <si>
    <t>Doutorado em História na Universidade Estadual de Campinas (2016 - 2021), com bolsa CNPq. Editora que atua na produção de livros didáticos de História, em especial, no âmbito do edital de acessibilidade do PNLD. MEI ativa desde 2016 com CNPJ 26.008.017/0001-89. </t>
  </si>
  <si>
    <t>Vínculo atual: Outro|Outro (Vínculo Atual): Editora|Característica do Vínculo: Outro|Renda: Não informada|Local de atuação: Editora Nacional|País: Brasil|Cidade: São Paulo|Estado: São Paulo
    Vínculo atual: Outro|Outro (Vínculo Atual): Editora|Característica do Vínculo: CLT|Renda: 0|Local de atuação: Motrix|País: Brasil|Cidade: São Paulo|Estado: São Paulo
    Vínculo atual: Outro|Outro (Vínculo Atual): Preparadora e revisora de livros didáticos|Característica do Vínculo: CLT|Renda: 0|Local de atuação: FTD Educação|País: Brasil|Cidade: São Paulo|Estado: São Paulo</t>
  </si>
  <si>
    <t>Vínculo atual: Doutorado|Característica do Vínculo: Outro|Renda: Não informada|Local de atuação: Universidade Estadual de Campinas|País: Brasil|Cidade: Campinas|Estado: São Paulo
    Vínculo atual: Docente - Ensino Básico (Fundamental e Médio)|Característica do Vínculo: Outro|Renda: Não informada|Local de atuação: Colégio Bandeirantes|País: Brasil|Cidade: São Paulo|Estado: São Paulo</t>
  </si>
  <si>
    <t>Vínculo atual: Doutorado|Característica do Vínculo: Outro|Renda: Não informada|Local de atuação: Universidade Estadual de Campinas|País: Brasil|Cidade: Campinas|Estado: São Paulo
    Vínculo atual: Docente - Ensino Básico (Fundamental e Médio)|Característica do Vínculo: Outro|Renda: Não informada|Local de atuação: Poliedro Educação|País: Brasil|Cidade: Jundiaí|Estado: São Paulo</t>
  </si>
  <si>
    <t>Foi docente das Faculdades Integradas Maria Imaculada (Mogi Guaçu, SP).</t>
  </si>
  <si>
    <t>Vínculo atual: Docente - Ensino Superior|Outro (Vínculo Atual): Doutorado/Docente - ensino superior|Característica do Vínculo: Servidor Público|Renda: R$ 11.819,24|Local de atuação: Universidade do Estado de Santa Catarina|País: Brasil|Cidade: Florianópolis|Estado: Santa Catarina</t>
  </si>
  <si>
    <t>Vínculo atual: Docente - Ensino Básico (Fundamental e Médio)|Característica do Vínculo: CLT|Renda: 0|Local de atuação: Prefeitura Municipal de Guarujá|País: Brasil|Cidade: Guarujá|Estado: São Paulo</t>
  </si>
  <si>
    <t>Vínculo atual: Docente - Ensino Básico (Fundamental e Médio)|Característica do Vínculo: CLT|Renda: Não informada|Local de atuação: Colégio Uirapuru|País: Brasil|Cidade: Sorocaba|Estado: São Paulo</t>
  </si>
  <si>
    <t>Vínculo atual: Doutorado|Característica do Vínculo: Outro|Renda: Não informada|Local de atuação: Universidade de São Paulo|País: Brasil|Cidade: São Paulo|Estado: São Paulo</t>
  </si>
  <si>
    <t>Vínculo atual: Doutorado|Característica do Vínculo: Outro|Renda: Não informada|Local de atuação: Universidade Estadual de Campinas|País: Brasil|Cidade: Campinas|Estado: São Paulo</t>
  </si>
  <si>
    <t>Doutorado em História na Universidade Estadual de Campinas (2015 - 2021), com bolsa CAPES. Bolsista do Programa Capacitação - Treinamento Técnico da FAPESP entre outubro de 2020 e abril de 2022. </t>
  </si>
  <si>
    <t>Vínculo atual: Docente - Ensino Básico (Fundamental e Médio)|Característica do Vínculo: Contrato Temporário|Renda: R$ 3.812,07|Local de atuação: Prefeitura de São José dos Campos|País: Brasil|Cidade: São José dos Campos|Estado: São Paulo</t>
  </si>
  <si>
    <t>Vínculo atual: Outro|Outro (Vínculo Atual): Assesoria Museológica - CNPJ 31.641.359/0001-71|Característica do Vínculo: Pessoa Jurídica (PJ)|Renda: Não informada|Local de atuação: Muzeo Produções|País: Brasil|Cidade: São Paulo|Estado: São Paulo
    Vínculo atual: Outro|Outro (Vínculo Atual): Studio Manager|Característica do Vínculo: Outro|Renda: Não informada|Local de atuação: Tópico Arte Empreendimentos|País: Brasil|Cidade: São Paulo|Estado: São Paulo
    Vínculo atual: Outro|Outro (Vínculo Atual): Gestora de Departamento de Acervo|Característica do Vínculo: CLT|Renda: 0|Local de atuação: Luis Maluf Galeria de Arte|País: Brasil|Cidade: São Paulo|Estado: São Paulo</t>
  </si>
  <si>
    <t>Doutorando em cotutela pelas universidades de Tübingen, na Alemanha, e de Paris Nanterre, na França, sob orientação dos professores Steffen Patzold e Laurent Jégou</t>
  </si>
  <si>
    <t>Vínculo atual: Doutorado|Característica do Vínculo: Bolsista|Renda: Bolsa de Estágio de Pesquisa no Exterior BEPE|Local de atuação: Eberhard Karls Universität e Universidade de Paris I|País: Alemanhã e França|Cidade: Tübingen e Paris|Estado: Não informado</t>
  </si>
  <si>
    <t>Conselheiro Estadual do CAU-RJ</t>
  </si>
  <si>
    <t>Vínculo atual: Outro|Outro (Vínculo Atual): Conselheiro Estadual|Característica do Vínculo: Servidor Público|Renda: Não informado|Local de atuação: Conselho de Arquitetura e Urbanismo, CAU|País: Brasil|Cidade: Rio de Janeiro|Estado: Rio de Janeiro</t>
  </si>
  <si>
    <t>Vínculo atual: Docente - Ensino Básico (Fundamental e Médio)|Característica do Vínculo: Servidor Público|Renda: Nâo informado|Local de atuação: Prefeitura de Barueri|País: Brasil|Cidade: Barueri|Estado: São Paulo</t>
  </si>
  <si>
    <t>Vínculo atual: Docente - Ensino Básico (Fundamental e Médio)|Característica do Vínculo: Servidor Público|Renda: Não informado|Local de atuação: Secretaria da Educação do Estado de São Paulo|País: Brasil|Cidade: Campinas|Estado: São Paulo</t>
  </si>
  <si>
    <t>Vem desenvolvendo atividades de pesquisa e extensão junto a comunidades quilombolas, coordenou o projeto de extensão Diálogos Afro-Indígenas e integrou o Programa de Extensão Território, Patrimônio e Sociedade, por meio do qual realizou trabalhos no âmbito do projeto Diálogos Sobre Patrimônio e do Curso de Agentes de Memória e Patrimônio, em parceria com o Instituto de Arte Contemporânea de Ouro Preto - IA. Integra, ainda, o Núcleo de Estudos Afro-brasileiros e Indígenas - NEABI, do IFMG.</t>
  </si>
  <si>
    <t>Vínculo atual: Docente - Instituto Federal|Característica do Vínculo: Servidor Público|Renda: R$ 14.468,14|Local de atuação: Instituto Federal de Educação, Ciência e Tecnologia de Minas Gerais - IFMG - campus Ouro Preto|País: Brasil|Cidade: Ouro Preto|Estado: Minas Gerais</t>
  </si>
  <si>
    <t>Vínculo atual: Docente - Ensino Superior|Característica do Vínculo: CLT|Renda: R$ 79,87 h/a|Local de atuação: FAAP|País: Brasil|Cidade: São Paulo|Estado: São Paulo
    Vínculo atual: Profissional Liberal|Característica do Vínculo: Outro|Renda: -|Local de atuação: UNY2U Alfaiataria|País: Brasil|Cidade: São Paulo|Estado: São Paulo</t>
  </si>
  <si>
    <t>Vínculo atual: Doutorado|Característica do Vínculo: Bolsista|Renda: Bolsa CAPES|Local de atuação: História - IFCH/Unicamp|País: Brasil|Cidade: Campinas|Estado: Sâo Paulo</t>
  </si>
  <si>
    <t>Vínculo atual: Doutorado|Característica do Vínculo: Bolsista|Renda: Não informado|Local de atuação: University of Pennsylvania, UPENN|País: Estados Unidos|Cidade: Filadélfia|Estado: Pensilvânia</t>
  </si>
  <si>
    <t>Vínculo atual: Docente - Ensino Superior|Característica do Vínculo: Servidor Público|Renda: Não informado|Local de atuação: Universidad de Costa Rica|País: Costa Rica|Cidade: San José|Estado: Sabanilla</t>
  </si>
  <si>
    <t>Vínculo atual: Docente - Ensino Básico (Fundamental e Médio)|Característica do Vínculo: Servidor Público|Renda: R$ 9.296,90|Local de atuação: Secretaria Municipal de Educação de Campinas|País: Brasil|Cidade: Campinas|Estado: São Paulo</t>
  </si>
  <si>
    <t>Vínculo atual: Pesquisador de Carreira|Característica do Vínculo: Outro|Renda: Não informado|Local de atuação:  Laboratório de História da Imprensa na Amazônia - UFAM|País: Brasil|Cidade: Manaus|Estado: Amazonas</t>
  </si>
  <si>
    <t>Vínculo atual: Doutorado|Característica do Vínculo: Bolsista|Renda: Bolsa CAPES|Local de atuação: HIstória - IFCH/Unicamp|País: Brasil|Cidade: Campinas|Estado: São Paulo
    Vínculo atual: Docente - Ensino Básico (Fundamental e Médio)|Característica do Vínculo: CLT|Renda: Não informado|Local de atuação: Colégio Galileu Galilei|País: Brasil|Cidade: Jaú|Estado: Sã Paulo</t>
  </si>
  <si>
    <t>Vínculo atual: Docente - Ensino Básico (Fundamental e Médio)|Característica do Vínculo: Outro|Renda: Não informado|Local de atuação: Não informado|País: Não informado|Cidade: Não informado|Estado: Não informado
    Vínculo atual: Outro|Outro (Vínculo Atual): Pesquisadora independente|Característica do Vínculo: Outro|Renda: Não informado|Local de atuação: Não informado|País: Não informado|Cidade: Não informado|Estado: Não informado
    Vínculo atual: Docente - Ensino Básico (Fundamental e Médio)|Característica do Vínculo: CLT|Renda: 0|Local de atuação: ETAPA Educacional|País: Brasil|Cidade: São Paulo|Estado: São Paulo</t>
  </si>
  <si>
    <t>Vínculo atual: Doutorado|Característica do Vínculo: Bolsista|Renda: Bolsa CNPq|Local de atuação: História - IFCH/Unicamp|País: Brasil|Cidade: Campinas|Estado: São Paulo</t>
  </si>
  <si>
    <t>Membro do Grupo de Trabalho de Arqueologia Pública sobre o DOI-Codi/SP</t>
  </si>
  <si>
    <t>Vínculo atual: Pesquisador de Carreira|Característica do Vínculo: Voluntário / Colaborador|Renda: Não informado|Local de atuação: Universidade Federal de Ouro Preto, UFOP|País: Brasil|Cidade: Ouro Preto|Estado: Minas Gerais
    Vínculo atual: Pós-Doutorado|Característica do Vínculo: Bolsista|Renda: 0|Local de atuação: Universidade Federal de Minas Gerais|País: Brasil|Cidade: Belo Horizonte|Estado: Minas Gerais</t>
  </si>
  <si>
    <t>Vínculo atual: Docente - Ensino Superior|Característica do Vínculo: CLT|Renda: Não informado|Local de atuação: Faculdade do Futuro|País: Brasil|Cidade: Coqueiro|Estado: Minas Gerais</t>
  </si>
  <si>
    <t>Vínculo atual: Outro|Outro (Vínculo Atual): Editora de avaliações II|Característica do Vínculo: CLT|Renda: Não informado|Local de atuação: Arco Educação|País: Brasil|Cidade: São Paulo|Estado: São Paulo
    Vínculo atual: Outro|Outro (Vínculo Atual): Editora assistente|Característica do Vínculo: CLT|Renda: 0|Local de atuação: FTD Educação|País: Brasil|Cidade: São Paulo|Estado: São Paulo</t>
  </si>
  <si>
    <t>Vínculo atual: Pós-Doutorado|Característica do Vínculo: Outro|Renda: Não informado|Local de atuação: Universidade Federal de São Paulo, UNIFESP|País: Brasil|Cidade: São Paulo|Estado: São Paulo</t>
  </si>
  <si>
    <t>Vínculo atual: Doutorado|Característica do Vínculo: Bolsista|Renda: Bolsa CAPES|Local de atuação: Instituto Nacional de Pesquisas Espaciais, INPE|País: Brasil|Cidade: São José dos Campos|Estado: São Paulo</t>
  </si>
  <si>
    <t>Vínculo atual: Outro|Outro (Vínculo Atual): Coordenador de CX|Característica do Vínculo: CLT|Renda: Não informado|Local de atuação: Camino Education|País: Brasil|Cidade: São Paulo|Estado: São Paulo</t>
  </si>
  <si>
    <t>Vínculo atual: Docente - Ensino Básico (Fundamental e Médio)|Característica do Vínculo: CLT|Renda: Não informado|Local de atuação: Colégio Liceu Nossa Senhora Auxiliadora|País: Brasil|Cidade: Campinas|Estado: São Paulo
    Vínculo atual: Docente - Instituto Federal|Característica do Vínculo: Contrato Temporário|Renda: 0|Local de atuação: Instituto Federal de São Paulo|País: Brasil|Cidade: São Paulo|Estado: São Paulo</t>
  </si>
  <si>
    <t>Vínculo atual: Docente - Ensino Superior|Característica do Vínculo: Servidor Público|Renda: -|Local de atuação: UEMG Divinópolis|País: Brasil|Cidade: Divinópólis|Estado: Minas Gerais</t>
  </si>
  <si>
    <t>Vínculo atual: Pós-Doutorado|Característica do Vínculo: Bolsista|Renda: -|Local de atuação: Universidade Estadual de Campinas|País: Brasil|Cidade: Campinas|Estado: São Paulo</t>
  </si>
  <si>
    <t>Academia.edu
    Lattes</t>
  </si>
  <si>
    <t>Vínculo atual: Docente - Ensino Básico (Fundamental e Médio)|Característica do Vínculo: Pessoa Jurídica (PJ)|Renda: -|Local de atuação: Mairinque|País: Brasil|Cidade: Mairinque|Estado: São Paulo</t>
  </si>
  <si>
    <t>Vínculo atual: Docente - Ensino Superior|Característica do Vínculo: Contrato Temporário|Renda: -|Local de atuação: UEMG|País: Brasil|Cidade: Poços de Caldas|Estado: Minas Gerais</t>
  </si>
  <si>
    <t>Vínculo atual: Gerente de Projetos|Característica do Vínculo: Contrato Temporário|Renda: -|Local de atuação: Casa Sueli Carneiro|País: Brasil|Cidade: São Paulo|Estado: São Paulo</t>
  </si>
  <si>
    <t>Vínculo atual: Docente - Ensino Básico (Fundamental e Médio)|Característica do Vínculo: Pessoa Jurídica (PJ)|Renda: -|Local de atuação: Limeira|País: Brasil|Cidade: Limeira|Estado: São Paulo</t>
  </si>
  <si>
    <t>Vínculo atual: Outro|Outro (Vínculo Atual): Bibliotecário na Biblioteca de Obras Raras do Centro de Tecnologia da UFRJ|Característica do Vínculo: CLT|Renda: -|Local de atuação: UFRJ|País: Brasil|Cidade: Rio de Janeiro|Estado: Rio de Janeiro</t>
  </si>
  <si>
    <t>Vínculo atual: Docente - Instituto Federal|Característica do Vínculo: CLT|Renda: -|Local de atuação: Instituto Federal do Paraná - Campus Paranaguá|País: Brasil|Cidade: Paranaguá|Estado: Paraná</t>
  </si>
  <si>
    <t>Vínculo atual: Profissional Liberal|Característica do Vínculo: Pessoa Jurídica (PJ)|Renda: -|Local de atuação: Jornalista na revista &amp;Design|País: Brasil|Cidade: Campinas|Estado: São Paulo</t>
  </si>
  <si>
    <t>Vínculo atual: Pós-Doutorado|Característica do Vínculo: Bolsista|Renda: -|Local de atuação: Unesp campus Assis|País: Brasil|Cidade: Assis|Estado: São Paulo</t>
  </si>
  <si>
    <t>Lattes
    Academia.edu
    ResearchGate
    Linkedin
    Outro</t>
  </si>
  <si>
    <t>Vínculo atual: Docente - Ensino Superior|Característica do Vínculo: Contrato Temporário|Renda: -|Local de atuação: Unifesp|País: Brasil|Cidade: Guarulhos|Estado: São Paulo</t>
  </si>
  <si>
    <t>Vínculo atual: Docente - Ensino Básico (Fundamental e Médio)|Característica do Vínculo: CLT|Renda: -|Local de atuação: Eduq Complexo Educacional|País: Brasil|Cidade: Rio Claro|Estado: São Paulo</t>
  </si>
  <si>
    <t>Vínculo atual: Docente - Ensino Básico (Fundamental e Médio)|Característica do Vínculo: CLT|Renda: -|Local de atuação: Colégio Olivetano|País: Brasil|Cidade: São Paulo|Estado: São Paulo</t>
  </si>
  <si>
    <t>Vínculo atual: Docente - Ensino Básico (Fundamental e Médio)|Característica do Vínculo: CLT|Renda: -|Local de atuação: EMEFI Elza Regina Bevilacqua Ferreira|País: Brasil|Cidade: São José dos Campos|Estado: São Paulo</t>
  </si>
  <si>
    <t>Lattes
    Academia.edu
    ResearchGate
    Linkedin</t>
  </si>
  <si>
    <t>Vínculo atual: Docente - Ensino Básico (Fundamental e Médio)|Característica do Vínculo: CLT|Renda: -|Local de atuação: Escola Concept|País: Brasil|Cidade: Ribeirão Preto|Estado: São Paulo</t>
  </si>
  <si>
    <t>Rio Grande do Norte</t>
  </si>
  <si>
    <t>Natal</t>
  </si>
  <si>
    <t>Brasil</t>
  </si>
  <si>
    <t>UFRN</t>
  </si>
  <si>
    <t>Servidor Público</t>
  </si>
  <si>
    <t>São Paulo</t>
  </si>
  <si>
    <t>Bahia</t>
  </si>
  <si>
    <t>Bolsista</t>
  </si>
  <si>
    <t>Guarulhos</t>
  </si>
  <si>
    <t>Unifesp</t>
  </si>
  <si>
    <t>Campinas</t>
  </si>
  <si>
    <t>Unicamp</t>
  </si>
  <si>
    <t>Estudante sem bolsa</t>
  </si>
  <si>
    <t>Secretaria da Educação do Estado</t>
  </si>
  <si>
    <t>Sócio</t>
  </si>
  <si>
    <t>Rio de Janeiro</t>
  </si>
  <si>
    <t>UFRJ</t>
  </si>
  <si>
    <t>Cachoeira</t>
  </si>
  <si>
    <t>UFRB</t>
  </si>
  <si>
    <t>Pernambuco</t>
  </si>
  <si>
    <t>Recife</t>
  </si>
  <si>
    <t>Voluntário / Colaborador</t>
  </si>
  <si>
    <t>CLT</t>
  </si>
  <si>
    <t>Centro Universitário Assunção, UNIFAI</t>
  </si>
  <si>
    <t>Universidade Estadual de Campinas</t>
  </si>
  <si>
    <t>Maranhão</t>
  </si>
  <si>
    <t>São Luís</t>
  </si>
  <si>
    <t>Contrato Temporário</t>
  </si>
  <si>
    <t>Campos dos Goytacazes</t>
  </si>
  <si>
    <t>Mato Grosso</t>
  </si>
  <si>
    <t>UNEMAT</t>
  </si>
  <si>
    <t>Cuiabá</t>
  </si>
  <si>
    <t>Autônomo</t>
  </si>
  <si>
    <t>Paraná</t>
  </si>
  <si>
    <t>Curitiba</t>
  </si>
  <si>
    <t>Mato Grosso do Sul</t>
  </si>
  <si>
    <t>Piauí</t>
  </si>
  <si>
    <t>Teresina</t>
  </si>
  <si>
    <t>IPHAN</t>
  </si>
  <si>
    <t>Técnica em Arquitetura e Urbanismo (cargo Técnico I)</t>
  </si>
  <si>
    <t>Espírito Santo</t>
  </si>
  <si>
    <t>Vitória</t>
  </si>
  <si>
    <t>UFES</t>
  </si>
  <si>
    <t>Minas Gerais</t>
  </si>
  <si>
    <t>Alfenas</t>
  </si>
  <si>
    <t>Unifal</t>
  </si>
  <si>
    <t>Servidor público (adjunto nível C)</t>
  </si>
  <si>
    <t>Docente - ensino superior</t>
  </si>
  <si>
    <t>Campos do Jordão</t>
  </si>
  <si>
    <t>IFSP</t>
  </si>
  <si>
    <t>São Carlos</t>
  </si>
  <si>
    <t>Maringá</t>
  </si>
  <si>
    <t>UEM</t>
  </si>
  <si>
    <t>São José dos Campos</t>
  </si>
  <si>
    <t>Paulínia</t>
  </si>
  <si>
    <t>Secretaria Municipal de Educação</t>
  </si>
  <si>
    <t>Santa Catarina</t>
  </si>
  <si>
    <t>Paraíba</t>
  </si>
  <si>
    <t>Cajazeiras</t>
  </si>
  <si>
    <t>UFCG</t>
  </si>
  <si>
    <t>Instituto Federal de São Paulo</t>
  </si>
  <si>
    <t>Rio Grande do Sul</t>
  </si>
  <si>
    <t>Rio Grande</t>
  </si>
  <si>
    <t>Universidade Federal do Rio Grande (FURG)</t>
  </si>
  <si>
    <t>Registro</t>
  </si>
  <si>
    <t>SENAC</t>
  </si>
  <si>
    <t>Três Lagoas</t>
  </si>
  <si>
    <t>UFMS</t>
  </si>
  <si>
    <t>Professor de Inglês e História (bilingue)</t>
  </si>
  <si>
    <t>UFPI</t>
  </si>
  <si>
    <t>Professor substituto</t>
  </si>
  <si>
    <t>Tübingen e Paris</t>
  </si>
  <si>
    <t>Eberhard Karls Universität e Universidade de Paris I</t>
  </si>
  <si>
    <t>Salvador</t>
  </si>
  <si>
    <t>UFBA</t>
  </si>
  <si>
    <t>Porto Alegre</t>
  </si>
  <si>
    <t>UFRGS</t>
  </si>
  <si>
    <t>Colégio Oficina do Estudante</t>
  </si>
  <si>
    <t>UNICAMP</t>
  </si>
  <si>
    <t>Países Baixos</t>
  </si>
  <si>
    <t>Alemanha</t>
  </si>
  <si>
    <t>UNIFESP</t>
  </si>
  <si>
    <t>Espírito Santo do Pinhal</t>
  </si>
  <si>
    <t>Centro Regional Universitário Espírito Santo do Pinhal (UniPinhal)</t>
  </si>
  <si>
    <t>Gerente de Projetos</t>
  </si>
  <si>
    <t>Americana</t>
  </si>
  <si>
    <t>Prefeitura de Americana</t>
  </si>
  <si>
    <t>Secretário da Educação</t>
  </si>
  <si>
    <t>PUC-Campinas</t>
  </si>
  <si>
    <t>MEI</t>
  </si>
  <si>
    <t>Sócia</t>
  </si>
  <si>
    <t>Distrito Federal</t>
  </si>
  <si>
    <t>Brasília</t>
  </si>
  <si>
    <t>Sorocaba</t>
  </si>
  <si>
    <t>Pessoa Jurídica (PJ)</t>
  </si>
  <si>
    <t>João Pessoa</t>
  </si>
  <si>
    <t>UFPB</t>
  </si>
  <si>
    <t>Cidade do México</t>
  </si>
  <si>
    <t>México</t>
  </si>
  <si>
    <t>Unicamp/FCM</t>
  </si>
  <si>
    <t>Hortolândia</t>
  </si>
  <si>
    <t>Profissional Liberal</t>
  </si>
  <si>
    <t>Autônoma</t>
  </si>
  <si>
    <t>Campina Grande</t>
  </si>
  <si>
    <t>Borda da Mata</t>
  </si>
  <si>
    <t>Secretaria de Educação do Estado</t>
  </si>
  <si>
    <t>Servidor público</t>
  </si>
  <si>
    <t>Docente - ensino básico</t>
  </si>
  <si>
    <t>IFCH-UNICAMP</t>
  </si>
  <si>
    <t>0,00</t>
  </si>
  <si>
    <t>Discente</t>
  </si>
  <si>
    <t>Rio Claro</t>
  </si>
  <si>
    <t>Ipeúna</t>
  </si>
  <si>
    <t>Vanessa Sial - Blog da Beleza</t>
  </si>
  <si>
    <t>Comunicadora digital/blogueira</t>
  </si>
  <si>
    <t>Bicho Preguiça Toys</t>
  </si>
  <si>
    <t>Empresarial (comércio varejista)</t>
  </si>
  <si>
    <t>Belo Horizonte</t>
  </si>
  <si>
    <t>Professora substituta</t>
  </si>
  <si>
    <t>Universidade Federal Rural do Rio de Janeiro</t>
  </si>
  <si>
    <t>Assessor</t>
  </si>
  <si>
    <t>Consultora</t>
  </si>
  <si>
    <t>Turim</t>
  </si>
  <si>
    <t>Itália</t>
  </si>
  <si>
    <t>Faculdade Cásper Líbero - FCL</t>
  </si>
  <si>
    <t>Celetista</t>
  </si>
  <si>
    <t>Foz do Iguaçu</t>
  </si>
  <si>
    <t>Ronin Comério e Serviços em Informática LTDA</t>
  </si>
  <si>
    <t>Sócia-administradora</t>
  </si>
  <si>
    <t>Empresária</t>
  </si>
  <si>
    <t>IFPR</t>
  </si>
  <si>
    <t>Estagiário</t>
  </si>
  <si>
    <t>UnB</t>
  </si>
  <si>
    <t>Valinhos</t>
  </si>
  <si>
    <t>Secretaria de Educação de Valinhos</t>
  </si>
  <si>
    <t>Sófia</t>
  </si>
  <si>
    <t>Bulgária</t>
  </si>
  <si>
    <t>Institute of Ethnology and Folklore Studies with Ethnographic Museum – Bulgarian Academy of Sciences</t>
  </si>
  <si>
    <t>Pará</t>
  </si>
  <si>
    <t>Belém</t>
  </si>
  <si>
    <t>Universidade do Estado do Pará</t>
  </si>
  <si>
    <t>Amazonas</t>
  </si>
  <si>
    <t>Manaus</t>
  </si>
  <si>
    <t>UFAM</t>
  </si>
  <si>
    <t>Florianópolis</t>
  </si>
  <si>
    <t>Viçosa</t>
  </si>
  <si>
    <t>UFV</t>
  </si>
  <si>
    <t>Especialista em Políticas Públicas em Gestão Governamental</t>
  </si>
  <si>
    <t>Divinópólis</t>
  </si>
  <si>
    <t>UEMG Divinópolis</t>
  </si>
  <si>
    <t>Londres</t>
  </si>
  <si>
    <t>Reino Unido</t>
  </si>
  <si>
    <t>Niterói</t>
  </si>
  <si>
    <t>Universidade Federal Fluminense</t>
  </si>
  <si>
    <t>SECRETARIA DE ESTADO DE EDUCACAO - Mato grosso</t>
  </si>
  <si>
    <t>universidade Federal de Goiás</t>
  </si>
  <si>
    <t>Produtor cultural</t>
  </si>
  <si>
    <t>Produtor</t>
  </si>
  <si>
    <t>Mairinque</t>
  </si>
  <si>
    <t>Sumaré</t>
  </si>
  <si>
    <t>São Bernardo do Campo</t>
  </si>
  <si>
    <t>UFABC</t>
  </si>
  <si>
    <t>Advogada</t>
  </si>
  <si>
    <t>Limeira</t>
  </si>
  <si>
    <t>Flórida</t>
  </si>
  <si>
    <t>Winter Park</t>
  </si>
  <si>
    <t>Estados Unidos</t>
  </si>
  <si>
    <t>Rollins College</t>
  </si>
  <si>
    <t>USP</t>
  </si>
  <si>
    <t>Poços de Caldas</t>
  </si>
  <si>
    <t>UEMG</t>
  </si>
  <si>
    <t>Texas</t>
  </si>
  <si>
    <t>Secretária de Educação do Estado</t>
  </si>
  <si>
    <t>Lisboa</t>
  </si>
  <si>
    <t>Portugal</t>
  </si>
  <si>
    <t>Secretaria da Educação do Estado de São Paulo</t>
  </si>
  <si>
    <t>Secretaria de Estado de Educação</t>
  </si>
  <si>
    <t>Colégio Pedro II</t>
  </si>
  <si>
    <t>Prefeitura Municipal de Campinas</t>
  </si>
  <si>
    <t>França</t>
  </si>
  <si>
    <t>Coordenadora pedagógica</t>
  </si>
  <si>
    <t>Servidora pública</t>
  </si>
  <si>
    <t>Barão Geraldo</t>
  </si>
  <si>
    <t>Colégio Progresso</t>
  </si>
  <si>
    <t>Santa Maria</t>
  </si>
  <si>
    <t>Digital</t>
  </si>
  <si>
    <t>Claretiano Rede de Educação</t>
  </si>
  <si>
    <t>Colatina</t>
  </si>
  <si>
    <t>Núcleo Radha Shakti de Shivam Yoga</t>
  </si>
  <si>
    <t>Professora de yoga</t>
  </si>
  <si>
    <t>Santos</t>
  </si>
  <si>
    <t>Île-de-France</t>
  </si>
  <si>
    <t>Le Plessis-Robinson</t>
  </si>
  <si>
    <t>Renault</t>
  </si>
  <si>
    <t>responsável pelo monitoramento estratégico e ferramentas associadas</t>
  </si>
  <si>
    <t>Casa Sueli Carneiro</t>
  </si>
  <si>
    <t>UFMA</t>
  </si>
  <si>
    <t>Pesquisadora</t>
  </si>
  <si>
    <t>Guarabira</t>
  </si>
  <si>
    <t>UEPB</t>
  </si>
  <si>
    <t>Uberlândia</t>
  </si>
  <si>
    <t>Editora</t>
  </si>
  <si>
    <t>Ribeirão Preto</t>
  </si>
  <si>
    <t>SESI</t>
  </si>
  <si>
    <t>Colômbia</t>
  </si>
  <si>
    <t>Psicanalista</t>
  </si>
  <si>
    <t>Professora</t>
  </si>
  <si>
    <t>Servidora pública (adjunta)</t>
  </si>
  <si>
    <t>Sergipe</t>
  </si>
  <si>
    <t>Coimbra</t>
  </si>
  <si>
    <t>Universidade Federal do Rio Grande do Norte</t>
  </si>
  <si>
    <t>Colégio Dante Alighieri</t>
  </si>
  <si>
    <t>UFPR</t>
  </si>
  <si>
    <t>Oficina do Estudante</t>
  </si>
  <si>
    <t>Pelotas</t>
  </si>
  <si>
    <t>Piracicaba</t>
  </si>
  <si>
    <t>Universidade Federal de Campina Grande</t>
  </si>
  <si>
    <t>Santana de Parnaíba</t>
  </si>
  <si>
    <t>Escola Castanheiras</t>
  </si>
  <si>
    <t>Ceará</t>
  </si>
  <si>
    <t>Crato</t>
  </si>
  <si>
    <t>Amparo</t>
  </si>
  <si>
    <t>Fazenda Atalaia</t>
  </si>
  <si>
    <t>Coordenadora do setor de comunicação, cultura e educação patrimonial da Fazenda Atalaia</t>
  </si>
  <si>
    <t>Historiadora da arte</t>
  </si>
  <si>
    <t>Londrina</t>
  </si>
  <si>
    <t>UEL</t>
  </si>
  <si>
    <t>UFPE</t>
  </si>
  <si>
    <t>Prefeitura de Belo Horizonte</t>
  </si>
  <si>
    <t>Analista de políticas públicas</t>
  </si>
  <si>
    <t>Universidade Federal de São Paulo, UNIFESP</t>
  </si>
  <si>
    <t>Ministério da Defesa</t>
  </si>
  <si>
    <t>Professor militar da Marinha</t>
  </si>
  <si>
    <t>Jundiaí</t>
  </si>
  <si>
    <t>Faculdade Cásper Líbero</t>
  </si>
  <si>
    <t>Île-de-France (França)</t>
  </si>
  <si>
    <t>Paris</t>
  </si>
  <si>
    <t>Varginha</t>
  </si>
  <si>
    <t>UNIFAL</t>
  </si>
  <si>
    <t>Poliedro Educação</t>
  </si>
  <si>
    <t>Coordenador</t>
  </si>
  <si>
    <t>Santo André</t>
  </si>
  <si>
    <t>Escola Dieese de Ciências do Trabalho</t>
  </si>
  <si>
    <t>UFMG</t>
  </si>
  <si>
    <t>Cáceres</t>
  </si>
  <si>
    <t>UNILA</t>
  </si>
  <si>
    <t>PUC-SP</t>
  </si>
  <si>
    <t>CMU/Unicamp</t>
  </si>
  <si>
    <t>Diretora da Biblioteca</t>
  </si>
  <si>
    <t>Cajamar</t>
  </si>
  <si>
    <t>Secretaria Municipal de Educação de Cajamar</t>
  </si>
  <si>
    <t>Seropédica</t>
  </si>
  <si>
    <t>Conselho de Arquitetura e Urbanismo, CAU</t>
  </si>
  <si>
    <t>Conselheiro Estadual</t>
  </si>
  <si>
    <t>Barueri</t>
  </si>
  <si>
    <t>Prefeitura de Barueri</t>
  </si>
  <si>
    <t>Pesquisador</t>
  </si>
  <si>
    <t>Escola Americana de Campinas</t>
  </si>
  <si>
    <t>Guarujá</t>
  </si>
  <si>
    <t>UFPA</t>
  </si>
  <si>
    <t>INSTITUTO DE PESQUISAS E EDUCACAO CONTINUADA EM ECONOMIA E GESTAO DE EMPRES, PECEGE</t>
  </si>
  <si>
    <t>Orientador no MBA em Gestão de Negócios da USP-ESALQ</t>
  </si>
  <si>
    <t>Consultor</t>
  </si>
  <si>
    <t>Ouro Branco</t>
  </si>
  <si>
    <t>IFMG</t>
  </si>
  <si>
    <t>Universidade de Brasília (UnB)</t>
  </si>
  <si>
    <t>Porto Velho</t>
  </si>
  <si>
    <t>Ilhéus</t>
  </si>
  <si>
    <t>UESC</t>
  </si>
  <si>
    <t>Servidor público (adjunto)</t>
  </si>
  <si>
    <t>São Francisco</t>
  </si>
  <si>
    <t>Universidade Estadual de Montes Claros (Unimontes)</t>
  </si>
  <si>
    <t>Santa Rita</t>
  </si>
  <si>
    <t>Colégio Objetivo</t>
  </si>
  <si>
    <t>Governo de Estado/Corregedoria Geral da Administração</t>
  </si>
  <si>
    <t>Executivo público - Diretor Técnico III</t>
  </si>
  <si>
    <t>Colégio Rio Branco</t>
  </si>
  <si>
    <t>Escola Municipal Conde Pereira Carneiro</t>
  </si>
  <si>
    <t>Proprietária</t>
  </si>
  <si>
    <t>Colégio Elite</t>
  </si>
  <si>
    <t>Bragança</t>
  </si>
  <si>
    <t>Uneb</t>
  </si>
  <si>
    <t>Godoy Gestão Empresarial</t>
  </si>
  <si>
    <t>Capivari</t>
  </si>
  <si>
    <t>UFMT</t>
  </si>
  <si>
    <t>UNIVERSIDADE FEDERAL DE SÃO CARLOS</t>
  </si>
  <si>
    <t>École des hautes études en sciences sociales</t>
  </si>
  <si>
    <t>Sócia administradora</t>
  </si>
  <si>
    <t>Bragança Paulista</t>
  </si>
  <si>
    <t>FESB</t>
  </si>
  <si>
    <t>Instituto Moreira Sales</t>
  </si>
  <si>
    <t>UNESP</t>
  </si>
  <si>
    <t>Itabuna</t>
  </si>
  <si>
    <t>UFSB </t>
  </si>
  <si>
    <t>UERJ</t>
  </si>
  <si>
    <t>UNILAB</t>
  </si>
  <si>
    <t>UFRPE</t>
  </si>
  <si>
    <t>Técnica em Assuntos Educacionais</t>
  </si>
  <si>
    <t>Alagoinhas</t>
  </si>
  <si>
    <t>UNEB</t>
  </si>
  <si>
    <t>Indaiatuba</t>
  </si>
  <si>
    <t>Cursinho Ícone</t>
  </si>
  <si>
    <t>Universidade Brasil (UNIVBRASIL)</t>
  </si>
  <si>
    <t>Colégio Leonardo da Vinci</t>
  </si>
  <si>
    <t>Universidade de São Paulo</t>
  </si>
  <si>
    <t>Aracape</t>
  </si>
  <si>
    <t>Colégio Franciscano Santa Isabel</t>
  </si>
  <si>
    <t>Cosmópolis</t>
  </si>
  <si>
    <t>Secretaria de Educação da Prefeitura de Cosmópolis</t>
  </si>
  <si>
    <t>Água da Terra - Terapias de integração corpo, alma e espírito</t>
  </si>
  <si>
    <t>Terapeuta, Taróloga e Facilitadora de Círculos do Sagrado Feminino</t>
  </si>
  <si>
    <t>Unicamp/Arquivo Central do Sistema de Arquivos</t>
  </si>
  <si>
    <t>Historiadora</t>
  </si>
  <si>
    <t>Iowa</t>
  </si>
  <si>
    <t>Iowa City</t>
  </si>
  <si>
    <t>University of Iowa</t>
  </si>
  <si>
    <t>Museu de Arte Contemporânea da Universidade de São Paulo</t>
  </si>
  <si>
    <t>Machado</t>
  </si>
  <si>
    <t>Instituto Federal do Sul de Minas Gerais</t>
  </si>
  <si>
    <t>Docente - IF</t>
  </si>
  <si>
    <t>Universidade Estadual de Londrina</t>
  </si>
  <si>
    <t>Illinois</t>
  </si>
  <si>
    <t>Chicago</t>
  </si>
  <si>
    <t>SEIU HCIIMK (SEIU Healthcare)</t>
  </si>
  <si>
    <t>UFU</t>
  </si>
  <si>
    <t>São Caetano do Sul</t>
  </si>
  <si>
    <t>Jaú</t>
  </si>
  <si>
    <t>UFF</t>
  </si>
  <si>
    <t>Servidor público (adjunto I)</t>
  </si>
  <si>
    <t>Bibliotecário na Biblioteca de Obras Raras do Centro de Tecnologia da UFRJ</t>
  </si>
  <si>
    <t>UNIVERSIDADE FEDERAL DE PERNAMBUCO</t>
  </si>
  <si>
    <t>B2GROW - Consultoria &amp; Investimento</t>
  </si>
  <si>
    <t>Consultora Novos Negócios</t>
  </si>
  <si>
    <t>PAULA NOMELINI</t>
  </si>
  <si>
    <t>Autora de livros didáticos</t>
  </si>
  <si>
    <t>Centro Universitário Senac</t>
  </si>
  <si>
    <t>Ambiente virtual</t>
  </si>
  <si>
    <t>Tradutor Free Lancer</t>
  </si>
  <si>
    <t>Colégio Recanto Azul</t>
  </si>
  <si>
    <t>Tendere Pesquisa de Tendências e Soluções Criativas</t>
  </si>
  <si>
    <t>Fundadora e CVO (Chief Visionary Officer)</t>
  </si>
  <si>
    <t>Diretora de Pesquisa e Tendências</t>
  </si>
  <si>
    <t>Universidade Federal do Espírito Santo</t>
  </si>
  <si>
    <t>Indiana</t>
  </si>
  <si>
    <t>Bloomington</t>
  </si>
  <si>
    <t>Indiana University Bloomington</t>
  </si>
  <si>
    <t>Franca</t>
  </si>
  <si>
    <t>Picos</t>
  </si>
  <si>
    <t>Universidade Federal do Piauí</t>
  </si>
  <si>
    <t>Warwickshire</t>
  </si>
  <si>
    <t>Royal Leamington Spa</t>
  </si>
  <si>
    <t>Hogarth Worldwide</t>
  </si>
  <si>
    <t>Revisora e tradutora</t>
  </si>
  <si>
    <t>Camino Education</t>
  </si>
  <si>
    <t>Múltiplo International School</t>
  </si>
  <si>
    <t>Paranaguá</t>
  </si>
  <si>
    <t>Instituto Federal do Paraná - Campus Paranaguá</t>
  </si>
  <si>
    <t>Centro Paula Souza (CEETEPS)</t>
  </si>
  <si>
    <t>Ouro Preto</t>
  </si>
  <si>
    <t>Instituto Federal de Educação, Ciência e Tecnologia de Minas Gerais - IFMG - campus Ouro Preto</t>
  </si>
  <si>
    <t>Corumbá</t>
  </si>
  <si>
    <t>Museu Paulista da Universidade de São Paulo</t>
  </si>
  <si>
    <t>Mindset Institute</t>
  </si>
  <si>
    <t>Professora de espanhol</t>
  </si>
  <si>
    <t>Petrolina</t>
  </si>
  <si>
    <t>UFRRJ</t>
  </si>
  <si>
    <t>MIRZA PELLICCIOTTA</t>
  </si>
  <si>
    <t>Consultora dedicada à restauração e à conservação</t>
  </si>
  <si>
    <t>IFMT</t>
  </si>
  <si>
    <t>Virginia</t>
  </si>
  <si>
    <t>Norfolk</t>
  </si>
  <si>
    <t>Old Dominion University</t>
  </si>
  <si>
    <t>Gilberto Bercovici Sociedade de Advogados</t>
  </si>
  <si>
    <t>Like and Learn (Escola de idiomas)</t>
  </si>
  <si>
    <t>Professora de idiomas</t>
  </si>
  <si>
    <t>Avaré</t>
  </si>
  <si>
    <t>Associação Educacional do Vale da Jurumirim/Faculdade Gran Tietê</t>
  </si>
  <si>
    <t>Contagem</t>
  </si>
  <si>
    <t>Rise English</t>
  </si>
  <si>
    <t>Diretora/proprietária</t>
  </si>
  <si>
    <t>BROWNIE DA ME</t>
  </si>
  <si>
    <t>Confeiteira</t>
  </si>
  <si>
    <t>Cundinamarca</t>
  </si>
  <si>
    <t>Tabio</t>
  </si>
  <si>
    <t>ilemaná</t>
  </si>
  <si>
    <t>Sócia proprietária</t>
  </si>
  <si>
    <t>Psicoterapeuta em terapias alternativas</t>
  </si>
  <si>
    <t>Secretaria da Fazenda e Planejamento do Governo do Estado de São Paulo</t>
  </si>
  <si>
    <t>Grande Lisboa (Portugal)</t>
  </si>
  <si>
    <t>Instituto de Ciências Sociais da Universidade de Lisboa</t>
  </si>
  <si>
    <t>DBI | Delazari, Berni &amp; Iatarola Advogados</t>
  </si>
  <si>
    <t>Especialista em direito tributário</t>
  </si>
  <si>
    <t>PUC Minas</t>
  </si>
  <si>
    <t>Contrato de meio período</t>
  </si>
  <si>
    <t>Juiz de Fora</t>
  </si>
  <si>
    <t>UFJF</t>
  </si>
  <si>
    <t>Cantão de Zurique (Suíça)</t>
  </si>
  <si>
    <t>Lausanne</t>
  </si>
  <si>
    <t>Suiça</t>
  </si>
  <si>
    <t>Musee de l'Elysee</t>
  </si>
  <si>
    <t>Arquiteta de exposições</t>
  </si>
  <si>
    <t>Austin</t>
  </si>
  <si>
    <t>University of Texas at Austin</t>
  </si>
  <si>
    <t>Professora Associada</t>
  </si>
  <si>
    <t>Morada Nova</t>
  </si>
  <si>
    <t>Secretaria da Educação do Estado do Ceará</t>
  </si>
  <si>
    <t>Ile de France</t>
  </si>
  <si>
    <t>ESI GREEN &amp; SOCIAL BUSINESS SCHOOL</t>
  </si>
  <si>
    <t>Professora de lingua</t>
  </si>
  <si>
    <t>Professora de linguas</t>
  </si>
  <si>
    <t>Zuid-Holland</t>
  </si>
  <si>
    <t>Leiden</t>
  </si>
  <si>
    <t>Ponta Grossa</t>
  </si>
  <si>
    <t>UEPG</t>
  </si>
  <si>
    <t>Pós-doutorado</t>
  </si>
  <si>
    <t>UFPEL</t>
  </si>
  <si>
    <t>UFSM</t>
  </si>
  <si>
    <t>Universidade do Estado do Rio de Janeiro</t>
  </si>
  <si>
    <t>Assistente em administração</t>
  </si>
  <si>
    <t>USP/IAU</t>
  </si>
  <si>
    <t>Doutorado/Docente - ensino superior</t>
  </si>
  <si>
    <t>Redenção</t>
  </si>
  <si>
    <t>Jornalista na revista &amp;Design</t>
  </si>
  <si>
    <t>Assis</t>
  </si>
  <si>
    <t>Unesp campus Assis</t>
  </si>
  <si>
    <t>Técnico em patrimônio imaterial (Técnico I)</t>
  </si>
  <si>
    <t>Frutal</t>
  </si>
  <si>
    <t>Secretaria de Educação de Estado</t>
  </si>
  <si>
    <t>PRESTO GAUDIO EDICOES</t>
  </si>
  <si>
    <t>Proprietário</t>
  </si>
  <si>
    <t>Arquivo Público do Estado de São Paulo</t>
  </si>
  <si>
    <t>Executivo público (especialista em organização de arquivos)</t>
  </si>
  <si>
    <t>Instituto Federal de São Paulo (IFSP)</t>
  </si>
  <si>
    <t>FAAP</t>
  </si>
  <si>
    <t>São Sebastião</t>
  </si>
  <si>
    <t>Prefeitura de São Sebastião</t>
  </si>
  <si>
    <t>Assistente de serviços administrativos</t>
  </si>
  <si>
    <t>Região de Londres</t>
  </si>
  <si>
    <t>Cultural Manager</t>
  </si>
  <si>
    <t>Penápolis</t>
  </si>
  <si>
    <t>Fundação Educacional de Penápolis (FUNEPE)</t>
  </si>
  <si>
    <t>Nova Iguaçu</t>
  </si>
  <si>
    <t>UFRRJ/Instituto Multidisciplinar</t>
  </si>
  <si>
    <t>Patos de Minas</t>
  </si>
  <si>
    <t>INSTITUTO FEDERAL DO TRIÂNGULO MINEIRO</t>
  </si>
  <si>
    <t>UDESC</t>
  </si>
  <si>
    <t>EE PE CAMARGOS</t>
  </si>
  <si>
    <t>Camara dos Deputados</t>
  </si>
  <si>
    <t>Secretário Parlamenta (comissionado)</t>
  </si>
  <si>
    <t>EARJ - Escola Americana do Rio de Janeiro</t>
  </si>
  <si>
    <t>IB TOK teacher/EE coordinator/MYP Social Studies teacher</t>
  </si>
  <si>
    <t>Santarém</t>
  </si>
  <si>
    <t>UFOPA</t>
  </si>
  <si>
    <t>Cursinho Popular Lélia Gonzalez</t>
  </si>
  <si>
    <t>UNIVERSIDADE FEDERAL DE OURO PRETO</t>
  </si>
  <si>
    <t>UNESPAR - CAMPUS DE CURITIBA I</t>
  </si>
  <si>
    <t>discente</t>
  </si>
  <si>
    <t>Doutorado/Docente - ensino básico</t>
  </si>
  <si>
    <t>Instituto Pecege</t>
  </si>
  <si>
    <t>Associado Profissional</t>
  </si>
  <si>
    <t>Instituto Educacional Jaime Kratz</t>
  </si>
  <si>
    <t>Canadá</t>
  </si>
  <si>
    <t>Prefeitura Municipal</t>
  </si>
  <si>
    <t>São Gonçalo</t>
  </si>
  <si>
    <t>PASCON &amp; PASCON TRANSPORTES LTDA</t>
  </si>
  <si>
    <t>Colégio Palmares</t>
  </si>
  <si>
    <t>Professora particular de francês</t>
  </si>
  <si>
    <t>Unicamp/AEL</t>
  </si>
  <si>
    <t>Profissional de Organização de Arquivos</t>
  </si>
  <si>
    <t>Porto Feliz</t>
  </si>
  <si>
    <t>Secretaria de Educação, Cultura, Esportes e Turismo do Município</t>
  </si>
  <si>
    <t>Itatiba</t>
  </si>
  <si>
    <t>Colégio Bom Jesus</t>
  </si>
  <si>
    <t>História - IFCH/Unicamp</t>
  </si>
  <si>
    <t>Rede de educação municipal de Paulínia</t>
  </si>
  <si>
    <t>IFSULDEMINAS</t>
  </si>
  <si>
    <t>Parnaíba</t>
  </si>
  <si>
    <t>UESPI</t>
  </si>
  <si>
    <t>Faculdade Cristã da Cidade</t>
  </si>
  <si>
    <t>NuPAS- Núcleo de Psicanálise e Ação Social</t>
  </si>
  <si>
    <t>Grupo Terapêutico</t>
  </si>
  <si>
    <t>Produção e venda de produtos alimentícios)</t>
  </si>
  <si>
    <t>Proprietária (Produção e venda de produtos alimentícios)</t>
  </si>
  <si>
    <t>PUC-Rio</t>
  </si>
  <si>
    <t>Eduq Complexo Educacional</t>
  </si>
  <si>
    <t>Profissional de Pesquisa PAEPE</t>
  </si>
  <si>
    <t>Inglaterra</t>
  </si>
  <si>
    <t>Jaguariuna</t>
  </si>
  <si>
    <t>Prefeitura Municipal de Jaguariúna · Meio período</t>
  </si>
  <si>
    <t>Meio período</t>
  </si>
  <si>
    <t>Clouki (plataforma para restaurantes)</t>
  </si>
  <si>
    <t>Assistente Financeiro e RH</t>
  </si>
  <si>
    <t>Laboratório de Estudos Interdisciplinas de Cultura Mateiral (UFPEL), LEICMA</t>
  </si>
  <si>
    <t>Garanhuns</t>
  </si>
  <si>
    <t>Universidade de Pernambuco</t>
  </si>
  <si>
    <t>Matão</t>
  </si>
  <si>
    <t>Vicane Comercio Digital Ltda. (comércio varejista)</t>
  </si>
  <si>
    <t>Núcleo de Estética e Bem-estar Jussara Marrichi</t>
  </si>
  <si>
    <t>UniCEUB</t>
  </si>
  <si>
    <t>Pensilvânia</t>
  </si>
  <si>
    <t>Filadélfia</t>
  </si>
  <si>
    <t>University of Pennsylvania, UPENN</t>
  </si>
  <si>
    <t>Colégio Olivetano</t>
  </si>
  <si>
    <t>Nordrhein-Westfalen (Alemanha)</t>
  </si>
  <si>
    <t>Ahlen</t>
  </si>
  <si>
    <t>Franz Kaldewei GmbH &amp; Co. KG</t>
  </si>
  <si>
    <t>Auxiliar administrativa</t>
  </si>
  <si>
    <t>Fundação Casper Libero</t>
  </si>
  <si>
    <t>Coordenador de Conteúdo e Tecnologia Educacional</t>
  </si>
  <si>
    <t>Universidade Livre do Meio Ambiente (Unilivre)</t>
  </si>
  <si>
    <t>Museu de Arte de São Paulo Assis Chateaubriand - MASP</t>
  </si>
  <si>
    <t>Rede Municipal de Campinas</t>
  </si>
  <si>
    <t>Jaboticabal</t>
  </si>
  <si>
    <t>Colégio Técnico Agrícola José Bonifácio - FCAV/Unesp</t>
  </si>
  <si>
    <t>Paulinia</t>
  </si>
  <si>
    <t>Secretaria Municipal de Educação de Campinas</t>
  </si>
  <si>
    <t>UNIP</t>
  </si>
  <si>
    <t>Canarana</t>
  </si>
  <si>
    <t>Colégio Estadual José Ribeiro de Araújo</t>
  </si>
  <si>
    <t>Associação Cultural Casa do Beco</t>
  </si>
  <si>
    <t>Gestora Institucional</t>
  </si>
  <si>
    <t>Sabanilla</t>
  </si>
  <si>
    <t>San José</t>
  </si>
  <si>
    <t>Costa Rica</t>
  </si>
  <si>
    <t>Universidad de Costa Rica</t>
  </si>
  <si>
    <t>Rondonia</t>
  </si>
  <si>
    <t>Universidade Federal de Rondônia</t>
  </si>
  <si>
    <t>Porto Seguro</t>
  </si>
  <si>
    <t>Universidade Estadual do Piauí</t>
  </si>
  <si>
    <t>Faculdades Integradas Einsten de Limeira,</t>
  </si>
  <si>
    <t>Central Única dos Trabalhadores (CUT-RS)</t>
  </si>
  <si>
    <t>EMEFI Elza Regina Bevilacqua Ferreira</t>
  </si>
  <si>
    <t>Jacareí</t>
  </si>
  <si>
    <t>Lençóis Paulista</t>
  </si>
  <si>
    <t>Sobral</t>
  </si>
  <si>
    <t>Eunápolis</t>
  </si>
  <si>
    <t>JHY Tributário (escritório de advocacia especializado em Direito Tributário)</t>
  </si>
  <si>
    <t>Laboratório de História da Imprensa na Amazônia - UFAM</t>
  </si>
  <si>
    <t>Colégio Emilie de Villeneuve</t>
  </si>
  <si>
    <t>Mariana</t>
  </si>
  <si>
    <t>UFOP</t>
  </si>
  <si>
    <t>Região do Centro</t>
  </si>
  <si>
    <t>Universidade de Coimbra</t>
  </si>
  <si>
    <t>Santo Antônio de Jesus</t>
  </si>
  <si>
    <t>Centro de Nacional de Pesquisa em Energia e Materiais (CNPEM)</t>
  </si>
  <si>
    <t>Especialista em Desenvolvimento Tecnológico no Centro de Nacional de Pesquisa em Energia e Materiais (CNPEM)</t>
  </si>
  <si>
    <t>Motrix</t>
  </si>
  <si>
    <t>FUNDAÇÃO UNIVERSIDADE REGIONAL DO CARIRI</t>
  </si>
  <si>
    <t>New Jersey</t>
  </si>
  <si>
    <t>Princeton</t>
  </si>
  <si>
    <t>Princeton University</t>
  </si>
  <si>
    <t>Michigan</t>
  </si>
  <si>
    <t>Berrien Springs</t>
  </si>
  <si>
    <t>Griggs International Academy/Griggs University</t>
  </si>
  <si>
    <t>New York</t>
  </si>
  <si>
    <t>Columbia University</t>
  </si>
  <si>
    <t>Paraguacu Participacoes Ltda</t>
  </si>
  <si>
    <t>Colégio Bandeirantes</t>
  </si>
  <si>
    <t>New York (Estados Unidos)</t>
  </si>
  <si>
    <t>Tradutor</t>
  </si>
  <si>
    <t>Ipaussu/Taquarituba</t>
  </si>
  <si>
    <t>ETEC Paula Souza</t>
  </si>
  <si>
    <t>Faculdade Santa Marcelina</t>
  </si>
  <si>
    <t>UPE</t>
  </si>
  <si>
    <t>Secretaria Estadual de Educação de São Paulo</t>
  </si>
  <si>
    <t>Servidor público (adjunto nível A1)</t>
  </si>
  <si>
    <t>São Raimundo Nonato</t>
  </si>
  <si>
    <t>South Yorkshire</t>
  </si>
  <si>
    <t>Sheffield</t>
  </si>
  <si>
    <t>University of Sheffield</t>
  </si>
  <si>
    <t>Ilhabela</t>
  </si>
  <si>
    <t>Prefeitura Municipal De Ilhabela</t>
  </si>
  <si>
    <t>Universidade Federal de Santa Catarina</t>
  </si>
  <si>
    <t>Secretaria da Cultura e Economia Criativa (SEC-SP)</t>
  </si>
  <si>
    <t>COORDENADORA DA UNIDADE DE MONITORAMENTO DOS CONTRATOS DE GESTÃO</t>
  </si>
  <si>
    <t>Prefeitura Municipal de Itatiba - Secretaria de Educação</t>
  </si>
  <si>
    <t>Doutorado/Docente - ensino básico/Docente - ensino superior</t>
  </si>
  <si>
    <t>CreatorIQ</t>
  </si>
  <si>
    <t>RevOps</t>
  </si>
  <si>
    <t>Toscana</t>
  </si>
  <si>
    <t>Florença</t>
  </si>
  <si>
    <t>Narratix/GM moviestudio</t>
  </si>
  <si>
    <t>Revisora de audiobook e filmmaker</t>
  </si>
  <si>
    <t>Colégio Antares</t>
  </si>
  <si>
    <t>Texas (Estados Unidos)</t>
  </si>
  <si>
    <t>Dallas</t>
  </si>
  <si>
    <t>Southern Methodist University</t>
  </si>
  <si>
    <t>Colégio Galileu Galilei</t>
  </si>
  <si>
    <t>ETAPA Educacional</t>
  </si>
  <si>
    <t>Oeiras</t>
  </si>
  <si>
    <t>Rede Fluxo</t>
  </si>
  <si>
    <t>Piemonte</t>
  </si>
  <si>
    <t>Fondazione per la Cultura Torino</t>
  </si>
  <si>
    <t>Accoglienza volontaria</t>
  </si>
  <si>
    <t>Viva o Cinema Independente</t>
  </si>
  <si>
    <t>Produtor cinematográfico</t>
  </si>
  <si>
    <t>Universidade do Estado de Santa Catarina</t>
  </si>
  <si>
    <t>Servidor</t>
  </si>
  <si>
    <t>Unicamp/CLE</t>
  </si>
  <si>
    <t>FERNANDA TOZZO MACHADO (Restauração de obras de arte)</t>
  </si>
  <si>
    <t>Restauradora</t>
  </si>
  <si>
    <t>Universidade Federal de Ouro Preto, UFOP</t>
  </si>
  <si>
    <t>Lácio</t>
  </si>
  <si>
    <t>Roma</t>
  </si>
  <si>
    <t>Bibliotheca Hertziana/Max-Planck-Institut Für Kunstgeschichte</t>
  </si>
  <si>
    <t>Universidade Federal do Paraná (UFPR)</t>
  </si>
  <si>
    <t>IFSP-Capivari</t>
  </si>
  <si>
    <t>Santa Cruz</t>
  </si>
  <si>
    <t>Universidade Estadual do Centro Oeste do Paraná (UNICENTRO)</t>
  </si>
  <si>
    <t>PUC-Rio de Janeiro</t>
  </si>
  <si>
    <t>Professor Assistente</t>
  </si>
  <si>
    <t>Instituto Federal do Triangulo Mineiro</t>
  </si>
  <si>
    <t>Jaguariúna</t>
  </si>
  <si>
    <t>Faculdade Jaguariúna (UNIFAJ)</t>
  </si>
  <si>
    <t>Prefeitura Municipal de Guarujá</t>
  </si>
  <si>
    <t>Prefeitura do Município de São Bernardo do Campo · Meio período</t>
  </si>
  <si>
    <t>Especialista Cultural e Turístico</t>
  </si>
  <si>
    <t>CEFET-MG</t>
  </si>
  <si>
    <t>Aracaju</t>
  </si>
  <si>
    <t>Instituto Bardi</t>
  </si>
  <si>
    <t>Conselheira</t>
  </si>
  <si>
    <t>Arco Educação</t>
  </si>
  <si>
    <t>Luton</t>
  </si>
  <si>
    <t>University of Bedfordshire</t>
  </si>
  <si>
    <t>Professora visitante</t>
  </si>
  <si>
    <t>Traduções Erick Fishuk</t>
  </si>
  <si>
    <t>Serviços de tradução, interpretação e similares</t>
  </si>
  <si>
    <t>Unicamp/FT</t>
  </si>
  <si>
    <t>Servidora pública (adjunta III)</t>
  </si>
  <si>
    <t>Coqueiro</t>
  </si>
  <si>
    <t>Faculdade do Futuro</t>
  </si>
  <si>
    <t>ÎLE-DE-FRANCE</t>
  </si>
  <si>
    <t>Universidade de Paris I, Panthéon-Sorbonne,</t>
  </si>
  <si>
    <t>Tribunal de Contas do Estado de São Paulo</t>
  </si>
  <si>
    <t>Agente de Fiscalização</t>
  </si>
  <si>
    <t>Secretaria da educação de Ribeirão Preto</t>
  </si>
  <si>
    <t>Prefeitura Municipal de Lençóis Paulista</t>
  </si>
  <si>
    <t>Bolsista/Servidor público</t>
  </si>
  <si>
    <t>Sócio-administrador</t>
  </si>
  <si>
    <t>FAU-USP</t>
  </si>
  <si>
    <t>Colégio Uirapuru</t>
  </si>
  <si>
    <t>UFPE/ Colégio de Aplicação</t>
  </si>
  <si>
    <t>União da Vitória</t>
  </si>
  <si>
    <t>Artista plástico</t>
  </si>
  <si>
    <t>Quebec</t>
  </si>
  <si>
    <t>Québec</t>
  </si>
  <si>
    <t>Montreal</t>
  </si>
  <si>
    <t>Université de Montréal</t>
  </si>
  <si>
    <t>CEFET</t>
  </si>
  <si>
    <t>Celetista (Professor agregado)</t>
  </si>
  <si>
    <t>Pesquisador/Docente - ensino superior</t>
  </si>
  <si>
    <t>Dayana Façanha English Classes</t>
  </si>
  <si>
    <t>Professora de língua inglesa</t>
  </si>
  <si>
    <t>Universidade do Estado da Bahia - UNEB</t>
  </si>
  <si>
    <t>Cidade do México (México)</t>
  </si>
  <si>
    <t>Escuela Nacional de Antropologia e Historia Periferico Sur Y Zapote, ENAHPZ</t>
  </si>
  <si>
    <t>Escola do Sítio</t>
  </si>
  <si>
    <t>Coordenadora Pedagógica do quarto ao nono ano</t>
  </si>
  <si>
    <t>Criciúma</t>
  </si>
  <si>
    <t>Universidade do Extremo Sul Catarinense</t>
  </si>
  <si>
    <t>Belford Roxo</t>
  </si>
  <si>
    <t>Coordenadoria do Patrimônio Cultural</t>
  </si>
  <si>
    <t>Universidade Lusófona</t>
  </si>
  <si>
    <t>Blumenau</t>
  </si>
  <si>
    <t>Universidade Regional de Blumenau (FURB)</t>
  </si>
  <si>
    <t>UFSB</t>
  </si>
  <si>
    <t>Centro Superior de Ensino e Pesquisa de Machado</t>
  </si>
  <si>
    <t>Campo Limpo Paulista</t>
  </si>
  <si>
    <t>Secretaria de Educação de SERGIPE</t>
  </si>
  <si>
    <t>Praia Grande</t>
  </si>
  <si>
    <t>Prefeitura Municipal de São Paulo</t>
  </si>
  <si>
    <t>Uberaba</t>
  </si>
  <si>
    <t>UFTM</t>
  </si>
  <si>
    <t>Cargo técnico I (historiadora)</t>
  </si>
  <si>
    <t>Hospital Sírio Libanês</t>
  </si>
  <si>
    <t>Voluntário</t>
  </si>
  <si>
    <t>Cuneo</t>
  </si>
  <si>
    <t>SPAZIO MEDIAZIONE &amp; INTERCULTURA Associazione dei Mediatori Interculturali di Cuneo</t>
  </si>
  <si>
    <t>Mediadora intercultural</t>
  </si>
  <si>
    <t>VIRTÚ Educação e Pesquisa LTDA</t>
  </si>
  <si>
    <t>Fundação Renova</t>
  </si>
  <si>
    <t>UVA</t>
  </si>
  <si>
    <t>Prefeitura Municipal da Estância Balneária de Ilhabela</t>
  </si>
  <si>
    <t>Editora de avaliações II</t>
  </si>
  <si>
    <t>Instituto Alunos Brilhantes</t>
  </si>
  <si>
    <t>Ituiutaba</t>
  </si>
  <si>
    <t>UFU/Faculdade de Ciências Integradas do Pontal</t>
  </si>
  <si>
    <t>Nazaré da Mata</t>
  </si>
  <si>
    <t>Especialista Socioinstitucional</t>
  </si>
  <si>
    <t>DIIESE</t>
  </si>
  <si>
    <t>Colégio de Aplicação/UFSC</t>
  </si>
  <si>
    <t>Nova Friburgo</t>
  </si>
  <si>
    <t>Cefet</t>
  </si>
  <si>
    <t>Colégio Metropolitan paulinense</t>
  </si>
  <si>
    <t>Centro de Excelência Educacional Laplace</t>
  </si>
  <si>
    <t>Sócio e professor-coordenador da área de Humanidades</t>
  </si>
  <si>
    <t>Universidade Nova de Lisboa</t>
  </si>
  <si>
    <t>Doutorado/Docente - ensino técnico</t>
  </si>
  <si>
    <t>Centro Universitário Estácio de Belo Horizonte</t>
  </si>
  <si>
    <t>Instituto Nacional de Pesquisas Espaciais, INPE</t>
  </si>
  <si>
    <t>Educativa. Cooperativa educacional de São Carlos</t>
  </si>
  <si>
    <t>Rio Tinto</t>
  </si>
  <si>
    <t>IHGG CAmpinas</t>
  </si>
  <si>
    <t>Titular da Cadeira 21 do IHGG Campinas</t>
  </si>
  <si>
    <t>Palhoça</t>
  </si>
  <si>
    <t>Arquivo Municipal de Campinas</t>
  </si>
  <si>
    <t>Especialista cultural e turístico. </t>
  </si>
  <si>
    <t>IF Sudeste MG</t>
  </si>
  <si>
    <t>Colégio Farroupilha</t>
  </si>
  <si>
    <t>Coordenador de CX</t>
  </si>
  <si>
    <t>Goodwill Renaissance Québec</t>
  </si>
  <si>
    <t>Gérant par intérim Librairie Beaumont</t>
  </si>
  <si>
    <t>Flórida (Estados Unidos)</t>
  </si>
  <si>
    <t>Coral Gables</t>
  </si>
  <si>
    <t>Coral Gables Museum</t>
  </si>
  <si>
    <t>Guia de exposições e auxiliar nas áreas de educação e pesquisa</t>
  </si>
  <si>
    <t>Escola Concept</t>
  </si>
  <si>
    <t>Diretor geral da unidade escolar</t>
  </si>
  <si>
    <t>Colegio Miguel de Cervantes</t>
  </si>
  <si>
    <t>Projeto Dona Esmeralda</t>
  </si>
  <si>
    <t>Cenógrafa e figurinista</t>
  </si>
  <si>
    <t>Professora Adjunta</t>
  </si>
  <si>
    <t>Centro Técnico Templo da Arte</t>
  </si>
  <si>
    <t>Leiden University/Centre for Linguistics</t>
  </si>
  <si>
    <t>Skills Lecturer</t>
  </si>
  <si>
    <t>Santa Maria da Vitória</t>
  </si>
  <si>
    <t>UFOB</t>
  </si>
  <si>
    <t>Flow&amp;Co. Assessoria e Soluções</t>
  </si>
  <si>
    <t>Arquiteta, assessora em construções e reformas</t>
  </si>
  <si>
    <t>Colégio e Curso SEI</t>
  </si>
  <si>
    <t>Prefeitura de São José dos Campos</t>
  </si>
  <si>
    <t>Professor Prazo Determinado II (PD II)</t>
  </si>
  <si>
    <t>Cuiaba</t>
  </si>
  <si>
    <t>Universidade Federal de Mato Grosso, ICHS - Instituto de Ciências Humanas e Socias.</t>
  </si>
  <si>
    <t>Luis Maluf Galeria de Arte</t>
  </si>
  <si>
    <t>Gestora de Departamento de Acervo</t>
  </si>
  <si>
    <t>Instituto de Filosofia e Ciências Humanas da Unicamp</t>
  </si>
  <si>
    <t>tècnico</t>
  </si>
  <si>
    <t>Pindamonhangaba</t>
  </si>
  <si>
    <t>K-Learning Idiomas</t>
  </si>
  <si>
    <t>Professor de inglês como segunda língua</t>
  </si>
  <si>
    <t>Rede Decisão</t>
  </si>
  <si>
    <t>IFPB</t>
  </si>
  <si>
    <t>Executivo público (gestão documental)</t>
  </si>
  <si>
    <t>Porto ALegre</t>
  </si>
  <si>
    <t>Pontifícia Universidade Católica do Rio Grande do Sul</t>
  </si>
  <si>
    <t>Aluna de doutorado</t>
  </si>
  <si>
    <t>Prefeitura da Cidade do Rio de Janeiro</t>
  </si>
  <si>
    <t>UEPA</t>
  </si>
  <si>
    <t>Servidora pública - Substituta</t>
  </si>
  <si>
    <t>Interativa Viagens e Turismo Ltda</t>
  </si>
  <si>
    <t>Diretora financeira e de operações</t>
  </si>
  <si>
    <t>Prestador de Serviços</t>
  </si>
  <si>
    <t>Desenvolvimento e suporte técnico-didático. Prestador de Serviço</t>
  </si>
  <si>
    <t>USP/Prefeitura do Campus</t>
  </si>
  <si>
    <t>Auxiliar de Administração</t>
  </si>
  <si>
    <t>Califórnia (Estados Unidos)</t>
  </si>
  <si>
    <t>Los Angeles</t>
  </si>
  <si>
    <t>University of Southern California</t>
  </si>
  <si>
    <t>Amapá</t>
  </si>
  <si>
    <t>Macapá</t>
  </si>
  <si>
    <t>Universidade Federal do Amapá</t>
  </si>
  <si>
    <t>Editora Cecerelê</t>
  </si>
  <si>
    <t>Autonoma</t>
  </si>
  <si>
    <t>Produtora de Jogos Educativos</t>
  </si>
  <si>
    <t>ID</t>
  </si>
  <si>
    <t>Alumni per activity</t>
  </si>
  <si>
    <t>Activity</t>
  </si>
  <si>
    <t>Absolute</t>
  </si>
  <si>
    <t>Percentage</t>
  </si>
  <si>
    <t>Acre</t>
  </si>
  <si>
    <t>Alagoas</t>
  </si>
  <si>
    <t>Goiás</t>
  </si>
  <si>
    <t>Rondônia</t>
  </si>
  <si>
    <t>Roraima</t>
  </si>
  <si>
    <t>Tocantins</t>
  </si>
  <si>
    <t>State</t>
  </si>
  <si>
    <t>Professor: Higher Education</t>
  </si>
  <si>
    <t>Teacher: Basic Education (Elementary and High School)</t>
  </si>
  <si>
    <t>Professor: Federal Institute</t>
  </si>
  <si>
    <t>Teacher: Technical Education</t>
  </si>
  <si>
    <t>Retired</t>
  </si>
  <si>
    <t>Director</t>
  </si>
  <si>
    <t>Teaching</t>
  </si>
  <si>
    <t>Research e Teaching</t>
  </si>
  <si>
    <t>Research</t>
  </si>
  <si>
    <t>Technical/administrative</t>
  </si>
  <si>
    <t>Education services</t>
  </si>
  <si>
    <t>Private sector</t>
  </si>
  <si>
    <t>Consulting</t>
  </si>
  <si>
    <t>Project coordination</t>
  </si>
  <si>
    <t>Cultural/artistic</t>
  </si>
  <si>
    <t>No data</t>
  </si>
  <si>
    <t>Freelancing</t>
  </si>
  <si>
    <t>Analyst</t>
  </si>
  <si>
    <t>Politics or social action</t>
  </si>
  <si>
    <t>IT Services</t>
  </si>
  <si>
    <t>Degree</t>
  </si>
  <si>
    <t>Graduation Year</t>
  </si>
  <si>
    <t>Current Role</t>
  </si>
  <si>
    <t>Other (current role)</t>
  </si>
  <si>
    <t>Role characteristics</t>
  </si>
  <si>
    <t>Other (role characteristics)</t>
  </si>
  <si>
    <t>University/Company</t>
  </si>
  <si>
    <t>Country</t>
  </si>
  <si>
    <t>City</t>
  </si>
  <si>
    <t>Activities</t>
  </si>
  <si>
    <t>CVs</t>
  </si>
  <si>
    <t>Observations</t>
  </si>
  <si>
    <t>PhD</t>
  </si>
  <si>
    <t>MA</t>
  </si>
  <si>
    <t>Total</t>
  </si>
  <si>
    <t>PhD Candidate</t>
  </si>
  <si>
    <t>Postdoctoral Research</t>
  </si>
  <si>
    <t>Researcher</t>
  </si>
  <si>
    <t>Other</t>
  </si>
  <si>
    <t>Role</t>
  </si>
  <si>
    <t>Auxiliary table 2: alumni with teaching roles</t>
  </si>
  <si>
    <t>Auxiliary table 1: alumni per state</t>
  </si>
  <si>
    <t>Auxiliary table 3: activity distribution per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</si>
</sst>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000000"/>
      <name val="Calibri"/>
    </font>
    <font>
      <sz val="11"/>
      <color rgb="FF000000"/>
      <name val="Calibri"/>
      <family val="2"/>
    </font>
    <font>
      <b/>
      <sz val="11"/>
      <color theme="0"/>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5"/>
      </patternFill>
    </fill>
  </fills>
  <borders count="1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1" fillId="0" borderId="0"/>
    <xf numFmtId="0" fontId="2" fillId="0" borderId="0"/>
    <xf numFmtId="0" fontId="2" fillId="0" borderId="0"/>
    <xf numFmtId="0" fontId="4" fillId="2" borderId="0" applyNumberFormat="0" applyBorder="0" applyAlignment="0" applyProtection="0"/>
  </cellStyleXfs>
  <cellXfs count="18">
    <xf numFmtId="0" fontId="0" fillId="0" borderId="0" xfId="0"/>
    <xf numFmtId="0" fontId="1" fillId="0" borderId="0" xfId="1"/>
    <xf numFmtId="0" fontId="2" fillId="0" borderId="0" xfId="1" applyFont="1"/>
    <xf numFmtId="0" fontId="0" fillId="0" borderId="2" xfId="0" applyBorder="1"/>
    <xf numFmtId="10" fontId="0" fillId="0" borderId="3" xfId="0" applyNumberFormat="1" applyBorder="1"/>
    <xf numFmtId="0" fontId="0" fillId="0" borderId="5" xfId="0" applyBorder="1"/>
    <xf numFmtId="10" fontId="0" fillId="0" borderId="6" xfId="0" applyNumberFormat="1" applyBorder="1"/>
    <xf numFmtId="0" fontId="0" fillId="0" borderId="0" xfId="0" applyAlignment="1">
      <alignment vertical="center"/>
    </xf>
    <xf numFmtId="0" fontId="2" fillId="0" borderId="0" xfId="3"/>
    <xf numFmtId="0" fontId="2" fillId="0" borderId="0" xfId="0" applyFont="1" applyAlignment="1">
      <alignment horizontal="center"/>
    </xf>
    <xf numFmtId="0" fontId="2" fillId="0" borderId="0" xfId="0" applyFont="1"/>
    <xf numFmtId="10" fontId="0" fillId="0" borderId="0" xfId="0" applyNumberFormat="1"/>
    <xf numFmtId="0" fontId="0" fillId="0" borderId="1" xfId="0" applyBorder="1"/>
    <xf numFmtId="0" fontId="0" fillId="0" borderId="3" xfId="0" applyBorder="1"/>
    <xf numFmtId="0" fontId="0" fillId="0" borderId="4" xfId="0" applyBorder="1"/>
    <xf numFmtId="0" fontId="3" fillId="2" borderId="7" xfId="4" applyFont="1" applyBorder="1" applyAlignment="1">
      <alignment horizontal="center"/>
    </xf>
    <xf numFmtId="0" fontId="3" fillId="2" borderId="8" xfId="4" applyFont="1" applyBorder="1" applyAlignment="1">
      <alignment horizontal="center"/>
    </xf>
    <xf numFmtId="0" fontId="3" fillId="2" borderId="9" xfId="4" applyFont="1" applyBorder="1" applyAlignment="1">
      <alignment horizontal="center"/>
    </xf>
  </cellXfs>
  <cellStyles count="5">
    <cellStyle name="Accent2" xfId="4" builtinId="33"/>
    <cellStyle name="Normal" xfId="0" builtinId="0"/>
    <cellStyle name="Normal 2" xfId="1" xr:uid="{81EAF2DC-4C46-458E-A8B8-30C073239CBF}"/>
    <cellStyle name="Normal 2 2" xfId="3" xr:uid="{268F8033-FCCB-4198-90DC-F29BC339A289}"/>
    <cellStyle name="Normal 3" xfId="2" xr:uid="{A064D23A-8A81-4271-A2D9-0E60045BE268}"/>
  </cellStyles>
  <dxfs count="5">
    <dxf>
      <fill>
        <patternFill>
          <bgColor rgb="FFFFC000"/>
        </patternFill>
      </fill>
    </dxf>
    <dxf>
      <numFmt numFmtId="14" formatCode="0.0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Alumni with Teaching Activities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1A0E-4B6F-8AD0-7BF16E5C48A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2-1A0E-4B6F-8AD0-7BF16E5C48A4}"/>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1A0E-4B6F-8AD0-7BF16E5C48A4}"/>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1A0E-4B6F-8AD0-7BF16E5C48A4}"/>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5-1A0E-4B6F-8AD0-7BF16E5C48A4}"/>
              </c:ext>
            </c:extLst>
          </c:dPt>
          <c:dPt>
            <c:idx val="5"/>
            <c:bubble3D val="0"/>
            <c:spPr>
              <a:solidFill>
                <a:schemeClr val="bg2"/>
              </a:solidFill>
              <a:ln w="19050">
                <a:solidFill>
                  <a:schemeClr val="lt1"/>
                </a:solidFill>
              </a:ln>
              <a:effectLst/>
            </c:spPr>
            <c:extLst>
              <c:ext xmlns:c16="http://schemas.microsoft.com/office/drawing/2014/chart" uri="{C3380CC4-5D6E-409C-BE32-E72D297353CC}">
                <c16:uniqueId val="{00000006-1A0E-4B6F-8AD0-7BF16E5C48A4}"/>
              </c:ext>
            </c:extLst>
          </c:dPt>
          <c:cat>
            <c:strRef>
              <c:f>Auxiliary!$D$2:$D$7</c:f>
              <c:strCache>
                <c:ptCount val="6"/>
                <c:pt idx="0">
                  <c:v>Professor: Higher Education</c:v>
                </c:pt>
                <c:pt idx="1">
                  <c:v>Teacher: Basic Education (Elementary and High School)</c:v>
                </c:pt>
                <c:pt idx="2">
                  <c:v>Professor: Federal Institute</c:v>
                </c:pt>
                <c:pt idx="3">
                  <c:v>Teacher: Technical Education</c:v>
                </c:pt>
                <c:pt idx="4">
                  <c:v>Retired</c:v>
                </c:pt>
                <c:pt idx="5">
                  <c:v>Director</c:v>
                </c:pt>
              </c:strCache>
            </c:strRef>
          </c:cat>
          <c:val>
            <c:numRef>
              <c:f>Auxiliary!$E$2:$E$7</c:f>
              <c:numCache>
                <c:formatCode>General</c:formatCode>
                <c:ptCount val="6"/>
                <c:pt idx="0">
                  <c:v>197</c:v>
                </c:pt>
                <c:pt idx="1">
                  <c:v>104</c:v>
                </c:pt>
                <c:pt idx="2">
                  <c:v>14</c:v>
                </c:pt>
                <c:pt idx="3">
                  <c:v>10</c:v>
                </c:pt>
                <c:pt idx="4">
                  <c:v>3</c:v>
                </c:pt>
                <c:pt idx="5">
                  <c:v>1</c:v>
                </c:pt>
              </c:numCache>
            </c:numRef>
          </c:val>
          <c:extLst>
            <c:ext xmlns:c16="http://schemas.microsoft.com/office/drawing/2014/chart" uri="{C3380CC4-5D6E-409C-BE32-E72D297353CC}">
              <c16:uniqueId val="{00000000-1A0E-4B6F-8AD0-7BF16E5C48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065616797900257"/>
          <c:y val="0.17497338874307378"/>
          <c:w val="0.37436255861275763"/>
          <c:h val="0.770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a:t>
            </a:r>
            <a:r>
              <a:rPr lang="en-US" baseline="0"/>
              <a:t> </a:t>
            </a:r>
            <a:r>
              <a:rPr lang="en-US"/>
              <a:t>Distribution</a:t>
            </a:r>
            <a:r>
              <a:rPr lang="en-US" baseline="0"/>
              <a:t> per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Auxiliary!$H$2</c:f>
              <c:strCache>
                <c:ptCount val="1"/>
                <c:pt idx="0">
                  <c:v>MA</c:v>
                </c:pt>
              </c:strCache>
            </c:strRef>
          </c:tx>
          <c:spPr>
            <a:solidFill>
              <a:schemeClr val="accent2">
                <a:lumMod val="50000"/>
              </a:schemeClr>
            </a:solidFill>
            <a:ln>
              <a:noFill/>
            </a:ln>
            <a:effectLst/>
          </c:spPr>
          <c:invertIfNegative val="0"/>
          <c:cat>
            <c:strRef>
              <c:f>Auxiliary!$G$3:$G$6</c:f>
              <c:strCache>
                <c:ptCount val="4"/>
                <c:pt idx="0">
                  <c:v>Teaching</c:v>
                </c:pt>
                <c:pt idx="1">
                  <c:v>Technical/administrative</c:v>
                </c:pt>
                <c:pt idx="2">
                  <c:v>Education services</c:v>
                </c:pt>
                <c:pt idx="3">
                  <c:v>Private sector</c:v>
                </c:pt>
              </c:strCache>
            </c:strRef>
          </c:cat>
          <c:val>
            <c:numRef>
              <c:f>Auxiliary!$H$3:$H$6</c:f>
              <c:numCache>
                <c:formatCode>General</c:formatCode>
                <c:ptCount val="4"/>
                <c:pt idx="0">
                  <c:v>116</c:v>
                </c:pt>
                <c:pt idx="1">
                  <c:v>13</c:v>
                </c:pt>
                <c:pt idx="2">
                  <c:v>9</c:v>
                </c:pt>
                <c:pt idx="3">
                  <c:v>10</c:v>
                </c:pt>
              </c:numCache>
            </c:numRef>
          </c:val>
          <c:extLst>
            <c:ext xmlns:c16="http://schemas.microsoft.com/office/drawing/2014/chart" uri="{C3380CC4-5D6E-409C-BE32-E72D297353CC}">
              <c16:uniqueId val="{00000000-F4FA-4360-AFB1-0C4A97A80C07}"/>
            </c:ext>
          </c:extLst>
        </c:ser>
        <c:ser>
          <c:idx val="1"/>
          <c:order val="1"/>
          <c:tx>
            <c:strRef>
              <c:f>Auxiliary!$I$2</c:f>
              <c:strCache>
                <c:ptCount val="1"/>
                <c:pt idx="0">
                  <c:v>PhD</c:v>
                </c:pt>
              </c:strCache>
            </c:strRef>
          </c:tx>
          <c:spPr>
            <a:solidFill>
              <a:schemeClr val="accent2">
                <a:lumMod val="60000"/>
                <a:lumOff val="40000"/>
              </a:schemeClr>
            </a:solidFill>
            <a:ln>
              <a:noFill/>
            </a:ln>
            <a:effectLst/>
          </c:spPr>
          <c:invertIfNegative val="0"/>
          <c:cat>
            <c:strRef>
              <c:f>Auxiliary!$G$3:$G$6</c:f>
              <c:strCache>
                <c:ptCount val="4"/>
                <c:pt idx="0">
                  <c:v>Teaching</c:v>
                </c:pt>
                <c:pt idx="1">
                  <c:v>Technical/administrative</c:v>
                </c:pt>
                <c:pt idx="2">
                  <c:v>Education services</c:v>
                </c:pt>
                <c:pt idx="3">
                  <c:v>Private sector</c:v>
                </c:pt>
              </c:strCache>
            </c:strRef>
          </c:cat>
          <c:val>
            <c:numRef>
              <c:f>Auxiliary!$I$3:$I$6</c:f>
              <c:numCache>
                <c:formatCode>General</c:formatCode>
                <c:ptCount val="4"/>
                <c:pt idx="0">
                  <c:v>220</c:v>
                </c:pt>
                <c:pt idx="1">
                  <c:v>11</c:v>
                </c:pt>
                <c:pt idx="2">
                  <c:v>9</c:v>
                </c:pt>
                <c:pt idx="3">
                  <c:v>2</c:v>
                </c:pt>
              </c:numCache>
            </c:numRef>
          </c:val>
          <c:extLst>
            <c:ext xmlns:c16="http://schemas.microsoft.com/office/drawing/2014/chart" uri="{C3380CC4-5D6E-409C-BE32-E72D297353CC}">
              <c16:uniqueId val="{00000001-F4FA-4360-AFB1-0C4A97A80C07}"/>
            </c:ext>
          </c:extLst>
        </c:ser>
        <c:dLbls>
          <c:showLegendKey val="0"/>
          <c:showVal val="0"/>
          <c:showCatName val="0"/>
          <c:showSerName val="0"/>
          <c:showPercent val="0"/>
          <c:showBubbleSize val="0"/>
        </c:dLbls>
        <c:gapWidth val="150"/>
        <c:overlap val="100"/>
        <c:axId val="1092365568"/>
        <c:axId val="1092368448"/>
      </c:barChart>
      <c:catAx>
        <c:axId val="10923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68448"/>
        <c:crosses val="autoZero"/>
        <c:auto val="1"/>
        <c:lblAlgn val="ctr"/>
        <c:lblOffset val="100"/>
        <c:noMultiLvlLbl val="0"/>
      </c:catAx>
      <c:valAx>
        <c:axId val="1092368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Alumni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Alumni per State</a:t>
          </a:r>
        </a:p>
      </cx:txPr>
    </cx:title>
    <cx:plotArea>
      <cx:plotAreaRegion>
        <cx:series layoutId="regionMap" uniqueId="{91EA0E8B-DF8A-44AD-A2A6-FFB90BD413E2}">
          <cx:tx>
            <cx:txData>
              <cx:f>_xlchart.v5.2</cx:f>
              <cx:v>Absolute</cx:v>
            </cx:txData>
          </cx:tx>
          <cx:dataId val="0"/>
          <cx:layoutPr>
            <cx:geography cultureLanguage="en-US" cultureRegion="BR" attribution="Powered by Bing">
              <cx:geoCache provider="{E9337A44-BEBE-4D9F-B70C-5C5E7DAFC167}">
                <cx:binary>1HzbchTJsuWvYDxPqiPjHsfO3mYnsqp0QYCQ2NDwkiaEyIi8ROT99jfH5nm/zR/0j40XkmgpVVBg
hzEb1UPTUJUVlxXuvny5R/3n1fgfV/n1Zf1sLHLX/MfV+I/npm3L//jjj+bKXBeXzUFhr2rf+C/t
wZUv/vBfvtir6z8+15eDdckfGIX0jytzWbfX4/N//id8W3LtT/3VZWu9e9Nd19P5ddPlbfOD93a+
9ezyc2HdyjZtba/a8B/P/6u4nL27bJ4/u3atbae3U3n9j+cPPvX82R/L73o07rMcptZ2n+HZgByE
GGOlVIhuXvj5s9y75O59jg5geRyHgnx7/2bwV5cFfMHPTOnrhC4/f66vmwbW9PXP+08+WAC88fL5
syvfuXa7cQns4T+e6/pytvnzZ7bx0c07kd9OX59/Xe8fD/f8n/+5+AfYgcW/3INluV373nqMylV9
/RsRUQdKSCYRFbeIiAUi4kCGoSQc05sPsLvBbxHZM53voPH1qSUS0RNDIr9M/G81D3XAOUZECX4L
hnwIBmEHgrCQI7m1IXjB+w/MY/+MvoPH3YNLSE6fGCTFZfnXf99tyv/cYYE7Ipyim82++e8CEhYe
IApwIMxuMAvvRv/msfbM6DuI3K5kCcjZ0wJEXxp7ebcj/3M8ghCDv4LdBiNZmIY8YCjEYDviFq27
UW9w2DuR3TDcPrZAQf/X00LhJqi3/tnm+vN1fQmh7bdF9BBcksJhiCh9CAiFwAFgMCR3G8btVJ7d
EY4fzWk3No+/YQHTavO0YDqzl91f//7RRvwi3WIHIWKhUAIM5utrQbcoPpAoVFQyutNo9k9oNzJ3
zy3wODt+WnhEwNJ/ZzQB+iskIaFStyaBIFjcp78EnJiUCoUMgLof2PfPZDcQd88tgIjWTwuIdVP+
9e/aggO7uHStv9ub3xBPMDogiAuBtqhsX4vwTr++j7Hk4N7uI/ILU9oNzaMvWGC0vnhaGJ1b/+zz
9bOTS3dt698KEYR8JCWC6H4D0SLyU0gqFRdE4VsnRx4i9fMT2w3U8vkFTucnTwunQ2//+u/fmdOH
/IArRARit1nLMsioA8wkkYDhDX6LpGX/hHbjcvfcAo/D108Lj5eX9aUzf/3v32oyByyk25B+axHL
OEMpeD1wexLfxn1I+u87t5+a025U7j26AOblEyPNLy8h3hyCENf8TmiAL/OQKvBY/GHsZ/wAKYJJ
eBuIlrn9T07ne6jcW8sSl7dPzWC+reXZZ2AE3e9MZ4APULAdhW7VrqXlMArwccAI/NnXFzC4h5bz
K5PbC9a3BS4xe2Lk4KUFHfnZIeSe9reGHlAvQ6BmoBl/Q+M+nwZqoAjj8JlbOXlBDX52Wt/B6cGi
lggdPi2rOvvNqU54QIkiwAjuWNki1aHygILOKSW+ZQXA6u4b0t757Mbk9rEFGGdPLPTAKi7/+ven
y7st+Q2JjjgICQiV6s4Slo6N0AMJJBopdlsIWJjKz0zpu5DcLmaJin5yJnLpfqsegBlYCZReINzs
Tm2AOkuIRyH4sJvX3Ym4ETW3oOyZ0fcx+frgEpLzJwbJde0ui0/d1e+kaPIANMuQ/62aLVwXmIqC
IiWBD92AsmDPZz81qe8Ac+/ZJTZPTLTZ5s2HcD5BFACa9spDwfru9P4Gf8ZAuWSQ8n+jy4u6JZTK
MIifFIG2s4uo/eLsdqO180sWsJ2/elom9XBNv5ddk209TTG8VNmgiIbB4Ai8eQPWQv78pTn9DFRf
l7UE6olx6nPvPv/1f9xvLa/JA8HDLSH7jkDNgVAj+IRUt1oPuMb7rO2n5vQdgP5ezhKYJ6bonHtI
c4rfSN6gSoPpVqq5K20uRGromuFMUKjC3bbVPEJl74S+h8ntg0tEnhhN2FYNLp9Fl+1lDTnb3ZH9
DVEIiwMGNQNIQOGPr6+Hog5kOYyGEiO2OwH9+YntBmj5/AKni+hpxZ4LkEGfnV12+e+kc5gcMEIU
V9sawvYF1vFAJAD9GkvJ5V2bx0Kf/rlJfQefewtaYvPEOjkuruvElr+TwoUIeDSQOCUWiBBxAP+8
zVWXUOyfw3dwuHtwCcIT49Rv/RW4Muua3+jDAAYsEdTP7nXOPLAPCcUCRr4Wpu/s537M/6k57Ybl
3qMLYN7+fx7zv9MxerMvN4HlwUd+tVEWQCFfXwio8H00GDm4UdTuegQXVPmud/X7M9kNxd1zD2b9
/7oV9vttst+6iFcQtNdf24/vdcr++N2vC4Sm6MWjt0R1Z9S/2a3jz/94DgwKnM63rubtdzxguP91
1ym5fOT6smm3Hc7Qc8OwEJJjRrfqJvi24frmLXmAidjmo5C6clCtoQLkIC028JiELlu+hZSTUIQE
pLjnzxrffX0PzgJwPw6J05bgSQLZ090Sz3w+Jd5924/bvz9zXXHmrWsbWJBEz5+VN5/bLpBTkGUV
B0WJEyQYQwJOUHl1eQ7N5duP/686CUgWJ4nXYmDMnCEcTsNa0Li7HOnM8nXbyxG/onLOQl3THJea
TB2OD+dx5lb3k2tkNNPadlYLJ1Okpcft9ZQ1+QV3Js0vTC/tR1M6FGwC2/GL0dHxPJHJnOvWp77X
RVlmLwJlaKFJ7o3XVWqpWNeNz9NDVMn41PQ88W9J0dLzbupEuh5QP6ZHqOob+14VYSk2ziA0bMJg
qliEaYDIipbJbNc8E12UEQyDZUK9m/q0LdcJL+vsrbJtcS7SGI16CNLkRdsrlusgzPs30CLV5pGf
RoGP86yr3SuWlQnVIASJL5WpxmAFclBxyglvQp0ZPHwoqW2yI1ROcRHZzI+TxnUTDtpBP/XLfh6H
6yCsTRJNMEW3xnXq601KMnVhqGWVNi0pUk28bVEUD3U1R2XHqV25ss/ej2Uj86O5owPeDPGQrYKy
yHItkPEdjK6al33X4ymiasg/tNPUhhuLpy5Yh0mIJk06R9zKlFU+rFKpslf9KJOPtptJv8qGkQba
Z96cdoFVVjdZP/KoKuf5grW0sGvH2tFo3/a9i3pcVl86OWZDJADGMRoKb5INM23S/GsOac7XA0fp
y7qmaap7FHfdykG7xrSSVZV/amKff/A4KS8ShuhlUSaD1H1a1q8rRrhfF347AxP6khzFqlSvqgmb
YDXCN9C1qOyoXnZ1SEM9Qcr6hZQZ/2LUiAItqzp94/qmY5uqD5o6wk5m2cshRA3bsLyGb+3yJutW
AzK911NfTplukRUnhUhNsfaOiTQqnQwunBrsGNVsGP6Uapin49bP1bwqZDKMOskmnGnZF8kYFTxo
ey2MdPPJOMx9dZQ3Jp6jMaHB+1yEXR01qCqryKK5droaavtmFvWwnpNUSO14FX4Wac9j7ZTw+AWu
wxFpJcrSaHAn7G0rXJlpb2tVaNFn9IqQys+acZF2awTWUOvKMJIfISbaUas4yDNdBr7qorwLsjAa
msJWemRdo45sWBfskFeJTLWrWPa+5TZ0UWxlSbRhQRVCCeubI9zhWdgjvwLuhOKt6yNMIQHu7b5f
GfOgxckMRu6bnn8OR2qO8wZ2Tge14PrHY4WPndh2MA63SSDtlTgEp31/sMHLmU49zfVQFW4lwKsG
EWOiOa2Dono1xZPftLzrjqRKcTTaFB8nZZAffZ3FbVh64FyvfDnVNjG392q+/fWfL+8u63y99PH3
v29v5vz9t9f9dd129fWzl5dl82zTuc9f7+ssn9mO/O2hv++RbKPQt0sli7B2c9vnLiD8yps/FxAx
uDXY/G8HYTvCg4h4W3L7Ox7ePnEbECn0NXCyvT3CQswVI38HRAZRD9RAIUH5+xoPIRLdBkQMjZDb
6iG0FUNjPQRSKEfdxUN1ADEQ2lahuRj+BMP4lXAIbXz3gyGRkio4PgIuXmzbAMX2UN8Lhv08qwR1
rtESB/1qass+EoS2kDd825EdprE9+vdC7s0oBCMBYoCCIwvR/f4oPm7KWJKi0bFL1TruAqZrN+Yf
k3GuVjZTAYjIPxrv8aqgGR52D7p7qaRyGeLzcBZMjbLWXa3oxsph3Ji8D/cY4a5RCANGI6EIDzAt
VhV20qY1imudUoPfI1sVx205zqsfr+Xx3rGtaMwEgYyQQhrycO/qKkemFarWY0aNiMD9b0NgzVin
vZp8o8NqMG9/PObClQFeDDJTBnmRFHBsEZy++3gpR6qy6Kda+8rhExRUbNU3WfoSdZLvWd6OoThg
BHUMRgTmGOrg94fCZYF80WUwVN6Xuldu3pS2K6MmLXJoPfzRqdixk8D+wKIEbCPAtiB+rOQQ7lxR
69426XFnU37EWdqeUk/U66H24sY93lx/23Hqd5yPB+MtdnGCOOp5D+PVLpzLoyKMy2AN8c/uGWfX
FjIcKiDesDwo3D3cwriQ82Q9UCqVV6aP0nROp1ULbOcjSSBI//omMmhcgJ5UAnVCuRhMVTWXTTpV
OgFisOr6Gr8ynMcRZAPTio+SRj8eb+fiJBF8m1Rs04aHi+tpF8vW4kqHeUc1g3C2ti0WOrFz8uv2
zDmiZBvBQybwo6FsMA5ZCEMZVES0jtkGbosmew78doMe+kJYxb1Rtgt+4HFFCTQZFsRm/9oYkRzK
bKreQVZETweaVe9q2f3563t4f8gFMwkDxrJgRJWeapSvWpzzV006Y62KpH7746G2e/RodZAUSM6g
tA/i1sPVNao09RyYWpdWdWeZL9MokI6A3PEjS945yrYiQCmn4IEXo8QsppVRogKqVVhNRs83tvf8
8Mej7PIXXBJIVLfRFi7tPlxLrYStbcUrIHCQU0ZS5dlJzov4S1E25q0Cf9XuMa5dhx22Dtyhgm+E
k/hwxDQweW05qXRLBT/M++4Do/QTrrBY/3hpuzZQQJMfEEcQf/GSq3KGTALZL2RhcSAgp2nkiuZh
u8egwu0OPTwN215BCnyFcwgkZMti7511E0jb5cwBbSc10Y0jQ8Rmk67LskwO3eCJLjk7jOMsOySs
HQJd9a7TM6Jmjxd5vF4O9sMRBnIGnQtyYXTKFqjve4gyoWtz/sY11DTHhnRFswfBcOvUl0smQPgQ
hgYJuHy0ncm9JY9NIk04+loba7ITlON+U1Uleev7+mXCg/Gkbkq/rjMfagLjR+OUmQgwaMNWHXdT
UO2hQo/djYLgChYJVzQp6JiL+QwT8KOgHytdIjkQPSSq4Bq3Q0IgNUxA3LB1z8+bri3GPejvHHl7
cwTKpQT2fQE+pJxqTirwOoMJ+1WX5Dgaqjg4LGgC6ewHnw7V6ldPNaz13ogLg50wGYsuhNg0Ei+j
2qdZNIMU8MtnCUYBgGHjuAjR0i1IMTgCjLICWUjWUaBGGvW0dXt277HzgVFAokISJDEOCe3Dc+Q8
jrNGtJXOEsXPvZyqNckakIe6PP3U2nre/HjvdqEFR3abc8BFBgi2D8eLMw+/CcAgLPF0oOWqr2Tw
AscoiaQsmpe4n1S7GhNggXvWuW9c+XBc3iVjVXla6bxw9Yt08P64NN38Mu2C+kUHslSEsjTc4/52
be6WbSJouYDKMdm+f99IS1lUee1gc23I/myDbuzWWPXp4eAUKrVxQfv+x9v72LN/lS8JgRQIwiJf
RKyOJINjTVLpPm7cildVvQL5q9eBG3+ddgKVBgbDCXQxcMYWO5rRec4GTks9DV2+RtncbcaW7SPT
jz2qgtIusBIgglDf3V5/vb+FQ4J5M3LwH8jmcRgRKzIexbiep1/H6sFAC9ftpsZ7iqdSB6IcDkkG
ommWijeoypjOa7THDLab89B9b/NquA8HpwPa4MMFTmDHNjdmLnXeo+bEyKA49K5AJ75gcl0K3r8d
hyDIdDENZvh1U4D+H4qhBxW0cAhTD7dUZCNozi1E/zlo1UVeMfw6RLiLSsyqY1/zOdWlidme/d1x
MrdXxyBCAA2Ac4Mfjgo5CW9JOAAfDeNOl0TlugxToy3qgz2ec4etq6+5MjR0Qj2aLc6MLJupoUkJ
hMr4/gXvqu64IC07sVThozYWrdF51XR7tnUHpCBxgO4AREQyYAAPF1ibCs/wAzTgrzuOE51bK1eD
9c0J86R7NVIP+qBUTVTZ3u4Z+pGRbIMu8DgcQncKxMAFoiweXFlV4FGSVJYaI0c2oMX08JMsP2LD
jxD8+usLoA6AKQLdWvqWOh5JPcxwZmfbhl43XTqvIMXNj0gpHPzCxY/G2rUi8C5AP6UALQct7COj
FsT7si11ptxY6qoL5o99gHOx56jsXBMlBCADZYAvd87OaSkH1JVwKrNp1ZQTfYHyrjiuxq7ZY/K7
hhLbKxQErrZAoF2A1A6x874oYKgqaTTIHsGqnKcPxqPp6Nc3D7gQmEDIgDcsY2xVSGNHXJZQVkJ2
XQfAdc1gqvUvj7INM2BesHnQ/7llqPeCW5MIoyprwYWxedSIN0ZXvpB7ANpxEIBQb/U8GAN+AGTh
NsCKQpnksddDNqkIlM/gU98pty8n3wEOAYUSLuhv1W7QpB4uRuCiMkGSlZpWXbxps7aB2lafRiCH
vPj1bbs/0oITOD9V8TylpVa8fyeFI2uH43LPWdt+yYPwAjdFQZqEBTHwuYQudi1sx6rwYeB1yD06
rdKxuijI4I9Vwuis/TCOhz9eVbj9xkcjwq9OKUJpyKAP6+EGzlWe5kMFI9JEwQZWoVmNzmVRrHoo
ERoWmyM39sl6skwdOlThL8EUnDTMlRtDhuz8x9PZdWoASA4yOGizeDkbg5gJ5QinJhPmo+iCYF0Z
3u/R+XYNIhj8YpMAER3OzWKTeTXMtimZ16OtsY2mIeXtqkGq5HtsYBeaQlEQc7AC36EWRyammUNk
gsPpUjdGqSFcoyHYhKw/cm0w7Rlt17Ik53B4BBRdyZIedGPDx6L3pRYti19k/VQdl+BBV7+OkASx
gwL/AQ65FLVFLmoyJeAN06aoT30HtcKREfvrEMG2QQIF3hCAWu5c5nyQKWu2HFWYV/mgaBRaZn5V
JtreYwT1AdJeyGtARHx49uXcB22wPfuZJcXLYhrxqoyd3ONvH6sc22EEFP0E1FG2ueHDYQo+e4YK
4XXaxfY0mCTZhFV+4gemNEf9Kzmw8zJAMZx1Eb8ArfuEq7LcE1secSuYRAgSC5QIQGmBjX04iblC
nWqTHEgA73G4hgp2487oyFB/yrphINE4qNwe173C+yTaHWYAmYCEMguBQC3ZYv2BNwx1hYIqcwH1
/cggPq2G0p4SmtCoa2L47y+fUQg84D3g10Sge24ZsTssxmJG4EWoMVYPDak3opj3WcLj0BMCpKCO
wQnaXqJc7CjozclYC4CVG5tEuRT+eHKzOKaxMnuO0OMdhKEkAYoIuQdGdBHlwFdyVDPYQZ8xG6wm
n1dSo9mE/1INYZ/NUAzxHjvfzv5hXAi3P2oHVI6C+4LA9/C8mKxiY1IRr0tXBCuqKvau6ob5U9WJ
fBWGDn8CCWR8URrij4oaNx9/DOHj4xoSEE8wB7VdhVB9fDh84SqU9EPnNcrrZJVz8TmvxUfmQJyq
lCt0R/cxysfuczsiJKxQSQOFdZnzN4NNLQ4rr12AIY+soDgOpuL2ILnj0DAEvU1bAgbSDV5saz2X
InMCOi6CPK42DNon2kjFoXnrm5qke+wAjuICRRDWJJSVoUQMhIeybbfcfa4X9qFqGjKZiBY0D446
cNfXgQkDF3VT2lyMKFahHhWe1Hoa5VSe4gmX5BCofWU1VMl8tZoDVc/w/EwKbYIUn0LdL+gjYK8s
0c41vj9WZM6zwyGGWufJIBtmN5I0kz8aXFPaI5DZYnICh3pKTuJhaPLjOYOOlpVow8QcJV1m2NG2
kNQdNpXq3JmheVMeQw9WJjZhBs0okQxNLVdjFYcfSgg+WVTniZJRA10OVnvR43mdcUfac+azfNBC
NknzpkFFmK+kT5JQQjUoHeMXcog9OZJFNk6HpszTIIIIkH0uXDwkER4EcB0U2nA+oUPLBVDKPsyi
CtCMI8iMWb8STdYeD2Mj7Yqm2LbrRI4FjXiT9DSq4hxSgwk0bbsOpa/rNXd9WkMTTJiNh0nBkmSd
NmPqohrjWemh64ADICSQOwl4PlOYQmCGQ2Pbka/UQNIi8gnPruM5JR/Gueic7kpgcitqihDpRhbt
oId4HopDKI1hgHD2oIOMg7dcj0jRPgoMiBibHkRBp5Ne2eSkE6NgwGEH0kVomONhAwgUvU7QHPgo
T+pEbmRdFmGUDTPna55XbaGh6OAgQQXb9+uu91ZqXBT15JCeJalnPTvYTj2Hpio0LZKtcsampj+G
XjpJooDFSRPl9WiFjnncN69MUbtUw++/NnkkGw+EqMp59XZUrkvXxNm00KEPh0Fjk7T9CpJne9wN
YzCdugpkpVXjOpRA3XSCZiElnX1vK9S/LAbahlGS5vO0sX6CYGdzF1+2qhA08t52xSrFJG4gq0L0
JE1j90VUU/2vKcv7L2ZGfNSTmDsTkdAJFxWZEuusq8Jq3bZ1c0VqO9oVSLL5R84myNq9w+oVtAH6
V1kuDTmcajIXkaFtkUO/VFdlUQ5hH5I4Jt3JjOcwieZYmA8dcIVk1XeD+DTJNP9zaBU7dTJmZ0UJ
PzSrDQcMtZXtCClAFiS6msLhjIK66lcyjOta46lK32VeQR9Zzkr1Ma9cP0fOQvMW2BXnr4kgFjqN
eJu+gR84nbpDNhkCLX85Y+mmVLJxaz/3Ndcs5pnRfdHaJoImQ3M5lon5wuYehdBYRcfTuO/mTNdm
TEVUpwJleiBDkW1YWI1vAjgcSGctH1FUtLM77IRw5qIPy2TUIm2wXY1hLhoNdVryxaoC5CpKrEn0
tivLaCoqyKha2jXnuZwQWHMY4DecJdV7S3qS6Y4pMsHBCotyXSUVLlfM2zJboTRI8AosJX89liWq
T0mQuDPXSl6uLQpyoYM0CF+OxKHrbJYDtJvNdV3/yaFyPV4CE2fFCxOnbbIZC2yHk6AoqvI0YJnK
z3Fm8+o0TD2Lzypqx+k0QW3550zDybxLnKriq76lGF3gyhX9BhCS4k0lwHUe0bjM5MYhN/CT1gY1
tMOBnbBVjng8v3A9xuOqymLWndResWGFAMEWul4wrE/nGU/CYwg6Y31Yoznhm6wSJj6sgiK+Tkk8
IGhObE28QqRuio3IVddEDW4sVIkSaAX81IUuDKDMDxE7OYpD6A98IynUsU+CFNj6RsU05etx7Nx8
rGI8lGdGQLXnz+1BINeW9iNKAZcap4lG5YDGNxkQRPe+yNMsvXATdP2dQASgoPHTMc6zd3EiW+SO
OtV0oocmVQhurUasTsbwaPRDGY/RPMi0/hJ3oAWcz4zm5IUd8wmQH5AFzwl9d2l2Nkk5ycjLPhte
0zAh8WbAQZZEqOe+XiU9gUV5THNQD2hSj/hlE9elewGtbZ0CF+lL/mYwPKcRrBYcMZAVrHSFfami
vjMOuG3a+vc0UyPeTCSb5ndZlyTVSVIWEDoQ6HogNJok617yUHT4YoTsA1Od1BmWp3WGerLJgQUO
UU1VUb+eZQNF3z4rgnFdShvzCMHOVVEHKdPbhIjxNRJDeUHikBcgmNJh0r5o+BUPG2AuQ8xAQg3y
IvfRBE0EH2YyN4NOeA6m2op60kDky0SDBWJ3GouyD1eB4bKIChYGZynI+sEqk50so8nioIUeHDO8
NwHUB9ftNvVbZ3GevMqDKn1lQF5Emnuf/lmIPIZWw3ysr0d4eo7CwoNMh7gysD80TjLIRSpovKLz
kF6C0JLXL+dGQLtiP0G+HBFRQv0XYnXHoj4Y1espTUN17IJQnvscJ+ikNH036Q6p6TXrBbQe4tGA
kxZl1suTWFaJiaYmdZ+py+JAD85Vn9Mpoa+TuAmbVZ/HHV/5fmZYs8EX74zDvFw1ceX/zOu0qzZ1
nvoLHzBLdNAhDxUhleRnoYCeZIhMPi+gB2lu6LZmA02nIsWFj0TbZdfQdGKmKM1lPwCl8y2PbENy
/JHlZYM1mpLqlYodtFljaMceVykV0PqKgBD+C5LdsdB+KvCFGN2QbTJTWKOFSrJ8TTvcfJIk64Tu
xTw20KtcJR9HlLFCg1OZX/B5Kj9QSHyczoopURGZ8vrDLMPgXT1Owmo+EzzomM3t5z5syTnB1fh5
KDNzFcdeXTDiyAdSJZZGg0mCL6QdujMQNfJPbQ9uXMcJK7Eu52C4mkivrlSQ2+QQILMfaFPOn+rB
Zyc0T0Pom6Ky+azm0V9B4ccMEZ2wYxpoD3FRymxTaxLI6gWWoxoO0cTEO5tMJlznXehpNDYelJjM
emiV7cmQwyFp3YzXRsou0DgmIjh0aZe+tYNnVI+JZ5+alnXJxqUkqSMPwh+NAgLdx1p2FRoOMTBf
sYLaln3F4pgPR1RZbCITCJrpBiUZPy3mCUqzoL6rAUJ8kyvdJWwq1lAMzPuPA5ryKgrsxOJM24kP
4ZmBAgaAGE8S+Sht0vJ1nMYGazplvo/aOMY4yjG0ca3oLEynuZqKTtNUAPvhrsOXaoCgkBA/jysh
GtvrGSMbH+YZI0bj2aYfKybGYUVAO2faQSlowxgr3TovigxHZSKLTUpz+F9SWTNrZ3n/kaRh8q7O
gGwc0SQeMBhIPLzIu3F4z6H13EcqzMvXWc6l2QgMPfAavClvN8Q3CHI8NWdK+7nxUwQ9/yzTAQsN
hQpkgdh67orynKUd0unMjXxTZEkKTc48SFtdjKJsgKUxftYFsDHHTECH76pMiEoiGqbiw5iYraaI
Ala+qmaEj3ySFuzYk3yM4fGA9qtcdOGsCWRcvQbfAnGhmS3NNxD2gteYx3G3EmZoTkILSfxhOnBg
BFJNVBM8erCTIUw+mKQS4YrAXYNsDUbKW90piLsrLiyQoNg58ULlqaCHFoTFDsA3Yx6l0NB42dI+
HTa9qvGsTWNmqP4ol11PrOp7DUQxeUNGJC4pXFCo1tBcGg8rDkXxP+c2oWWEHEPtJjXWEsgCsvYV
idPkzwEbBYRjTtBFkYE/hpAxgatCbdezqJqdh8PG6irW8Vizd2Y0olphkrLTWrrsjYuheTAypE/O
Z5EA+y2Danwx9jFMqM+TNIPOida87+dS4RX3FJrioX9IQfesGe3ZVGH8cbQjtAaMY9tftIgk4L6h
BdtGLu4RNGvDjYF/1RhNHwOfxQpU0J6UEWjn3EVK8jzUcbf1qSMZQEjBvUKno+SVsVdpSEroMwBy
arSbpIWMjTYQHecuZuVadnny2f1f8s5rOW4l6dZPhAh4cwug0YZsUjSSKN4gZOG9x9P/H6g9Z9gg
gx3aM9xzcWZCWxTZ7OoqVGZWZeZaK/dTxTNDUy69ggdkeaqe14md9OmQuqxkdsvluPqeiFyT7KGQ
osqbSr1pdpaR5rWjm3lcA8KIFU4sdZ1O3jTllCj0ZpJvZ7EPuD5MY2d6Rlw0e6bV/kplpfoszVJ2
PRVxa9hzaxQ/xVycv5mNURY2LXvq6CqhoTduGZfBpiABjTXKdDYQxkc12DR0+99Ik6rcy+2Mc+Ck
EakubZPafT2ZnEHaWKrdJJz9G3FqIrywX2Q7q62z9CgJiV87XdkLV2XCLdbWIinaT6llBrtk0rl3
xhNQG3cMfVF3FDORDr5Ct6KdzeqyNcxW/zCEo/HRLCvFcOS2zH/2YjzcdUVrfS67PAwp1TT9RRym
ZWpPuWrcyVE5/tKTuCNYtr5+03N2P07DCOBikDHXThbG0BG5C31MpZjutIRiwM0Yhzm4iFEofs5h
M9/2eU/nbqD602d6bVvFseSkv0vHbniUM2sYXZNTy96c/do8EAEn0yYQyY2zXBqLbSMUhK25jHFF
c5s0k23mfjOBAbGK+3hO4moXxAJ56bakBdWWUyv2bTmKetMtpc5/8Kexug3UYFbpxe7zyZ1ozJ2I
NLLvO6Ze57Ot9rKYOgq5/NoxMZWA/RmPXlqH1qNs5ZFgZ+GktLsxjKxL0MVl+C1Ny1r3ZrVckgRm
mt/SpEyXUdJESWWTrcvNXd2KwEHMivzzhvYaS+so5lP5sCbHpMrfz53TpH0uZjTuJBzH95Vv+D84
DsfDUZi7rt6NSe/XW0XQteqO87QlUuRsY92jS1SVN6kv0so+p224y8ZAmD53Q5eQHbDooXEmMST1
OTZKG9tSK4n9nut4mbqqoPX3dTHI0YbNpvhO6ms6T4QtEbtplI/qBzGRdMGei6Av3SSVgtgl7a8F
l3lZFJXX6EWuX2SmSiilK1brLuXSyGSnK3wxYZunTbDVCqH6DN4II0kyiMMpgU/NFw7Zyf00BKps
RypGvMmNmqNhrojZJ33sjdCt4mZK7QD/Tdz2E07IU6YnEZessXgcFLlOHCOk7wsryM1PegLIzNW4
0neOlIajemHNXTnbsaWmmV2ZUyp7XWz0laNZmf8jG9I2dlJ1MDSHEoa/n43In2zoMeL6QhqWGqIv
9bHmcPtWNGcU2vChkTuBvEVEoYDYQig33SBPYzkFxtRIs2JWTl7qalvkjlDMQ9J8TLhf5Pun9OH/
j8iT78/FV/6Fa16QigrJvP9Xmn8BO/kXYPXfuJPl9X+BTmSQJZToqa/IZI4xUrK/f6EwDShMqIjI
qkbmXDeeugX+Ap1AGQRAxYAoADS0SHqYpG3zFwhTgbv7CX8JrolKg0yT+b8wNx9+p5XfAmGeZkk1
aliAGRifyymFQOhAT9OWy10+lgOuQpXWpoozIxBUb7suV4tDMNOS7z1bmb+Gf475fDkcOW5TYihZ
oRlyDT8pBcPvklYdbQlfqf0Y00Ti3pP7kaDeBSqB4/vb451mZZfpkYpVSWwbkkY9ZlnH51lZMcqT
muPraFeCmN+25KPvq0iPt2dGEVfj0KLEqQcfrADRoDBorioUfEsSpFC6udhfe9c71/Ns27s4ep7r
ekeHfx9d/uu6jr3jK/d44e3tPa85HvnnwXX52c498LPNgS95tbffX7s7fnrkl/e81HH2vJu3tXlL
3n55iVfw+/t773q/591s3s7eLD/29p7zyEv4CLazfIev+cfGtp2ds2NcXss7fthe8/YXrstbPfKd
/cbebHjHB/do7/f39n7j8DubzcbZOI6zvGzD7/N+y5s5l3xxZCZ8ottl+O3OOXzaHJaXbg57e+Nc
OS5fM+vdtmDyDp/O2+wuHcfbH73lg/LZtvzmrfOVd93x0sPV3W53tywTC7X8tns8ZvYy7J3Dt99+
ZKt8PbWd0ye2IMue74wsrhtVjKWbo3f9uPfumdTG+ersDs7dmZGk05LSy5FWJtY2dSq37A3PvXn4
dh3Y1/bmy5Uj2mfGearY/7uO9HKcVQWiqZoyNJZxeEQP+9tbnrPDevNIdhdH98JxzrRprKqtLwdc
VRt9qSURxYBH9/Ge3cJzevsZ4ed4CG9NaTG75w00RG+/jxjh5sK7WDa0d3z6P39fP3rYxjV79fh4
9B6P15WN4RwfH3mW9uWWjbW/3e632+1mu720r9hhB+dix3b+cnn5tB0vbedqx/PG8jAL17m5cGzs
c3O4cS4u2H2H3Zm68NmNsDjHZ7NRaXz3Y9bLfXDvsRtW7NyufmrCeWvBlgV9NsSMJ89p7GC5Hq+D
DWaJuV8vBs+y3fK/vb3lq8WqA5sZHn7tSmewf7m73e7XYN/cndsiT83Rb32glQPOWpNz8rIpr/f3
157za7ePbG/rLYt+9PBx7t1xcZM8GB7ExsYHOss/3Wvv3r3f3x7dhwLftrUfLr55vAFTud7a2/sP
Pcvn4kVu91v23ebAPi/tzdXX2D7c8ahdV7bdGzbEo2V/3FzhSTzX3rmbG/zQ4bg4mLe36lNl/a15
rqqNSSGMCgWtGxz20X7A5/Y2n/vL1rNvf3tmpocTvXDcC48PscHvvv0JkIk4YyyrGDQb00ArLEv9
gHs/sgrHxa8d79xr17nY7/HWu0esBWeNxydKbDebCvfqeaw5oWe3RAH3gYfjPbr762scNvvm+jaw
7c/sIo9nQpTYHLDCB7z2wX7yZfvt/np/+3Mf2D9vlzf9dn/9GNn3s/0tsPc4O/zQ9S3//PmT3YjP
3zlXd/hY/r7Z3W3udr8cXP7uzr4nioy2HdhbTPXz5dXV56vDbvNxf9j9uLshUjg3hANns7lz7a+X
BKLdzYV7h4nam8PhEp992LH0Lqv6tMzM/BfLTXBlRGLL7khcPl44u80Vpv70wk93fHtxCnfuxc3D
AxvR+XHmibztvegyOzVGM/ALwSDEECUv+MPe3R5dQh6mbzvu4XeQc87sA/BJb+4DiClPh016g6o3
wzImy3G8xv4xtWXUJXpXNlZkf1tiPe4Su9jbvBDv4N0uUZkHzYPnq1t+YW9fcSDw+Gr53f1+e8Xf
uzsWzT04N08HG5bVW6ImFnWF5e6fjgu7wwGDXLa6t+zBa29xp6G9Ywux/Hhrz8UfXyyP0d09HDnp
uLtrl995+wEs0eHfNrmAi04R1cvPnznDd0JUryz/3RHVq6j7Tojq1azeCVG9cln/CKJ6dUx6T0T1
ahHfEVG9XDOf7/V3R1SvfNu7IapXS/i+iOrV6endEdUrU6ZS/7cR1acX78UXnmKdV0FB+g+Ax8uR
7tTtng61MrB+/s9h1S89/emQLxbyb+HFXx3lGaJ6tRffB1H9RJr1LGq9E6J6Zb/vj6hWVyO+H6J6
dc16J0T1mi7jf4eoXh1z3hFRvTKz8X+NqF59nv8iovqlKzjBNy9Mfc/D7d/EN7/0pKejrIL6e+G2
nyGqV777nRDVqzj77ojqlUf4xxDVq3n+M4jq1WTHd0dUGyvP/p6I6pVF/E1E9enFfTksnSKqV8/t
PwQ6v+JLTmDVqxTZ38dvL07p9GB2iqheOa1/FFG9muQ/hKheBYj3RFSvzO4fQlSvYv8/iahePdH3
QVSvfct7IqrXNCnvhqheObH3RFSvhnpHRPXKubwTonp1jX0nRPVqlPdCVK+80zsiqldu4n0Q1atV
e39E9foK9j9GVK/m/z6I6tWeeT9E9SqevTOiehVM3glRvfJR74SoXq3cOyGqV2fU90JUrzzH/wRR
vT4E/JOI6tXDfH9E9SpivxOiemUJ74moXm3UfwJRvfIm/zSiehUI/gFE9cpK/yaietkUJ/dHxCYX
zQaoBeSFzWO1aeS4pQOuaAu7jgWAyoBBo4dqnjLVrUtf/VAl/UyTtRnCwGekKV3Qb5dzF1NbDX8C
6F491f8M0L1qbiIHAIkvfZsoA0sqQPU1rbsCLA5ssgiVgt58UCU1uZd8K3F7tU4lV21C7S5RMojH
Rn9oWo92bZ9O4qapPoa1CoD37am/svJwq9KfiTSUtDSMnqYb5bRp67kCqZpUyDjARtp+G3Qg0Lk4
WnY6+cmxMT9J4L7+mByERTCh4IV3FUKENeWvmFmpVpVwA2hANwqnDXxl3lq9BIL17Qm+9myhsaL/
VFkIKte0C1mex+g15IUdNJ3/sZ9ixdhMkuVftJHaGds/H4zOaag5FtZ2Zc2MC6AUZYc2KewZntJD
KRXd1ZAbggsGcrh/e6gXmSQYFZYhRG3RNIbV7fTBST5YfCNnXkZM+3zcStNHszX6bZKn6Q566PDz
2+O9so4wntJxrAFDNyFePx0vVYUo66YCpozCMBcwo+/UdQA/Ob/z54+MRn7g7svURLhKToeKdCQ0
mjYubFBINXDRset8mJRzZS/JOcyKb09sMe6V8Zuw1KgLbwRSq2tml3jM9TTohNyWsix2/CJsANBW
kEQ7vtnIP9qp7sVtBXvHmQ6218ZdJCgZ8Ymaf2V5XTtIQGsMxoViobPHLlKv5AlS6jqPwo9DoRaX
Zh8KZ+hyXnmM0L0vPDmLbKwmLj9/VgPswdZmrRDAXdHCuebnWHmZVIAsjeacfsUrO9TEz2k0ZcPB
SUP66VCzMoDzQUrF9pt5RrxjlreT3pu7rvZjd8gD4Qxt3WtTg6RsIaNdSKnX/L/VYATVaFo5hNGq
vpeFWXazQCtuZzNKz+zQZQeu9wy8NCCx4KVmLVdxWNUruQ0mP7fFIEqv1BoyvljVQu/tnfnqKDCZ
aDJkopDTrEYRszLJgAsu0kGA4ypfNC9CyCX+mFkQrVM4oKjjG6ImrxnzmxAiY30CyFWl2ghAStTT
aafGsBS7k2aK1RkX+dqugO8PziZIlIj060mJs153EX5LaNu7vp1vsqIabB2GGhsegerMg3ptNBgT
F0EKAA0wZZ3uwTJvwFqXGHc9VcEhj2rFa5LA2IvjWF7Mw9ydmd0rjwyPDK8n2jCMqa28ZGLIJQwX
Ym4PfVnCch2Kcu8GheSfo4V5ZbMzxEIzCOOlCg/I6cTGUpXCNsKOx743MjeDid01koVLJYr8+u7t
jfjKKrKI0C7DWw5F+nowf5TGvA3MHLhtqOUuH6f6nteqBsJSgBYTHlU1/HPvSMRGO5EzCd3b67A9
F2Y2hqOc23Ef+Q78Ga4q++g4dZqwUf16BH0pDe7b03xtTaEpQtcHKVqY+5ZleOYbwzZGgUpQOWM2
6UGGmxlQsBLYiSqfoys9N9ISG56NpJeIbNRgMe2ya8EA4qpbcGFT0peobJU8yrcn9kqosQycFXgc
lD44LJwOh6aSmQLcyu12nNvtPGnCh1n3LbfSmmoDD8B0gGbC//w3BtUXt4I5gM1ZDVoDcZQiU8nt
ZmARI4j1P2aT/jEEr+qJeqV4QxOqZ8ZcYubKLy9StXhMEZ40GExPJ9qYc9HECrpU3JQkOwjzg1WO
6efJD+PvRaZkj1om1q4miPVeHsbsjLN5eZZm1yzKeItaASirlfGLamGMCmBC8K2jdNPJ+WSnYR18
FfyqO86m4G9gQmiOQtmciXwvvc6yXbEUztEAu9bhKG9B3rcwPtq+jAwDBLGQFCmxfPP2A33pBeDx
MgCaIdIB+eg6vvZG3kUA/KHAA8D8GMxhH7pt0RS5p/oAFdtOC76+PeLLBV2Yw2DcMHRioLb2O2Gb
CaFYc4KA2SYb7CrKtQ8WTDawBlFS8eBW0JDnC8Te9ks/rs5YzWujP53iJU01lnP26WbqhUKMJJVj
qIh4WeoaAoZpD1oB9QKKdJFkRzm8TW45imWyg35T+vn27F86CYUYAkYPkldFhnvydHwdfleOyTgJ
eUyUPX++JqUK7QKMDd4fjwTpJFx7AAOXnbTsr2fuiLuDbM0pUTL3LSN3c7h2QIgmMKR7eg/p0JmF
fWmlCvsI+SEGtHAMq4VtgC3HY9sQTuS0+kEAgRInTlwp8eE0bPNiG2RT9aUcjHIbT4r66e3JvjQW
Roec1OTwbSy6aqvJdrqedA2jo8MRX0ilLtpanMt/bJLLKIhjcvAlOusrX4CFmGheQVkEWah1iCf1
CsVJYf83pmLKi9WjnWOt+XkblFMEND5YyGEuPyDxBbA3EsX+nLLGK5YPXagM+aMB0RRMm6dLZnFu
zIYc6rIABjjXqoA5WlIW7On1Gw8g7IU/PpLSKCEu9LEGKFLpJbuxPBXV8ogEIVY2aW+mVxpMghsE
CtUPby/ha3sRHRvxNwUkKl+nU8viSOS+NRHzjaHZwwCkOiQTMleehnRfNrV4qGAvv9HquPwCBq48
Ywqv+BiOcSwpKF7kxcyVjWspxA21yOHbB8ou2xW0Rx9UM0VJURyN+l6Wwa3bmhpV9ypkLvWZyb88
F3DCAr4KuhROUfRSTydfCDO086RfbGkuxC88DDjnchljdLowSBuEY5LkNhBG7W84HAaGrZ2HjNuR
1g4nipoq6LkETFLVQC1navvenMMHmJuSM2fXlbljeQjBotHCBQAfzsnudI5+D82KpU6RKw6N5kpm
2myloo+9t7fROqn31zAm/kxUMPr1XQ1130yMFCVyY1hfWyvt3D6YhU0Bxxnsg414BUNzfkgU4YM/
+qNXwR9943ftH27nFx9j5dzUUhxaDreRG9U1DEaaUW85GA7bwshgabDmTaHD/IE1k3hDGmbz9iqs
ItbT6MilwP+PJg6KQyvHXhdREcVGF7lmEHQHrdKnjRh0vVdEvXLGcF57rM+HWuz6WciCdcmYtKyP
3M6yok2rpKYrQ3F05rEuBvDsPPk0IWth+qRti/zomsJY6MNEC6M4dP2oNoYDxBOq7zRTmdR7ZYot
8c4oW/8PT3PLoAZBb/FK6IjgHU6npkxqVWuFFbiDHwbHFkYG1GbVcznvV6ZmkM+TEZVDJs9YH5U7
pPd8gQSTa42TmV10UqokO+R6DXkHVL9BUdGAHOVMtnnlcJ6mBhk0F4JlbC4jp1MrYPoIowkB4Ayy
NSRi47KD5caAO02q7WQ0RstpzbAftkFXwV/+9u58sWVgSGfvg9xCugxfuwrJdd8aquBDYqVVbbAT
a39ydMSKzoyy8uiqThZdhCofTmquPfK61adLIYzKChkKy2gKemdC/Pk6rkZrI+ijsGkmonWWl7mn
yHNwxp2/MD+GRmJ7YW6QKaeoK1dnxQXsIXGmOJJYhNIHWSv76lPUtrKg2vS3NO0Zft/XxsMuiPmc
5RD/WtlgOCOc7Qul7EyJ2tvpMJsulA+po3VzfcbcXxmK3L1FCh+5COxwNbUSfUyI/CzJ8bl1bPwq
n92RuIxLq+ozD3B1IlgeILzykJbzB/XVNcgxTvRKgqOHWTViAb9kXm4FH0pQWTCC27aH49EfutiJ
s1G5HBRtOPMQX9jlMjylEQ518AiwU09NRBYsizNwKDtsUnMrzC3kZ3pNYloUFM4HhXjmVvfSKhRO
WCwrm4fz4poBG47PBIo13JqcJuouSfN+A/FZe2ZRX87qZBR5ZXuJpVhClcC7A0e64QSmDs/UiI6J
FFo3fa9oZ/zMa8ORnV2krpClY36ni6jBLlRGph64ODExhyxVracIajotVdIOIqWFOm8ztWmken/q
Y8gKI4MmklOlSqKsTYJUI/pksgARVaF/CRPKmEXzhwILPCSYTggNZHSoAGHxp7NLYcWFS1JUnYnp
fLHEInepYpRnMnAvNwYkMKJOBo6bDGfx1RrGUAoEQ2zFrixT9dHMqNgICILs/3TBGGXJEVESJTG1
Tk01hTKEpSnEbqnKnMxMJfMisTm3H166Dx2XyBUXzksqrvry82enBVL1/qRUZuwK/VTYYSgS3gYp
3o0+9OdvT+hFiEMjgpw9ew/SZ+qbqxBXF2wOMYoSt0JW9PucdNm9BhWuV8Xa6DZmIRwCkqhn9vtr
84NbXqF+S1kQIeHT+dUzCxxUrGIchRUlY7W0Gzk37FGQhjOW/NpQWBTxhfsKeZHVttDSsI8Q0qSC
MyvtdRkWEEX1pvRFTZT+j41pEURF1YGM+pLWW+1zca6iqezMxC2HudhaTfqrVvRzZO4vnxf7gXIE
KmpL2Fz720aRYA1CJ5gNaEwfu2KeYUtXw0tUhJujCHfYMZ8FOJbf3iUvjet01JWf8PWpQADTh4la
6uddD2P0FkV5eff2KC/PIhQ1F+lxNAcIm+u8oDZO0LIJXEoEs4s+ZEk3w409QoqtlvKFFMaQyUaD
r+zUsPW/vj30axMkiHGzRbyeHMhqguPclIIwQrUd6/ro6p2cXCateC6T9OooJLWp7pPtRf7zdN9D
m4mGhK9FriH3vaeURYIqh3Qur/tyy3OnwREqC2sWtTj5dJTCELNcasPYFbvZ77aQIjeyN8d1ku2q
DLLIMy5x2dYnlw4eFHOie4Bjuclt8nS4PsjVqprV2PXnSt0GSTXf5FqUunG95KqsrrfObJNXTICs
Hy04S96c4/HqWYWtqgq9McSuaXDaaFuJmpUhFOaOi0rr9ah0XfZG02Sbt7fIK8uKP0ZFgVF1Yubq
4bXCcviq+tiF3N/wtDye937UkdItuMyfkyB/ZVE5/KN8t7h/8UWqzMrFCcbfKnabtoXksqfPQXHo
PjAhEtatJtwlahFlZ6z8lRmSVCGNRYCDImwt664aKCU0XZe5OcVQh9ySf68PrbKblaL//vZivmIJ
FK4wcxLFlHPXHVRtZ1AFCPvMRZXMcHoJJtR0tn78nUHIRJPnkJfEyunOFKG0RiGlzVwkpYZNmIui
mw/WfCaCvlg10ieEMep+5GwW6aDTUUYubxQX48JF0Lq6SUm7u2JTo6kwSfrntyf0wkGy37WlIMYp
Efj1OvGd13kNsWFWufDEK/c+nVn+PoKzOGvcwq9FyyVyDybKG0NZJY/x0FnKmS1CCfXFo+P+hPgM
B+SlE+SFIDTXuQRB26TaTJqYoKotzBBbpx/6dG6QydAztclmW4+yGfpk1GibGKpbMxP1xJEo3fnV
xopEKZPu5gyRkK9RQi+Guh9SsxQ+hUZOhuKzPyVxHu8MoW+EH3kWC74J7bLoC7EdJX2exBtxCERf
ccIp7yvRbXvKvfG2teJaue/H0kJVQg/DYXl9OFfKFyjts/aX1MIw/xlNBF25qjOjzn5UiQorpdxN
kbSJhSKqYjuW2jg7dGUcHUQj1mOKY3E/PYxh3lIgz7sAPQJPVqO8cyYp6QfLpsJm1kcxXbTnYyVM
zU+kd2T1Qkc7QfxhNShJfky4ECqxXSAyKeUOK5MZsI8LcZfz4YvRP5R1nEE/K3f5cCdNgo74bNHG
vu9mFMkTJ55aq/44qrCOXteFJii71LJ8EoTMpdC+VNDbK7OrVMNoaLu6moNZ2bR9TC7GScXUUo1d
HTbCsG0zWq1sHVpy2XDR+osiw8msysrsaSp90S1CX5lui26W8h9pmetytG1hCfxcNVxn4Waui1K4
QoGo8K/ayJqRj+qkJuKi0jd8VJ3OkgepQ7kAYcs5z+e7Ui9RCbIC1Zw2YyNWrdPBJR7fNFNbYvyC
InTWZ82fjOax7Oo07BySTHl310DdG0V2n8ewu3KVRTJmFypyO97q0dgm3CKCuauoV8aioCLqIdfd
/FkfjTT4GGlmXwke7AFDn+7TDjb+G6i3S+iSESE01ZthMAoUW9o0GKbYWaqynLGh8x6Lz7WhqiL3
rry02k/zpAz+aEe9Ngs3ZqME6XeViC0HTiYIZtC481DHsknFX9S6u0IPRe2nPM8qrPa53FSh6IRB
b8ShE5l9LTXO1FVF3bqBVQwBw2PI1n3sTxkqYF2pm/N2CrQ8/2JqiQipM/0S4URsSTtjeMRX9rJo
t52azB+qzqQNcis01tQothznCxNuErRKV6PfAV/uz6bOZbjaY19vINwVpkkSH+CcnhsUwNVxrnv0
SoRq+lKG1iwdBrlU549qXnfBnWL5bX4PTecIZavlC4OD0Nxs2KbY+rmLCMskHjPonJBPJxk/f0oF
ukdat+h0Bq+HyricplhXP7UxdP+e6cPCrji03TWhCK1+IQXCrppSKq92XqnT9CVXMwzVy8QJ0Xvb
SFCgQAwpFvJavFBquIthk/bh4xy2eShoRuqIoUkaEJb0hFrARSegi2s5Up918w8tFKhiuX7Y0AWE
lMskFqpHi1Buoj8qCfMk2bE458MXOiwFaMVRAvfzS1kOBLpUo7hG6MmeCjNIvmpVPZaRY6BPI97q
YYkUPTqIk28hN9PSIgOD+1Bq3fcsnmLomAU5sOrOWfohmuZgwAyutldJISJnsK/bNCy7bT0itNw4
PZcCQ3dLRfcRX1FiPeu8yIzCPNy3eOsY1SnJaktbyRHwcGRVEMrEibrBLOU9Wki4r49+qk1dd5sn
SpVYmya3jEH6WPtw4Buc7hBCi5eapGAcx3YexwuTpqFG3pTwKqPbY02dtGngzjZF1xKGuP6QxdVU
7SohrCMYiLO2SGLIyOXB+mFmMjUPr40n/VdbRoNxIYlJIz4akdwU95mBijpdfzQr0XiILG/xQ1bw
ybbcc1pwhjHq+wtRh7XwfuKC3H0S26JOt2ka6PJFY3Z54+C+xG9Gm0E6HXVTua/9Od0Omi8JdjVU
gWTrwRAcdV8Ory203Dwoo5Nr6mol9Z7MsBrt3oy0LNmQbkKfw6boXYTXetkPSCGXSqUKD7JC7vs7
c4qUh1aPG9ICyDtaWz4WJQcpTLrJoQ8hVba0W4vpRTPlvubqA8d0J4ktuXpQOtkURPsPlVqMOTKz
m98aLW0lztYDvUBV4SFpEBluKJX9tP2twtKPOU2jmye1lcJqpPoDbatR5v3WVmHLFuy536oqtS7n
+Y/feiq1ULMOT2o6r4uoaEpGeUrIp1Z/Q0RFHRq9MbzX1FN6cxrEn32iVvlgh62kdoLTtIIqf5Nr
1FwU1ADyUZ9dNO969JRgQQpQ37GsMNIgHS/CpSu1DpVqbBx9yqv8p9FliBjBPF81qBiFgdxaXys1
FstPRqRmEUEJraQhtOkMm3XZSYpJ0ehMkbqszXGk8H1vTbOHMTqh7lEdI0EbFJtGmU61zWLEn9N6
0HRfMvpCaxtVyqjDNUoJklL0gdBjKRXIlmhjEdFWJCYwW38aAwqnn/xByH4EeRmbZCvTPiEbXEqf
JIGMmYOaiqA4RhXU2femm81bGryI2FaGXsCNng/jLsC+/MskVEKopbuwejAlCr92o/TJl4amntsU
EvofeqS12a4sRuWmHAb9BhnfoH0KC18CU6pHlGMb/ZAPVdjdcVIwSUmHkGFvq7mIh62Ut367QWpA
HR2lsGptNyNYQAnWbLJPhWTUv/ppFvZ1PYmSu8hPiHZYoh/v0IiHuLtWpWnsxbrmX3K7mVCHydL5
ayQQv/dlK1fqpgybgRbsts02dSUlnm5OkuqpYh5suXxko11OSSnS1OZXoVtmeSE6PU3jbk31otsO
hLcvCr2YKWpkxBhHS3oeSoQUVoxqyyy3zlRDeb5H3cKYIHE36R1rSt8K7DIah96NJqEZDwF6YZMd
x7mxS7K6HR30BU3JRSnC8m1pGQrucjmh5wO2eNWppUIXXGWUR4kmuyC8xd3JnxulQDUCZbnmIxob
wUctGP1fIZWdG6lus5EVEQTRC6OCOpJo1OhKPdf6yNu01C9LPxuTm6KY82Yrq0h67McCblevU1p5
/Jig2125amUIkR1rzUAZqGBr6o2VQVz/35MBQeewVZCnmCsk0BYZkIJHEznRkAreeS0Q0rCcwYPE
zEP7hRiIwUmFFoz/ihDIYDSZhqrFWgMkCatxPD6X/8iDAUmO/0D5g9aq4ptUJJP9W+6j0scucJ8r
ffRWz4nvhcaHmeLDO/tJxyOZlXH4+aTYkaUl8eS3VkfeWFbtvVDoyAfaPQ5Pqhwy0nLm4U0tjmHg
kPeWDEejWuFllBaZardnZTiEXo2kW7lrEYDXaHHIHpK66smNJU3b5VeY5TQj4jUS+XQf9bEPIefa
+7kT1NIVCzm6KCRtUaqC9Xu2m6RIAjcIQlNBhQEtYA/FuaFBsSa3bnvgJvHGH6PWtwNq1OEuGoQK
ITBadRIkp8zQ8PzWJx08C34W2mExSg/qICwNUejjxh5JyGZjKT3doD6yFttZ7kWFzrMgyLYC5+ny
cxgrg12aBiIBTdDhu6hsGAm6VIjOZrsaBeEP5N7k1KV+1Ev7CplGNDcF7izYlx4J/RZy8zHe5Soy
gRecVbi1JShAxDuSDLyPGHda4zajirg4AJbwM2X97KcszcGPsCyGH0I3hl8HBJQuc43ePE/hlv5h
jrvkPveRp0ISbVIfOnTbmq2YKPl9nQgiPjNDO8AzRj3lUIBqpeBqHCiUrS6NUrJX0qy5p86uBTPC
TTW3t7nNldvaqrRpAwKpdNF604kFAlHLoY23Vmw/Vc2Iw2DOBbVPFf0DVfmCQyVgJsujR1+sPcGo
jfFjnFtmsm/VhONw24vGZk574pDdREhObkorC1ByEoTwSxygRW7TtCZm93E3DYhaZZWvbHHFxZEm
Ch/RZAUBKtvoLB2drRjldRoprF9iLY+/xFawfjWqxs22j/1qcjqx0yhamg3xjAY7BBRUKZM3vsb1
nL4XZDjtUcqqr8MwgHQJQiVDOsmale8US7gDtZaUcEQW6o+mbxTfsnwSlIMCOn0ribqJQoRu1pWd
m2SBPZArSYkQlE/vSRhW0qe+QKWRYD4Hj3peDlf6rPpfrXYSbjpF7m4swRqSbdnXCu2TrYZOs5FR
dNpEcVx5g5o10caSRtO3wy6ajkOVjqKHjMT4zfBz7lOaMLXfYwXV+UOR5Yru+qNsbFOx7kUSN8H8
tRHVHvHx0szHXZ80yrdhUJHZsqap+FriPOaN0Znx/1F2HtuR60y2fiKsRQO6KZmZ8l4lUxMuSVVF
bwA6gE/fX/ao+x/cXnd8jiozaQIR28S+82rP+ect3Xa/CnDwk6+m8Gst2vq1DATp5QtJotdLWNAi
BZApa2rR+KyXLSJce1Bb1f0zyhHfPaGcHslG1r5Uw5yTQTTsbflQV0pCm3Zr/9dtJ22zzSZNc7RC
ti3KzXa5EZ0ZSc7qrfpXhDL/bf2xeFo4wh/Dtpw/yzmIu3Tlqv1EatY3plMuvX7PPU9lwmmZtY0g
TK9ty3MQMpEzDSOebckhKMvlPtGM4WltmpmpypbnMSEOqkfX60x/Gp0qAJEnydWc1smuS1qrKogu
YC7dz3BugjAl5Fw8SB3wunsE2UYAVczwB4OtXRO8aCKmUpQEMWyTIP918w0WjsaY4XqH85Vk8DHY
Hz01Q3vOcp4viFQjjyWZOxLUhsVbinSZIh6yfJXyIVdx+Ybyon3dPCK+oKuchTCeMVFOmpNpT6hO
GJvnpi2Cv+uQtHcbYT3FtSmFL49JTBNzImstnrNmOTMqTu4WV66K2vlkTJK8cqYP1WENqv6mJjN7
vtJDG/4eiAa8M7XYg5Mbl+V7QcO6XEeFTp7LhBQbvI8NHoPJN0Ge2VKpY+yaqLlUruzrjJQo+SdW
vkEERDbSjdz1/ia3ZZwzHUxELuWeFVtquTMXHVQkWVRruX/khbHmlmoREKnoNd6xk/G8EWU4rrSz
Y8Fwl/PjuTo2sR8M3f5r0PjFS6OJT02rWQVeWpDImB+8xjr/WsJOb7D7nUs46FV40ms1Rhkumvkx
mu0apNxClwuwb2G2Y8t62P3FN1k57mGfrrEI1ZGIuC7IRCudq2Dd+JkJJog6E90WRSnvs/yB4ct/
OaOc3iVy+t/QBPamaJfaZHPZJu/xtg5/QALbR72M3Xcd7P7VwM8k9Yl0HaJdYInICkPzjw5uS/Ir
v5/amM8lRvhgRD5vx9zxVy91Za64stQMcBAvINYzCVeGfQ9VBNUzUo8rU+pG3o+u3ZvRiuD3aqfg
Lgpr/dVWjXwnTE6W6STb+ZtooKhJTQv+mU3dEHaUvbr1Ur1M8RcMM03yUibF7R4oo1PLRbwjyIMU
Uacwy+24FDQpjru4B5sTXIutS4kwtcwdnwJp1mdchZLv7Y1YQhBuDBdyrEmTs6s2jEDYShn+92pQ
F3kntrs8PoeChFCxc6pKLyqyqRzi5UhemiWnbtrrD2T6+aO3hNuadsxHe9YV5/g2Jdfhsg+HVafr
GEZDVvhEoF/H2uovb7XyNdyTc+yd2PungQjTd2KRyDZKmqJ5Jbxo+JmRWN9JLxyItQ2rxBA86/gf
jgFIJSBXV8SpV8p9JhmJIyAvY/IlAxFGT6Z3ovfFHxnlUBHLt3JdOTq2weL6CXVj2uvZqf2blphH
jrDeH5aDT4LoRxUPHvGKXA0G0liOKp3oWkjk6+cpHWWr1pRXPPwWYmuLY6m29hLLQM8xVTTNQ+8z
T4ADwSlftCqvb/VO9PxFLhL3Kp6a6G/Ryf4a/TpdTLvSYrhzbF5BlolaQ4acb5mJRVwe4mBEQN8C
iMU0+f5wV0E2/RBJlISneR68UxCuBPv1c008paf19OmoLXkMEfehte8JrSQ7qmt1luhmuIHKHIIU
4q16KbpmHrNx7r32VE0rvVdMTqafzn7RvSyJiLas20Z/z2bpmlsZFzbhKJyr57i2Kkq7ca6ikx8v
7ol7PO50blidO28Sn4iLCBCvPNebSFkKptsWd9x2SQ7V9BqJTZfXRPFwOJYE6pUptUhcJqVj1gun
GKPooIMYl3pQUGQkYNl17rb7wzS3KjnupmxubG91wAAWWD9NhJ0eqi3kVOujAhqzXXR/WUUQRccd
5eFHkI/7l0qMow7cw+Z2MbPnEis98XC3Td69zySAfSddK4sspEP5gWSwd3VEwuyBmbm/n40V7aND
uP1cPCcjIPDBDP5MKk++VPrT9W1H21EtcrmXuVeEh7iPlf1uduFMad/MvAUinrkLDq06k+HkN/7F
WQCAxZlQt58wqHR/VHrat88tX9yXGOLw0q5OyYuzr8vH0G3JT0eyZ3mK3b5/28Gu35dBkEK3+aL7
dCpO3dRh4v61izopUxUmw8nVIU9pEi5bexRE4MVHs+TEkGuwbgIRe+nut0Wb0LPsjMUvoSSjHDbE
YzOAD4DdHogXjk1a+stgjnFcDyTkJX730hii6A9Vs/ciNcQhf86ypg31IrKij13LlyG9VPHRJlbR
dHB2a+5onlWS9ra1KutA9Koj7vyOpC04oS9h1zAuftr9DClYR6mnuBZxfPRiFCfZtim7ZXsV9DPx
osvsZMIawtpA5/SYDXDa/zwbORp4zXaVdxkk2/hb5ctARmC0KJ+Iz72Y4ez9BaRHhMN4PUlPkFLH
gQQ6FIWUI63Hssv6fQ8el3prbldHbP3BzBuJhAXp32QdGt0h5tbzuJ08jx4DBUyBDLgbO6IDa8x9
z7VePIf/fR3uXb+mb7P17nSnHdSXaHRCMJ+6FtVAauwygrg1XXQvi9GP0nkMlz8Y4s2SAoY44yHk
No+HTosSwGpMisfV2oKJwnaNc7Gi2t0OgWkIUg26JNY8Op68a/N8eoZU6Yj4tEPvnst3+1UZSQCf
ihOHP6/oplNBUtmrt8vkYezMbC6Q69ePU1+43iFgR8TTnNhtSROi4aKsDzcPusotFzoBZ/JccVoS
IKO3rqwLNB51sbrkiffVftdIUv6AMi2J5TE2JhKBd5HMB9HuW3tT6di91OM4r+kI//9a8lTNKGtI
CwerkENBMa54oSq0MqQ6IvciD5L064ul8OP9QOr6CJV5jqlOY5aOE0O/5OZL9u3sXJSERV6BqfoP
Q7SF/0o/kQt1q5htNvEARWnQtrtzavai2Q8699bXLRCdSF23shO7MSQBbVFZRV02diOCbxLFjSHY
nhGFkMwH9LDN/dbFJdFvW7Ipuv0tvoMk0r9yJHIOhD9QSFrpbQf1c2eIgGpTu8gscb6PnltxNrWu
bL9FWe2AkjJpXnMY+vHYRYI8P8F88JgQzLxluIt0mTrOtIMz27a5ygnChZUx0DJpwGaG/hDRuZLk
CMdHhnG+DwwARgY6C+pRviTaZa52MV0+Q/m4hJcqd6ERWpYmnZsYTspG8/i4VLS8h8ZVzVXXlPQY
ayFWdVi3cv32ckuc4TkT+7Ymj8698uZcvOpd+k9of/cuDeY8AWF1eq2PHWzf3T4EAGBlEcy//ptk
SJM1Gf96izYPos/nN5EPqj0mWtV/A6IZVTquZv/erNAPvu3Lv2pghQfDgZ8/jLYPKUH54L2trST0
diWE9jLyBu8nXyh5/FSeMXjRfTkspte/I1KXiRvc14B6EJctlmQd/ZZqqYMj55x8gEGbnhlV9zHz
Cc39QCQtfvcwExxkSUlUMbm+or7blhY+qZjV+jLauLTo/feEiuJF+q92vO2Cbj38Kxa0cRnDaHzv
eVsN0qvN9EuYjs66nBfnrq3PlcaUZf7Uc3zO2Ta76w3kCO5bhMyRSPNqcsM7E+wyhJrp2ifjWvpd
PrJ/8IwIx1StnHdxtFKsdBQ6z4qwUXUz5ZFnIJi6NTgU5J0XIBmsgblclOz0bTBpPzjMbm//cYXO
xYpWs8lG4NQ3dysBSxuCh7c0kMAeBatJgksOQRdcu8shwr29G56a86aBU9J79payRxoyyeDGpmEs
hn+56KTMelMqRuHVH55rk0wbwdlsGjklkohO7HWV+6RpQZwsROXzONH+a8pBXEI+YR9ZcMYbR9Nk
FyY4VXk3rmlDrcOetFaRvZI4Av/GQV3LtHMX2WU8JPZjXWrxWri1rqCCtf4iMBu0diVIjvxTs46P
oQ73H83J8wDS7BI/WQ/eo0ILnxPW2zWnkhDi9WDq3tXvOcifc1H7dnnsHHfqbvJw3vdU8XqFJ8yI
8H+1SMLnwcCRH7tpopf344q80nmeRJUhsS2/+4YcZkyUmoFW6KaBJiKm+tHDDbsc9bzqIyneUPwG
KR/X13o0FZrQ+6fGbRrFpS7oFQbUoN9OAzF97CdKcWZrwxMbD070b/Yd+yztsk43Yxxy5Fg8N24W
rYH5AgePZDYhQr4I/UaWV5VEHn8+5swI1TT4tH9DAaHBGhovz0h33j9qs7qftmljN129Rtxgeh/+
htEG8NxMEME0xIt6X9pojdLW6eDwgyJSV90k+Jc7vSpaWhm1ZAI3cfAP3iOA7UBFcCaLOzxXvZwY
s2YZOT9gJ8DiPUVtzRroQ+/W6s751QqpvKMgr7DKtgqWP/WcHDI+KgmDPqxWDc/N5ttvg5Lrkx9E
9DrDRtsfI9whYSbVOs0X29yG1wA+zpYOPEIvdEt9eyj8XDjZEO/Cv7Du7H86QV+9oVItfxMvW37u
9eiWF/DU3Zuqq+Cv3ofSpDQ9Dpg/3Nz3OCh5Z5JYbfoYrIn7g3CcGFAvr1kCELI2oLlymnZ774nu
Cq69ss/1YUYNwoOMsfMf76NRoIcKnrhaW0uLh/JGHcOGwNTjpCt5M7FtArrJ9PJv7ncgAe4Q54dS
b+F2iqodNWG1BI5gYhjEVNwVQd3xm2EGRGZ4Xu1pWBa/zTru3XXvDg5cMobMv824zU9jv9PUinzK
g8wSVO0fgz4wdTY6re/c7Hmr85TFRMGn8AyMUF/EHkHQDLDPUSPcMUsCIexVpUvvFTksmwEct6Q3
iAZ2uAyzCzpTnPuAtMjz8aHtfaJ9k3XrX4SGHuOUrndgQneMnpwpXIvTJubudzTSHWVVD7WftqII
OM+8dnydlQn+4LkAn+mbZYhSPePHkR+STYbunW+tt982WhKX6zc5aNNaBNEDWl1CiWPO4f1QzrGi
KIlgwV63sh3iVAzd0l7krYrqG4/yAfJcqtk9klNZvdZNYYF7gk1UxwFdkgTO84CVxzncM88uqIfd
Zm/e8HWFXdqxz6Lgz/V+CHtvJ5m7MnAcCyfN36moY3mA8XGvw63LCUnuk/A6bGJhWP2ymZeSS/k2
7jsmY1Mn1ZCJhtqXraVXqlT0gxpPQELF41Se93O0W+i+Cadc3vF78Pr1S44AxXajmQ4l4fQk44oR
KYbMY+9qqnn/vtAJUCBl1EN0eT7FtqHN4uXsPT2mbgXEwHITxJFpzWhxg3dGzWktO9e/aGfX9zgN
ovwoDUNEKhubnPp1FvVtYLc8TGPjmCotVjYTZW0PoHoZ2zD4OwaqfO8pKSUXIVquBpeW6BCjgZLP
e9Mut1Y6Q3VLdxbebqMT9RcBSc1VFgQdoho6B9Aa110JpO5WTwDA7AUPTxkEw+dKmj1xvX5VPHUM
Xe+GmQCLjxhYcLDHY/6riYvR4qbcI2RAHB31EapX34wjbcqpA1Nvsna0esE+6+t7d9mGH9GKoLox
Xhhc4r5efsK1DY6OVy7qHui+BHDBFGkpSir8l6xd9cfCrf5tQV/f5BginchHNvpkflPQvc2K1vxQ
raN8mJF7oBCDg2WP0moNlMMqm8x6dhqyutz0FxHfFMGlBC3nJJkjndVNRc50TVRwmc7x2Mu0Lyf5
liA9+ipb17w5KoqXtPN689WXilG0LlfxRD+xo1BRfPko7n5Juei3xgxOQnh859Z4oNCdoByTmqbF
FmPFyqOQ/OkddnNOKxbAADWUaCxAiyMdp+5i5FfgzvKX70TLkxQMqOkUr9OP5xQ9/QhD0HjIoTWv
On4gLV2++DcVLWmYtdU6DWhWQq+4aVa/HoFrEFnw6nfjBWdh+R3JLZjTora7z54nVYXncOioOuRc
QDdDlhvxruY8B1nl+RWyZXaGwZ+PCLbSc03GtMINlqlOzHDbx8Cdh7FoxjcWTLV/GrPqARX+3j70
LZ3n0a7FSMQ89G53SOpVmhMx4epDmbBTmY0ayS/LcYke95wDBm48Nr/Hxmm+GAjwcVed2F891zq4
VoTaXmVh62fPri6gkbvBwnF8DGOGXgNmuo3n4WGdc3XfSc//pXsm/SdgJ19mCuXVb4uz7rMYbPcy
hQ0tNgrwGk1YlftvZWAHHPi28u8FNHd5OfSF+irX4axAZAZp0o01bvPF4vSNSNcl4bwQdqmhk7pV
vIYhopa6DOI43VQ//10xXPwOGUEL+g2f99OnSaCbgONKjkO4VXOmpr345c4uYqIRRgfFkC6hK4Jh
4zpXXeS46bJ47pPxN/PURUEyAl3K+gtFHUOIndc/BmVxl5bT+SmeJlkNl/vY9B8D4jQe6KQ1VSYA
BpwU7qBMUkAnoKg9bMq7khD4KNPS05zDG390UqVcysNGbaPMOcK2l7LLEQ5NhZmfiilHYlGfhfap
lFtp0aMt4oPZvH3wA6BurnwtHkY9F4/Yabwqy91eXnnuDAaszxIlXrggaNlwMCzxIQJUewNUHD+d
YvOCY+S04LKrrtx7NJN9mOErAbhiXgsDtFtEw2fUWcQbtF79k10EA55QPje8nKfBHngFcHkUKPY+
ROmP5uCX1rncBPQ7NbwwX/EY5K8BXQzXKRTLt+vvsPwxokudKjewDOpiK9/cvArya6eLtodesTHm
xKtAYUOax1k5BOQgZ7G/qoLO3dfgTd1Ibjx+Gn0rJLUljeZibg5zK9WeitDmD/gt1ufVi+fvVc5S
X7rsDLnpW6h4Orchh5aUwRc43kb5i3RxOfg47MFiq+HC2RTKHiPFeMNPnZA2RF5ZZhbL1d+K54dP
yA27nJwu/DfKsg2PQq/917k8MKXBeYzcxta/inLTsdYQvvRTxZuL36H0i54TSsTAM2AU963GXIA8
Jszv96gV62EHiEOLUO7DekjyoRhpiWR1vQc9CPaYo1MHwED9cVLCNvdNMnB4dqrbPB4f7V83AZwT
O2+coWWGCptnZzb1zzbs0e8SPTiCzNJ33qddMRQFLVt3pClR2xSeg8ewWJyctjxc/XeewvoWKf6P
yadWZX4/0u1FFf15tMceGyH71rmsvRE9k9khOSnYtSqPdUzLnq6CSTStoesQGyWbd4Uop4yPbLoL
FSCx8L96xHBUK59juO5X57KcFK8EwH/yOHmj/ziCQPeHfPO3T+VxavLwye3b6xX8SN3U4c06of1K
+2So3jYLXQYmtQV3eLA3nnDEleVxQdin2Q01Sqb5qIHFCLXrXHPjNIK/xojXJjEFQrazAHEISBu6
WNVaUXDz/lNjIv3Y/Gm4753K+Jd1OzqnXphZXlBcVZNF8zCX8rgvQIJldsYT2vW66eE/3TOTiKYu
TiMcpeulSYIOvqGrwokK5AH2LkJjdHCWEXp79RveJ25CrtExzUEI8bHGd81WOS0YKvD4HaYy0IPe
NGGUNoVGnwssAVrBuVHOx3WMWv8Ub0jMT/Xi64+h9ra/W88ZxEYuGOdDPVv1EiWuaG8R+lY3NdWi
y6LtPFXBMfMl4qmtijSi9/roo1Xc4FqExo72rf6Spdz+wvHxqbqZmuQAbtXGD1p2AMKpaXbmgaEJ
YF37ONDv+ODG4KYMhuoXooN5puFaxyWbyUEvGIOxsjSZHlFgXRZAatMtdtrpbkVovmQxcNd+OSR2
rMoHuFbjvaKw2L9pvFb08CaS+fQ2Fw1WkKNmBVd0JaDyv3wv2T5M4ZvlAk4+Hg4JUzEai0WwHZL5
GnC7iHbxmbASjbVdbBi7L5cmKVGDlTHN9TC8TND4CKucyvkWyCP6w141QX7MabqRRjGadgc5oRGC
6T6/AHKxLCv0+nhVWcyZEtJhRyjNYPqS13lQ8dO++JsDWbnzM3EoqwuUttvdvk478NtOZThAjCzP
BaLpBX7IbRSYZty8VaxH8A/LMGi2/qzGoclsOgtWPAWUHO02DP0xwhAXydg8z4cQAXoDxSB4bOBv
WePYjHuUXyqw5YolRTS42eB4UIZQcH14Yu3YyG4mVqnFJ5D7hrPJ96DmJDJydsbpnXG516sHaeWL
4oXmcVuPJRtUr1km44KwOL0QDMcTj+9mHLYqqLqzedpYyjs8IoDP1ZZIhmkEJxHarr12v4LGa/AP
96zRZNvq2phD56/yT7n31EBRiQhJs9+B0SY1GuB0oVg/61a1vxAm+uORqd68rUXZlVeCxhtuoxr9
p6jw2LBl3JEncg772YU1dN27jebmS9Vr/CLQvO6pT1JRfmyTHUvn7nvzvY4r73c5eFFwqGvjXO1B
MYwPOhn002b7wEG7EaNgH86tfZf7jc6ks6AKoyMXOK/7cHrvy5Y5t2YtKEUeEWd+ABmXT5QDOCQ8
Zkhy/b4VAvGbWB4pU/ua+XWDxnGs2Wi0qf8+B+ScrOngDPMdpRGeGB1R/oETo720bFY1BwQP0IPI
fNSnxR83HRSCN3WdsPzjX2H62L9wBBhfBkzgcpQ4YW0PFBcRH93NZ/xMHDn/6Qpv2miom+KNHbvr
ky31ygkzhsWXmq39V0TI7E6NTprvhENaH0NeLJgIVceKFTR1hC7U0nJmPPGQ3bIUvDe4GGj8GL2b
HzD6/msYo2pLXdEkb7C4YDTbNNu7YdiSL3a/oOaBMQ4ULMBeI1n2Rfynrbv9u2K24le5LZq2pYtW
mdVVHcxnOi9YM6eK2t8Vu10bQK0du70EqYP1rM6ejmlNEIv2w94hPnEcbn4BbXc9bdabUyfytoD3
QIoSlVFd6GM8JsiuOVuC9jou5F5kELLqfilaxx4iJ3Rug6IP50Plbu1wQf/YvKuBqkwTh/Ro8UZK
P4LH7ge5af2Ir3VGZ1h5nTiiCM8fZ+pTmdHmu4xp1bC8eGjFf41wN69BCI8gOR1vu6H1n+vWl/2T
qreFVTtJtdpLL17Ny1ROE2tQd+2zBmhs5/zCDn79vIz+BPK0WUwr1tlBG+ldWJq6e3ETH5mSRHis
5MC4aCYV6oM389Yci7ky1Mdk0/1VL423YMfdZJyArQbUh8Cf+c8ldp6fsdpHkbFrbWCjQe3a+jse
EE5csCJjze9WZhwEXaTUPxt0c38lowG32j0vc+kLsPZclsjJLAoY5A2z035v2uSvOZ3+H5ZCnWFW
azZJIaAHPGLF8T/xg6D06LAHfarKcJDr2U0uVLs1sKw4hLpLg77zmVllXA8MPRPy+QBz0Obuys2m
Fidi2nhe26IwASQ55Dk2GfrIKHoEm6bbDHAF3NR6pb5WvuEAbt2F4wlxjf/mWVV9mxhlb9a2EV0u
7j+tMuXE+WNfS3RGdP40udCuZXMa/C58EZ2HkGdhacjjJNx5z1ScL1uK/Q010xg5w2sTVfZ3vITu
Swih5RzdfHfEoUwSyInGxEWVNbqjNW2F3z+58Rw/l7kYPh0xBQiWhqHwMuoh8GGl9/4WS5ro8TVr
/yuoBIJP5LjdlcZ4tR7dwCAx5vs4rzme5+t93wY0IgCof6amKj490DQUtcp0FUwsj1jq+Z2wKAVX
hqAJgRviACTw73lvS3lAkbRDw0fxeIHCnr/00dYNnHuwbzTHSPLTxWdP2rHQc3Q/14EwlOrWDcD+
6vpDj031muRN8ghtCOKy5fkuzgCXGdI4FFhbTCVp9y2V7YumgVHDK9F5zQNmhxRjVf4dlkAVpylR
tTxYtBAJOq/ZXss97Nh14ZxPmNpRbXWUawks26Lo8I9uF0cP57kzoKgs+9U0TIXO8mUF22N/k3c7
rbv8VTRUsZQFl9UNdOvZt6JH2hmWN+t/G4a/20p1s3dYNdt1D1WMq4ArzQOZBbMq2nTdrfjAgMg9
NpaV6HG1u6++iVjVotBdekBjtGjp1gwexpumT57mJt+DlGG9pGnIXZcXwvHEr63y9195tS4ugvAz
zswyuOVL1pOvsn0Dh8n2wOny815BC+EGZvTY2bEQaUdHDUXiR+4ddjF9HyeF52WR29HZFzKa9wM8
0Wao9NDz3mShenfTbPkJoagsLlt3Sp5EX7JFI0lg7G/8dYPNgA6fDjllf8JiwVl/5dUyEek0+8nD
3GvBLDpDux8ZVvsaG2I9DE+edZEFoBmbMNHkDnwXHrnlqExpx4N2jCuzeMcCnRlnWb5WfxPbcVu0
W5+SMml4p8okpNNCgLojnyuK+uACCVZ/TAEwc1x24a5ZN2CApzGzDZKLRHnVNfvHku5uW6v4Maia
Vh38dW+xaQ1o7B6w/EBqL/gUuBjK7/64Te9OJ1vuuTlYA2R1Kkoa44PLVdSHnSJOb1HDUnFh21G4
oEJe/lypiF5C1X4jEHquNCGWd/Vv25txzaoCHe0wWza8KGIA7rzQnz/QzEpIyGEK71QA75z5ux37
LI7Hml2MMndR3lK5UgGRcu/mLpIXA5KKEm9LXDo+/EN/hny0v4bWrR8kqnTnLBgEOwaNjRhEh/Ff
nK8Mf+C6YIWgh3RcdQBhM0et85uOb5szRpSeFnTV8YM7+sq9yGW8/y7E5txhMV2dG8xk/p8tcP0z
ONMiz1RtXVwBDJc7/KjTP2Au8F00/P5SQrMTcJAhAuKNikztPJWEHjTZIB1u2Oo4wesyaWhltYTQ
u40zJVdWFPN2sXG/X3ZOcHMpQTOuatCTp9lfwZDYcbbcIojglBxQn9zTHXBctM40rOk+AWJcxJXS
AFgeboIXMMmWFmRYPfRSfRM/hd2AGJbjpnhQLUridOUqv3dOsD6cBz2kOE6LH0yIYXrEJ5n/NCMI
crb6hglDmrhFJjIXOApLy8tcjKWN0Ge1wBVdzWLdI9vw5E8L2MZmWG8sX0vZz0y+TqI+2TMUtoBs
fftTuEqjgsgbICXc3O148Jt+fHUHFAAUWfQXMmDncVpNVR0eeIvt78SG+0of76MF2YBqA1Q4tI3o
pGX7LCu8DBksVPgdxDp64gya/NOQF/DcPLr66MyFpsXXoz9m5+psT14NuHOszQyMHcQ7wsgy7h7O
GlR7KI0yd3Qu/RReFjDa9lhKN1asllPiblo5NS+bYfCvYjARL41ZMM8IP5jRfZgwA/7RubM/hFXc
zumGsGK5nHfwt0e8Zzm7TUU0cG1KGQzHkpsd3e5z2I5vzAXiTSQAo9BAo9Mc17Cmy5230f1s+106
9ICMRz9JUa8iZfxCo5i7jYgvRoVq/D1SakigXJI+oEj4QGPobAtAeARAlf2FunQlbyMpjHvyR7w8
6bBYq/4Pv/N5l8D/XG5AeACrP1nX4LDkDBTyP8zdrWuDRCH8gRCW3m+xDHm6NGq5iJrNPArRsuxV
5AW3bl4ObbO4F/9/hu/zx4cse2TxOGtsYcH+t7ccD6ueka10KdYrxqEWKfNy6aAS9HF3jg9wFEm6
B7K40aZFFvz//nD3/OP+88fDszuwjn543p/yvz+9d0D0oO76tMk5co/azXmRuqQ3x4apokLWBIpW
4MyGP6+YqPCIHpsetQlNDIC3CueP/+Mb/af3/L+vx//4Rv/h6EfwnCvdcTuKQVKHoTAPdZF4Ga3S
m6IVpvDAhWvcaMd23gL2e8X2ou9BALytQBr+X+yd13Ld1ramX8Xle/ggh66zd1UDWFHMoqhwg6Ik
CjlnvE0/S79Yf6Dc53CBq4imr9tyuUpmmGsCM47xj+8fCTmgJ7FWntQSAfD8sawZwwWbRXlFFisH
VuhW5UqcpT7hVmrnfIQdCdHIuM713H37KSzZEHNrM+HDmOmmaGIWyJ6iV7OeHHfGaqyZ39XQUJDH
US7FsXDQhu+Y/MorEJ0ld+C5RRICujaPQUlboC8QSNZ5XJOHpxxQvtGRmXDMldDiNuJwQD1n7YqM
2u1c0d9n/6Ay8HWUxvo8AmlfWoxAM6cCEf0L6T5AeJRcEf4Ni0+pyl5wIBJEavvtR/u6o6ftLcbX
qAsUphQFhYeZ2M9Q1fFypN0P6DEUtOJl45ZmWd5ZWuJv32759cimZeAzGlBjw5CX7I161HIpVBnZ
SWWIRx9tKxtvkb+T1fL8PC0F2CVHEFaWxYuk6VCxSma00kvNUZulb2YqHUnK9x8N9NYr4+b1vIC+
zfJB9piEIG/zdAExVcuzUoGRWjXsZg2hYYeI42eKa6T924/v9ZxQ4WwYEjd8rFFEbX68L4hZlHJV
1RCyN3ilXB44wVCLRflw6CDwpCq5Ipx79Q9aVAAxUQFPacKSXihxwy7TljlfBEL/wxsJdFlNNEcS
qyC+gdZornBGzo0QrBNMCiFM8E9LuniPI4RK5pbVuGq5r1hTURduYdRd9g+GIhZEMOElVeWtLZ5l
iJicEwXPciqNEq1zY6E5GsqVVs69MXDlEuIpXFDQxJ++sd5ApxsHtNKgENBtsv7TPgrkajMQYyWD
Tyzs7Rd2bjBaooV6gGMZANF57r8YInpeaf5ozkNE6qzbPgMM4gy+bwibNuFQs7KSLCFF80yzFEPk
KapQI5Y2JbnVJpyBqTyuJD99DEnooQ+Nka5MxYVZZ9wvUbV0D2938czyxcYAhExirVR0ed7QX3Rx
8sxJ0RCJ2jAFgi2v2NvVI/FWJY22ZeKZRCEUdacqCB5XunvmbQKBJdsMk4nFRV0cVDo5zAOzZKbX
Xmt+lSm8jtiLpW6PWVm79amP3rzd1TOzYT6QYc2iSGxJy6Wl7q0GjV1CLgt5qKtBtty2giKuDNIz
b9GAHMQwhVIE+nnRLXA1fpTNc86TY2lA9R7X0U6pa0ncSs18l5BqSqICqY2slf6dbZmNgBI2je3A
mB/4i1fpofsfGtzASJZ04heqrWLiO7EXXo84Y3xnaUfr2lPJ6a0spGdmCc2JHC5gXSNvmz/Xi3Yr
Kt4NCkx5rnExHOtM7DaAYIVbiwDKyoJ2povQ/xT8S5gp+msDpESUp15L6SKlf65QoSwbtEqlXon8
0W2BSvlLLFlruOIzHbRmNDz2QRoBFHHxSrUCvajVMUdC3p0rVqiRqGzxdr5IkcK7x6iF5MPCZAPX
GxiYp88youaccBId9OABuVaDjKkvtTXc2+uZMBsuiBYOAQDf9CURUOxMTDxKbGAE+AHXcR8j5wui
buUkdqaVGY3HHxZPCPqL1bOlXCXNNItctIFEtJAyDbFOoK+M+jOt6DIzTgahKIvAz06f2CAG3cDp
HY0FmpH0uoKtk7t5JTTByjA/1xAHSmD2InscI+G0IRJKqp8RPrWnHjBpmMqVg15xBTj8elEEBMnS
ZCq6yplr2RuZ80o/ZMQ46W58ZO0Mx01YI/8ohqyVNxRYF+PX9w45WLx4NaJQ12ZnlcWyEaLqJnzA
gVlRCm5sgVlsi3EY3LdbOdMxw2RZVEX2Np1r3unT68G3+lVcchO3SjKGSWBc4CVTb02jDZxi8Ne8
ec63xw1Af3a+W0LxO1lsDYOwDgoEoSb9l1Q+yVXPp9AmEqP8th0q5cfbXTwzQOgir49NBuT/q5s3
eHyKVniQY5CFFO7mJBfyZnr/eAfJQ1xMU+ZV11pwhq1ap8SdmgO7TUTvxhyod6qjeFwxr3x9LCAS
pbGTGGyVVMQv5q6nB9CmZnqmgrMdQm2gLBTN9B9R7Fs7qzcpwY39gQxe3aS7tx/jmTfHaQtcoIZV
oUQo5XSkdKEYliV+JXauq/4XKoC0L1TmqfU2yaF22HqMomj7dpOvtxV8KXiUcyKHzXO5Zwe9nFm9
PqS2p2TTTkOU9S0RSEheCDK38xuPAl7JzsuAcO7bDZ8ZMiZUT5MJaDL/lqhZbC85v4IbtLugEa4i
TU3tuij6dx9j6Z4F9lKm3gri92L/youBUn4T3ZeVmNmOskYPxpuQGUyFJEm1lQF6buiwNRMMnJ8o
mrnT99cqOGIhU+Vaag7hDrQX0rokFIDSe0Z0CY5wvNSI2e0Uztb373+cBo8RsxGT4aPNQ+vFScQI
CV37uob4Hy3TjQTyaZODVFy5op4boIbMlZh1WuOmujgyg3wqFIDzCJP12LBr9ArflAGoJ/Lbck+Z
SL1/u1evjx+sy9yk4dxy62GpPu3VNNV5ToUg1T1poCGNVH1SkjrZWaRegLJWhuTZ3nHTn08g/Ndc
3PfDYUQaCqXBziePOoIKXcGMGrCGZB+nmljfTVT/rEXDzjQ6G6Vw9+GJso8vdodJRqpcTNTajLi2
kaeijGtEC58PLpmV1H3380SaAK6Uuyo3f2WxwKR9TKWtjP4l8BsKjJxwGsrkC/VfRjlQJT728trN
7tkb5TQsOtumcLsyea4cIRavcEitwNdJT9gWcy/dhF0jXvYDFDErbLK9Z5I+ksKy3gWoI/EBFEhR
2f5okBRM4eStjN8zi44F/IR1XdFZ4JdnzKBHnYlDVI6+pvI3mOki4/Ohxb/9lM/3+UUz87B+MRkj
vUk60cMBx5umQberdgZsYRepak6qWM01o1k4iD05NjOBWlskpKOBl5s480TiilfVufHFG/9trsDy
sJiyOUA5z1Dpso9+3FFRrD4pVRkjCxP9Y1dzT3u78+ceMQFwNhS2z9nY7bTvqj7hTwGa0YbBW24q
gSoiY0z7lV6dWRg4tpEOAZCv8C7nXr94wqiD1WRouSyA0Su/epFPLrGU/UfMt9fOA2c7xMVrppSj
7xUXDxBCMiIBiVNHVRix61WoAknWBCunjrOtUFjCwkP8g0X8tEPUNnmFjHUqVsF+aG5BFamty3WL
Kui338+5J4eFD/srwXcCEIuzfMUJ36SwlYaERtwKqNNdI++M24Kq4Y//pCngz9Z8usYH/LRPaT3U
jSXwkoqhKa5NrwnIcppIeVEU9dGnf9AYjleE4ThnS8urOEibAEI0p96OJMy2bRvML1GJu12TpNu3
mzr3rjinsQuCZGabX/QLHZOq1ynhG9wi0ltwFuaVbnbmylo1/5blwgko2ZhDROwQSx5zlnT6GE6M
u6xGO2m36EUPLI79Q0CUalu0VPy83a1zI4OAHzJFFEvksRbbn9JQOJ7qpM+EPM6caKJEroowCuNw
H6y8rNd9I2SiMijY+AhnLPvWq5KV1Oiq54rqahd45W1uVkfkcvperMJupWNnWjNhL2OhgO/LLDk7
HYd9qwg4jpNi13pBP/qpJdxj70T5jtRON2D6vJVD5+vxQXRdwjyHc4RMtetiLoeijmhfyClsJ8/+
tZCmkbib3N+9/brOtoLTIdOYeAZ5z9NeCUKnDxOEJlRtUFjVzq+ukHGu+SqdeXbzWYhkCzcEAs/z
118stITsqZAy0dZn3djdSJI3yyao/D2qaa9/lksv+fXubjEEiTTJEOvJ8iy6pehJFfoB9wIoY5zY
U/lnmBnv9KkmusClQGVZYkFn81ieK2UB4EQ2ddzxcgWSbg0/hgizmjnIMShSE3lnK7P59dtiXdew
4ORiyRFzmRQsu4IqnM5C05eU7YUxRd6l2PZK/+7VnbIK0cCnxmB1l83F6m6maH4QgcTQMZp8k8bp
0zTLzSo9WrPCetUhXZG4hhsi92QZB/PFpIL2WwmtSDGiVI7h1zQXik3cBO+O0dMK91OOE7NhAh06
HX6IQVF8GyCHq7hXSjvOTHA4/djHymXXFkj3otpCSEetPJMf2mW5mis718952eBazgpC1vH0EyRc
d+aiXxRMVYJeJqyU4EINtfS9+z/byeyzxcbMzszSeNqMCCK+VedYHqVhpmsp/VOG0Hj/9tyaz9on
Wwphz9kyZM6HW/O/p41UYVZXTa1/a6kTLnLhVg/3qWhsc0m2cb3hgEPhF54NK2PyVYhhbpWCI2K7
6gwNWrxD9IQQewf929AercC8SLuNnHtOokfuNH15u4PLpgggi2QgMMoh7EoV9GLxCGFLTMhDqQzW
B/8K4onntH3afRBgrm/M1ENQxm7qvt3ocoQ8N0qen7ymzBFjGd+LIA9pfT4ENgyP+JYagWQzmaO5
0spyd/7dismZV1Fmc73FfCMR7YMEpmsBpU49whJhjsdCUnKoLV8TTZxpbDYMoRaNrDc2GYtVv8pz
rMq0WZEYeLTVF+YdGxo75tB47xz49OukqcXA13TPM6aSpqhP7ClkSL0dgJX3HtnmVgj/4I9BcI2V
ZLEutq0UoL6H0Mgio+16Msck3CZj+96RQIaWSgjWKUJOBElO5xdVB1Ok6RQoemFRcIutAyiLyXtX
XtI/J60sZjEXErgAA5dHoKCeDTvrqxhLX9/uyesBQDhCxeQTtAtBJWPxVoZEaGR/AqeGcZH+Uxpg
OiQU6c5sCWPNLul56L5cljhg0BghAlImJJmWLnU9nAR17EhlkUmHJMOZUaBg26gvKiEtrxDg5ttG
b9u9aVGrO4SRfPALIVlZG1/NYu7I+J5I6KXMuY5z0eO0hLKeBsYXK6QKoAS16Ax6vHaaOtsIKg+e
KWkbXVw2AvoFlLD/NR7L1NoopaIdM/zqrN273t6silG5CJFHoSE8UBZrRZskgxXoQ29jiBegXi7M
T7BTKCNVo2Dljrfo0e+mOOVi10oeG0vD0yGveEYYZxxubT2lALymg26bCNL7FonnVsj/PHcGG8yl
GmHKc1BSWUC1TYAVR0VV9IUiTmtZu6WE73czpBhmAz6uq9riucHO6UiiCUjpO63aR0M5XkCSa6+0
1td2ARdmqrsGjWJMarj6GCMViqVb/6DBbnF4pWsTfTEJnz+OTj5gnoIciF/FI81MBqMHLiIfh8Su
1Tj5MIA02IbUt62Ycj9rw17Mwee2EK7JDBwS+JyNT9+jqqZJZIy8xyCq7lsKfMBnKbvJi/dgi/da
Xn1rw/5bK2Gho3ofM639MpCGHjn1lU18gE2/FqeY18rFB2IjN9nQLRkp3VIxRJkFlbkmmHxRqizl
KYUBGx+zmlTnDfzMLN7G4ZTKd3Dhwh9TCJF6RbF05uHPVrYiciVEEwD4Th+IV01yCwK0s5GHwfHV
89xFQ1y4ZRAl7tvT9cwcOmlq/igv7lilNMrBOA+7oNGFQ8yAuOAw2r5/ptKKxRxFzTbvhaetVJS2
elnCHGonP9jK1iBsCxne1D/oC9cq7J0UMhH6YhxZOC0k4NcYR3kUfaMyur4SOkG/e7uVc4MDuQdT
gvgICdzFqoPqwi+6lMrqOJSiHbatgUFViORvfNVvLsQCsoPcFsVR6aLu0/ubZo9CWYbg4/VEobw6
k/qU8kKF4NzlIGn9I94IwoFyb+0mhSwHPk3Xb1j71/SBr4cJ4nnuW0iWOEyzJJy+QKEnvyNUEQwP
Uy0vozjL94FVr6VcXj9akzQgr040RS54y3h9IJadLhbpaFOadyfq2mOnmvfepB87KC5wW5u9oVbv
07aw+BCRlCEGEGaVkekutkVqkHqu3dlI9SnAgi9WARx8X0hKqDtgZosAbmPtk4QB0xk9vP0655Fy
usyYEvsWogbSL+hqFk2joKGgLKZpU0eUrQxetMmLoNzgd0TBQ1OtRR7OPF7aU0mFoEtGwLoYuaM0
eaovw8QBhBw7Q5breyttBXco4mJPwec9wL9iD5N4zQfw9Xo25wXRKiEvZfQsI+b4OUcUSMNZBGwk
OLGYC26s1ta2gLO1sp6dbYp7O8WgMA3ZtU8HKjih3kgFWDlZQn7eCWAcxNdh0cFJa2bgx9tv8NW0
wHoPUYWuMmrnnP1i0xYGSqhNjUIMbQDhIVRgrooY/7S3W3k1TmbBOk2wgCJW5HJ52ifLQ3c2gaKC
l5ea9WbsgyhzEz3QflIiZoJEK6I1u+FXj3HR5OIxKgl1gCbGBg4Vn4UrqfFTZEiNm5ZJt9K5V4/w
WY2P1IEDFvlrfbE1BNMYiJCRQIqOZXsAWZI6lAhlK8PidSuENsjGk+tkVwXhfvoIgYt2kVFSrGzF
tbYpg24C3KRPK2ff+be8nNAcX5hYTC0GuWwCJD1thQItCesnFC+t54l3g9XhneS3h1ExOluK8uGu
y9cyRK+a5Ilxd5nV27N4e3ntSyRDGZSaeoqwriR3AGOuOVbeCDcSgKVry2xmbN3YbN4ekfPrP+ko
dzNOarP8kEbRXJ52NBn6thNj/KCabWi3Tr/Jd8ql7AYrzSyTmawZp+0sth0OjK1eJrRTuN8eMjd0
Mvvn8ebx7c48X0ne6o1y2ptBrwMKAGlF3iEssC1b2EhX0F5cbFAcbUP2zf5Q2Uco+vb4+e22l/fP
Vz2cB+6L8xc36EStZmctYa86vYMW3v5hXBrH926tyyc5T/gX7QxJBhYiox311tuVVNc/oGs+eisv
bLnDLFtZ7DBU5UeJMPdm2mIR4sAPdDKnWJnLr65Ky1bmOfGiL0pYSWo0v6/LcvM9du6ftN3jw8c1
A81nj9+3hsVi2UXPnIxSSDPlBvmpA4bAfoC5eT05xicwnoeVkTCP5beaWyy5FsaVLB801zvfYb/a
PzL7+Mv5+LDSzJkF4+XUXd7P0zqrDYigc68AYTnEixzLzh3T1d3H3dfa/QQyaO2FrSwXyzqoxlQK
K5jb7FzudkywcPN5sn98ugrsm9p95Fpgw9xc2VjW3t9SY6/A6pCT+f2NzvdpK+4wxtrU2+AqPHh2
smvtlQc77/VvvD95sYrEKqWUVBnOnQyclD+qDfjTgdG28jjnqfpWQ4slQxUUvwlIXtpSBuG786iI
yKv22MXGWp/Wxspi0TCNqDazeaKZ2pfW24cgkwsZz7MshkiylnN+DrW91a/F4hGZgqzBHfv9AJNr
7BpcY4sVnPMpdEP3F7X3LMSi/Wutl8/Hz7caXqwnvZ9iKVDSsPJRPtYP+VV5VL57N0QcoW8Xj+N9
dgyvlRvtfmXErD3exQLjN0Oo5/OIURgzABgYn92eU57j2YZTbLKN75qO6axJt1/FWxbrp7xYaUY5
i5N6nhjkILfhXnLvU2eynzy74PHmW9le3cfPLQDkBBHzz0Vz1Nmcrth1bKaZOA9ZvIg3EvNDcS1O
DqpjfUgdnPxu6xvA1rtqp15Yh5WnfG5dfdn24imDlRkTciScVdx+oz8k22Dbb0c33tYHeb8WNjv3
SkkpkLdAV0defHEhiOBVR2NV1HYFBF6UKMKFUqWOT21WudF0+3bXlgsBx35Cn8Q7FAWxP7qF06eq
N6HsBYk6OYLSKFswScCVpSrEam2cVtaceU15OUVoCoUnuX5KkUwDPNZpU4kp64PcYaDlUaz+Ibey
DF2wkqysocunN7eiksTiNjAXzS5DKypm1dhCQj1qKM69hj1pHKsuqR1xlNPrqEjTT1Q0STfvfooE
cbhWcWgnD6rP4+fFaSKHl1DVBZaN+E4WG/CsrKlqk95CrU/WxuLyJkcHucMRu0GQr1GFtZgHmPJU
k2UIo2NkXWY5IDDqTzDgQClVWq7E94nUNXBfUwN8LcHtWrBBJKY3STR6D1qTNTkcga7rDmWqy7cI
SkqshqqwMO1CxD7p7efy6vBN2pX0mC4RbUIaRvrq9MGoeGlkjWHgZSl1HdYjQuKPrIagawN3qLF7
hQatdUO0VSO9e6xIPv7wa8s3XYkE4bSNCkVfK3Rfni/nj6QwPshwQXzFzuj0IwmwmkLM4gcHp4UY
3rAi23hSpF+J/cMk6IvOPI6FzLYbdsPK0fb1ZFN4aSjUCAkTpFcWuxNAV6EfqRJxqsb8VqLf+NTA
ILoGvLkmFD3T0lxRo5OJJ6qAnOe0k349O99Z8gRVL9JRU1Dz5OZjBDSUVNXT2y/59bwmiknYyyDA
QCnaMivvG+KQ5hCtHAMizqapBnyeSn8lg/LqksNro7hSQZVJDpktYO7xiynmk59QoqntHE8IPHvA
WNSOUl+xGVDpMWynfGMkXrKRxUi9JKGfPGnpKK2sYK+nHp8B6c1ctYTSbBlsG6eu9/OS2WWCdNY3
fu4JH9VYRBZoNSBxDlCMIbq8++nO6xiFPqh9JIL1p/1OtSBV8sSj3r7OAeGMarxNU0PZv78V9M1z
vgDZAQWzp634fUd6aow6aC9RYwNEAjaMp/a7n58qKnREIrBGuvL5Hb94h/GoxEaDNsQJ+yK7TNRa
ckMBCE0PRNRN28HbvrdXs2wDUSVJEEaOuhgz8ijWCZa0YOKn0D9GuTAdPKxZVi4JrxcUU9Yo3aRT
ZN1e6Q4p/iWrN5q1g01s5ooiGJwEVvteNDUB0YbWA4gd6u7gCfXfqqz/+DH8D/8pv/m9e9b//k/+
/iOH+TQrxxZ//fdl+KPi3f9q/nP+sf/6ttMf+vd191Q1bfX0x+VjUf+xbbOfj02YZ8ufOfkVtPT3
J3Efm8eTv2yyJmzG2/apGu+e6jZpnpvjM8/f+f/6xT+enn/L/Vg8/evPx58pTyesmyr80fz595cO
P//157O67T9e/v6/v3j1mPJz//NHxXr1+zf917c/PdbNv/4UdP0vXbII4ZLrUKkvnINp/dPzlwzl
L7IvuDGipkCzhJjozz+yvGoCfsz4i3rqWYRDlolaKlaLP/9gcj1/TZL+QtNKGJUcK/VLMybl/360
k9f136/vj6xNb/IQ57J//flbuPHiUKQgr2TQcKrlA7ItLHXT/oBEzOp97AyjGUkvjsCg+qrMtBMk
fdxiLFMUKp6rURheWlDojnlnNTexFZdfvDI1rosJT6mC+uiPqoVOBFOrPrEHcDuhOw1tLToTEJst
tPgZAAqIKlOE5lazBn1T4Jyj7iSjc8GRHeqgoQ4uF4TyM2t68cXKDZ9IsYIdmyMlKdzaRE1+PsPs
h0Btrppe8CvqEaTgaJBK3eHj6d0kxjhFTl9Aw1Lx1oCaMKeTcm0iz66zgiX9ZDocY6KNnLTjrmhA
IgsUHh1zte1IgMWdfIExe3Xbh2PgZEkUHyHu679+w/BxILOuo1iLd3UiQY+SSzm5iLDNPCRCSTpb
6j/JZIaIUymp91kuTO+iwqTzaESGhVlDdR82UbgBEQYQGfMtjMGbvTBN4c1EBc2xgGl5V8bJjR/U
8aaAJn1VdKF8qQJv/+yVU7bHxMiAdDWD9QesfR9qLSOwPpKYdw29EXYN8K77AotM2KeW+UBWvnAn
8FQbVc3jPYzCcjPkAntX3QKS5RjnmwT/SVllbe4TxYPK5oRtMF4WgOg3hplHTjl206HNfGuTgm86
lIF0143JkVq7z9iw2qYS3UQmrG8fSJMjx1i8YiQuwcyZyZWjZjocmaPdXEsBvixBPe8PxbDlVcr2
JCrJ0W+y4AOK6ZlZi4jfksNyK5eT6KqxXoLg02sc8ebSe5NbAiXiHGGMXD4EQGS/Q3xusawtNdFR
gghQ1zhAwFMH3DX0Evch4NB3UhYqtqnm9oCNZOXjxoAst7wbK9HfTrE43AmTZ+x7A28p2IyRE+tJ
BBvM7DakkvRbWsjvhFYeMESWfNjfQbdJG9yEI5AxuHB1Oc6dU9/cpoPWm1vKwSH2hnWsA0YPkk7b
wpCl0BIPuCb6lmqNVaubru+tULvya5kgvu1XGLDs09JAnQ7K1IrxJ41LShnQbMi4dwiuOpVBLl0W
EiAoUMFypuADZxNwi/vmboTXOYUfdMDEsXQT6WF26PXSdxVsDd2iwrOvIPP/ZKL2dFU/VreYnoUf
/BFTTD2Yyk9eqmNMHI/joYJe/yWNfOy+ek20bjrNS5264mEFVMjh7BYE9aY1zfyO5FSx/e2H046e
spfwPrlAOxNHtiKVwldMH1osOLFk1weFC8AgJ1ck1uKviWdYOzA/xfdMLqwdkDfjcgJ5LzoaFle7
ANT53TT4mDBqICSRVJa1f9/huvtBnypL3naBySLVzxIuHMl0GUcuJd/gFqBf4TMRfCSyX+5rvbLo
fkEJqg8nEW+lTHCTzMw2U6Rqx6gb9b2Mr+dN7xmUrPnWvYJd8IUcEABDJoNWyvaqFuyamMR3MCEa
7Ac0mNJmI//EEWF8+O29gwlMecFR43bKlGCTtkwYHRvZjwgL0zujnowLoxXzTQhl4EZUWuWzgde7
BnAORx5qR7X+KEH8Bt2kFPgKZRRh/AoQB9xTLONf93IyYQwaZeFnqAg1rttWO9hqIxkfRTUMXBwv
KhYuv9AesiDf5VUJ4B4WfLqTMR5yoStQdhrgHLgDpomZ7sRRDjQcxmEg1SNd2OCQXl/BlQ9YMZP4
dmi46Yt46RBN9Uc4vXBmSGplakDhDhjJ67Jr5RyvSgiioYxewIbaHn7DRqak+CCjVMvPQ3Dp/jBR
iZfo/D1q1HvZq63HlPuMt+V+3lyK3qh9hDhB2GYSxRsLnPLHKcD8POxC9bGvLAlPA1O7HOpExvti
xACAShjFHYzM+AXlGWczAZbhDRQ7eaNHYXwJGQNTT2Jv5S4cBOMKQMe4VZWhO7AWccWv27HdGlQg
48tVIokxB+1DyFj5kcOm3Q2jhd0OHxUHGvyc0wigdqEcRNjgLi6thU0CqbNr2fgu6o25Q0iKwdgQ
Bg3f0oVYlkFGczGLgVyj54FLFXuxjwStd9H+NT/0vvUvJHZLeygV8yqDqgaQmAKKK4Ch0xFHk/7W
sGLSXwCKie1ihufkHlXDSDHSOzxF680Qin5rV2HYHhr8gm4ayeSoXMlK8UQhbb4f6mD86olVelkq
7NJO0ftA2jMtu2zGrN82cRFGjpWa+gDUrWk+4eoZBrZGZfGhD+rks0fBO3xRKcYaRzC03Whm4d04
5eJNpxvFDvFnvDEFvbpi6Sk+iAUm5kJcJ7YIi7MWXNTxk/HDGvFRP1SBbj4GRssGH3jiVa8bPNU0
nmHGSGsytxFq9bHNlXaHYKrAQ8DwrzD9EC610aocsSgw5ywJzfzEA2h4UJnUuyBgU+O2bHhf+7j2
qGmYLttCB8ibZg5oKSf1cG3M5bROHfK9x1KUr61Ys9yiH76SFquPECuVB8PqqOJra1P6DB8owLKq
ib6IQyF+zwZV3sA5bz+x6pVXceiZhwJjhxu5pFojgCbqSEb6SdKjq1IqfLcGmv+h0EQ8Uaui2dYh
5lqZ8DGcnYManVrFbRJkx1le44W6dNmOcuMOcttsVV/FIWUW07qR7tUfxEBPd75RljtDw/UqxYHz
su610K7LNHdLrK4PzGHspRU52EdipR9DFcpnTMHnZ245Et6NmopxgTReoO/Pj5BmKbaHjLcb8Crb
h6LgbT2q1j+CgbQ2bFOWM+rKdAPQbbwuMBT9jDS5uHr2fpKiCbMfyop2UhxE2zSTMN3VvXjbRp5+
xDm+u0b9EV5p+HxRHtdumWdVi3cHSF5JuQ8VaVNyPBjNGCF3FlzmTXY002CDn+hW82YXQnOfAXcK
xM7uqm+F8iTFjX5NuAMSeisDYMeEJO93k6GDLg8xk7+VxNj/DBRmNxoYOvaS/NQiwfuaQ6S78vSB
4w7Y2IBbqZELYi9c/PacShl4g1tR6oXLavJkGaX1pBDycyS1KSc3Ext+wK/EqwZ7BjydZPx8uBZe
yEXNvGzL6j4hlOb2ph/ACJ2w3JsJwsFj1xXTIdXw2PVLZqKLTymlt574GSC+56o5DPxSbvutL0YU
q0b4fnNURRBYTJK0kXF0+C6CtXOQxpYbFB09vOBQ3LIEAPWtB/nGN8JtLgNc9Qb2XkKw8RccPJqN
4EOgxiYiPHJA7b/1rdhtq7yVHQ110WxQnf1sRLD6+FFOV5nf6fhwQCqU4hTfj75W3AC1oSuMY8Ex
LqytywrHzG0j4g1oith0yl0U7xLPCo94CdX7ZzstPJHGXcVwPVAjxbGQWkqsaIcjxHDF0f1Ydwel
1Xf6qAhHEQII3wLZtIvU3m0HDEfDFMcGLffBMmG+9qHMpS+UW90Djf8szIFdTEg4ZxaxDDRa+KC0
vW5L+njrKf0MvYb7MlSYSjz7dpWCNN7VJeAcgGeBC3VN2ODlTRRCKB4mnCTchFpsO8sM3llUEZAJ
uydYGsGmxr/IDdX+UvCND0VXRxtFNhHxhqbPYlhfqwrnMyP0Ilub9CvmypVo1AdwwBo2BrXvNNoE
L0ydC5C18HtktSzJfS0TFOS7i6SEmFyIXxtqhIow/aQX1vUolfkeSvOIhSL09whMiYtnG0k0vNH4
f2RIktDBZUc5ev7IXSXK268iFkdPLQjmyLYgee9rAQ/JBBaoY4Ab2VD2XW/TSv3WFFb+oU78dKsA
YNgqRmnuoiZK7jLfH5yxFslUR819q/rhlQKNf1vm6s4QsBBKx7Tla9ir1KpxEU6eZneN9EVWkBkC
+YlYlLNPU9UdKmBydqTL6FJH3KgSSiTLueq59kKsL9oY6x4rAXLHc8OM9EOTaOZdAoFlC3I42wj4
Fh8GMOXHsQmsAwItBj+7yq5R5NHGhV09TkEibqMm6zY9pBqnawAeewO2WrIRNx91qGkHrGOx3Yr6
XVFh8B4H7Y2ZGg8EhEixtBPMb92bHUFcX/o11gdKitk3jaS7b6edKWYSdlNJ96EwomaDSwR4f/0m
qotuo07VsPfBpDdteNDVi56iZH6X2W/F9BcuPrbYXsVU8x/Zdbt9BuH0I8UIwUFVdRHXiMnHl22Q
arZ5Dnbg+jFxe44V/f9QyovYCBDIGTrzRjAlfSz+9/96GU75+0f+Dqio1l/mTAok+Elcmfg50ci/
AyqaypfmCDCwBBFB5Kya+zugov5FlGUOtKCnJbbI7etFPOWvWR1uWFQK6xRL8s974imnoTiND0b4
koAO8Wj0e8RTTsOY2JJkkeyTcW38Fg51EM229xkfLd+oesV9BQ959lWcpLnkYkUtdyvR2kVedP4E
4LmeMXWUUyEKnT/hixBnIRheG7No2VoZCao9dVge7IGHAxqhfusLNgsyiygmgl+0KA/By2FOSVW5
UoabelR66H0j1NBd1QLSPETs+rWjcvL6/uKt/h2Hehl3msO5/x11ev6UVBI9V9JxytReUcTCLK4o
5BzsEsPHu4Z41z1ec9Hu7VYQx520o/M/+O0WGAWTQn1qOhcBWD/0sRjwZa7XNdVLtiHVODXmtaH/
4F5icqQfdB+/KwnkjOmZBaGrfrhukC3fm2YdlziQhp7uRCW3IazWyVWhj2SRui6wW0ToFIudsiWE
ppgXQkZZ2Y1H7Zx6yQYzyB/VXBrHDdZCo4UFjRW1B1/KlWkjUupWHvWoE6cHnGIneYtALP9MKjFT
nNGPS8tR44BqTC7dUCc45sVOj5cJqhOxqPTbnmiA5eCSVGYfBjBvnAY4YxHwwCjI25oEp/StOMSJ
5caaUlRE8+CLO6qS8dWcuvv+eoxUwl+6HyXxTSeG/GYkEkaNreEEE42KVDQ89bE2A8N7yLJkMCg2
nGLMLOXA2+tqZ8mfEeaVzSGTo2bAWRNS4H7KQWZ9KVqBU5Ifz9XiSamSJQxrqvNtfMC4ghRokfOd
UOUYBofzWedQqzi2OeBh40sGbMHmUpikvareQAhSN2JfuRwV5DkgUZAnQ5yPma+hhJjbmNIggmI0
0TtPKVCJKLGgFIY9lqO4rcLy3dR1OskEitjdMc4VPodDLGMtZcVN5gaTjxN9PCLW2KgREFDb0/qB
vaSyxA6H9g5qv1xhWvaQWVZpHYQ+kim4jHEIdqjWEIsHHzljc8W2jQFc1FTqvY7FibqJ0lCw9sbU
iTrhwMnUDr3HzmETqCjGb/+HvTPZjhvJ0vQTIQ7mYQvAJ86kOIja4JCiZJgng8EAPH19nplVoWBV
Z5+szsje5DpCpBMOwO79x2Yjz/2Ru7/XVFKF4VM/OnZ3ktmq6TfECaTOQ8rw4U1Of9FUFpt4LsJl
PIThDC5Bz1FEVQ+7JQ0MWa4oJu8W9gyT5tQyZs1xizvYZzhLed5DYptjk/62oCUatLMgh2McOpqq
urJ0Hm0M1/nOZEEYgH4KN3xGiO82zxl9aB+CIs0wpiCT6ih3lu6TT/tlRi0VCwme0Gq1ryzd1msq
1RY+ZFaXfy3hA7+bzWAyBeR9KUnM18vRdLbcuNGD76vYULQ7hpYgHEg6c/Uqm3Z4qNeu/MAkMzVH
Guid+15r/z7vUMon4G/jqwitcUlsS/oXpoiC5QtCgpVHQlYZq2lUReaBw7wbdgzBMOBOF40eDVQm
m1YWyua5s4LxJ+iYwXiDxyHNyiw3KdOcDJUQ8iPoo5NGV+yx8xk3sPeMQPSZeG+rRW8B4AsHEhWV
9uDuKHLTx7KciOEZCcvf++FquXsio8VhojQZ+HutepNIOnpnUjOnXJIJB/xtJPVNHTR/zatTe0ud
DBnlnolXzXyBxYobKaFsAJxsHWnyOclipgzbhWGsd7LPKKvpi0XP4KiGXC6Eqc6NsGUbEKo0QiaR
xR1aqUmkLaWV51+VqM4mXKO1VOYmo9X5RuosNregJATtgZAI+4W4fyBSe43kk1sG4smj2gbcKYzu
KSimQXorxnnbR87kPAWd95UiqeK9Ir3ypStq/5zKSCNmKgxycQCKJMs0oLuvj0G/FDfwGGWQmlu+
6QMDvWXGIfA/wlBKCwaYZ8xge2hM771oNpdW8FKVj1bmBAattttMT/DUbvaOjrLao2HSC8t4qqUQ
+0pZnZugC8mtHb7d4NkKl0gfgqIZLwvAVkKKtaDfnAMMgM1z+1wn3lp038dSTh9CWRZQWY4J6gwK
vhvzVryGBs1yh8WZo+/swPp74df3ma1pQ5ez5wEA1o19NRLBAoURqLs16oeXzjTfbYBZdD8cOa92
/b3PhH6YQSq/B+MQ0CbY5UAmk0Nw9zZ9rONISsGwrIQ1t7gGnu21Hl+rmRE5cZroHA26iuFVN/Z2
STUj2WA2la/fVLABMlWZmoLYUbZ8pxmnrnd5Kda3vJFXFE/rai9G2n0qqg3fp2g8g4hl8VS4QVAm
YaGyPA43u/va04JDtye/5Wbi4UQaJZ3a/rb63eTT7BXO+oihN18Tf1LVD7+0G6SUVcDdG1QZVRhZ
MNKb21OVGPACEvXdVlBRRd6DB6buFE77pRpLNezHbOi+itb2+7TWQf3czhuCBgV37KdGJBme+Uvd
Wx05/YfDmXFujivbD8y4Ik/8vkL4YGFGELzapVfHkxmtt10+q7MPwhbmBdkM4cNSllZ0UsYS3VZ9
NnmJHfR0PgQzXzVLUMA2vXk0X107537AohHCj+k55KHe/Cino1LYZDrqKlQbBFA+/lBUPpFs0nXl
18k1ezOujKG8aan7ulNmGTk7QbtStBPRNr/4YXF+hYYq7BODQAIjbcpc3FNmGDZJFPSzlZJPb7dX
VVAPAnA6YBTs6qW8X50NdGFFvPDKTVV3f6WA/708/LI8oP1ipP+7u8PWUdj06/bw13/zt+XB839D
+2WapkU8yjlw+PflATYWS8rZ83veN7y//Ke/LQ/2bxirkFsQ6UPZ0jlb9fflgW0Evwx2JLRyZCYx
xv4DXCypjZ+nVV4YzIpEtzrnXEfnk7LK1UU0wOINgIjN/JwrWRnbru03136tMH41R7WQE4pDoiB+
HiqWgSk793XSNvON6mGNNBCFDxAnEbZ7QDwxpFSva/bbFZ3dG6IY72KI+tm5zluHgE6znob+1s+1
tC7xmA90jOhtFKdlPPcq9dtMgXG99Ebsu/QTlPPsP0wUslPA0+vq0ElJH95IqxYtJV64Bgn9LmP+
rQ1Nw3gIcy+CgxOGjUwFgHxPN0UQXNKNbH4zOtXxQ/Lcig0L7lOgYEgripL6D3rL9L5aja14LMy8
1Zeyt4vi0Ss5uSHTFK+mlpey7VKrK5bH2d8kbMBcjXN2APNZHjcZtRO+RizG68HoJ8vlWVbtRbmu
Y/4+E5cCw6GYXeeRieNg+GrdaAIaCVAoM/5iusqjbfwqNid/ccj9rmLqnfIX2kWzaJe3g+FctCpU
Ip0oyT46baGIh9mQfmxkIwzECnh2Koq5jsrj5JjNjdSQ4a5cqC61OIH7zhwepMqr8pI0+N641kTD
6IvC3vIcuiuvHX3RruK8uQGCcFqjV8l/NPnAPza6CXVkNgeyZfqrkXklssty+8UiX23YK3t26md6
3cBojrVfBM1JNuAv75YWAO4x8SvtueDUdnxD+37C69vdvtu+0Zfbx0r8JXUrXRG5815TEs1ruKgW
3372Z/ih2G0NqoJlqWT+TjN0uLOUGBLtCusyo9YxrkEbfw4WycmEYAWXgQiWY+n3lGlvgx0vNJ1/
j7hnFdeq9pz5AdjTma48yIDmsC6oE05LV2XDdW64Y3aM5KqWIY6quZJQ8IXh34+TzGY4CxtagvIX
Mi+SEeCovOzKgZgIc0adasWDHpcXuRjDBTW8pvE6SOb124jqI+8V65u/JiMvbPvKo8p0SVVlcOLH
o9S2PClQLU7wfLRtlazmZOsixsFcJzxZvnOLjxwHVGKGRjWf665z1p1Xs6MojipBixLBhYYlovrc
0kuklKgPVhlNl5XfO3etFy4ftiLEJSnHqrrrWR3K2I7qLSGQl/Zw6nZ2ATc6vQRyTPOa34o0RL27
6+a+dlXvA+WXbtK4urrmDYC63Bk452TIYFcaMdRcc3KRGSBBE1sKO6p2TT/RgMxnOHl5yxiYoeM1
Oq5gE431HoyTBmQRXYw93X+uNaJpruyd2UAqqnG49CJqcQ18PXTj5mFi9O7PoVjLtHab+05OWCDK
8XLY7O3ezHOPRqRQUe01RZS7u9OBha+/pozUJwegYexxVuMmWxeqnrrqdmzGd0vJHodcXRxrPS+H
pp0o3JJmf9ROec9hD+wcjDezKnlWQ2hcbzWzo5UrOsIa83bkg6X2KKwjwWfVgJF48N/mvvGoHyDv
XA+hxWBkt1gyrJwe+6hxyMbI2Ckv1Fw/9WHesyVomvHmCp9xRsWfVUBagypZ+64Nux30vDiRo1Bj
e2Og8CtZpEuVvRlZvqWWdLl/7bkCC2Bt0IqN2Rsl8Wsm9aLRODuHakRoiWS6KB42nySTeSiQw1fG
QqAl06pnVMYX9KjWa+EZ9Q3LN3G6m+CdEkVd6letvMNOCO1QE2mJxi/cmzMrmWEOxBh0CzQX0tns
1et957TYDMsOBav7hWn4OrL18mUe5/7U9qO8zoPwlSow62jNy3Q5T9o5tKJihc7s9hKiojixcRDl
4o3tIaM64tQFyt1zBrw7qMD3ksyty9UaM3p3eW9GPE17gxI44CFQcWzq4U2gNAjRWpkGcdledCyn
ID+OXibum9pdbx1RtCHFozMliYQynywCPeml9eevsGzGVUd60uK7oO7jshyixqyfupFC40Fazo0w
jT71nIKhSiFWobzcu+3X3mamjFRxRb2YuIeezb/mTRnyCUnKlO1y9FaXrm5l4AkqdHQ5dYVxHNpW
3aKTzB7djN2qQRWRDJNFVfwYjFBVsz3tej4H64x/Xk7Npj4OlEMn9iTL2/Gc91nzonkNQne5yPpg
vnBDo6Rc3ISdTqZBAZmRf4L0INAjA70L1gE2H/Foio6uuioQfipM00Af4W73RQGYgdGTco66yh4A
O188uwxu6sgoTuHgLUvcqML90fpUvk9snQjjzSXJN5Xtgy2fLjkU2JTq1bC+NJATNys6GCZQx1Lf
s9qbzmi2BkavXIokec9MaUDzwWm2Zs1iAEJCeI/g+gxLeO3h1uZdH8jgJ9BH+UZDM2WQlBSMKQgY
warlZLtPrJoQj4QNesuVrHpgJVRepLHn1WT6t5CZ44sEg/OTaijFR19ixq7phjtvcFIeRFEvd4Nj
ZV+6ciE9V/Zh3cVeZLjQ6qbigAiW6cbwo+Y6Jzn4pBGMU7BGqXuhWbmNhm5CxYB2pMQuiqjyhI+2
VmiWqTS393oOzC9Wr149Z/FS6RgoSD2qMx5BIMmLN+b8BYXwdBbEhMEp9FGxhfVavvnSHcHhAid1
27Xar1s+35mDlElNYF66EqvD92dRh9lWFPuRwykulGyzG6Ha+xE7fIKm6rbjM7fa/rYtSMiyrTSP
89qsyWoMz92a/dgGt0pb2lD2JvxWOQuVEEvW0x7d3AXB8kxHavQlrJr+XMKkKAOmpdmA1Ek9b2l/
nJ31cbZGX4oavt4yXIvWn4LKsTX42M7PJihtVCAm4Vxt18mIi614ppeOKsPKvLGD89kgsguKzT2E
OgOzzDDB1TXu7QKEddv6aJ4mEidQqgXmXUfNdQJB9RIt1oO2nZGn0rwKtXsDjXnKi1A+uj1PT9dO
JeQXO/w+DDprt8LensvimOuIzAH3duN8WZaTVBPHemkbsZsX1vk0ZasLquBOBaq+WlxJ8IO77MBW
2wuTiDi0Fi5fVS7DQ7ut9vfeKBlxtDadFHJ7OonZCq+1ypxEAHKeqzbpo818Xkxd0LYXna2zW9t3
pqRSg385936568FQ78ywFWjcrQFckslFF3N7IcgtTEOmw6dQ+n0i/Y6DRBAjmgotmQiF0ZtHOqbB
9vxpVRdLt8qLxodjA99qj45jAUGqJd/CY5hRdTOAJ38MXrGuqUPXA1egyxvg4/Pdbtb1hB/KVPLa
R3VTx6EW0U016XMNhFMs77Kv2lTSQ8lHGin93Il87uajFIOJMClHQnzNa4lPFVp9fg/Rl99TlblB
ZfacQyRsM852VjT7O9Nv0G9WHDpJ7tchKoOmedRZGRYpeZPnn7DmBq4hd5ibF4kTAB2QzxEp22lF
xRcKsGNhNfbrooa1voyG5h4MfbboSsdfcTHxhd2tInQw8Dt+dghGq54vunL0num0oCDaN6wxOEJL
oJcZ/ClqL1jq7AY1KG3yFFZ2uFNss0KB2beerRPShosjSeLjycU2inF5KtziiJBWzxfZ1JMLC3D/
ujE7i4uhlo7/IkK3Hy5NEDLniHYgh8Nr1vzN6SpjvF5nZXIwbFHLVa4IeVdNKpEM6FTk0ggf8e4z
HMH5+1vAfKPtcr5sXMMPlnhux1pdEJbh6LsSQ7o65WLs2gdml7a50Wu22d/AHWkbnwtdMEz9pery
VBb4/m/tocuK1KdEBNbaZbtIJDqW+JwV8GPVc/1K8HmQ1pvxBqBSnWEeeQzyBRRatsGdT/1r8Z0j
QuUvOZXv0ynSHVNDTf8wAJuZF2ISDxEHClNI50xgCgVN418MxKD5VwlkWB+mGRkUtLn00PjQGmdY
Se1RS3sBkhd9rwiiLBeq1rMcQjpCarPTdZl1vE2YURDurXmZlKYiB6+gifW9QSyAwqmOuiftgfhc
y2pbQ8ZejQPhZIeLPbwuC7M4K0vXt/29uS7rdQZp/Are2Ed8ZhWNP1hmv4S57fupPwTdQ9D5ywGQ
lYlCPOI0GPVJrd7G/+jNuUPZ9MYShjGn5sEyYb4za1WnpiNiR2socbPSF2U5vM/tTI21XxHu+8Uv
BrPY9c5K0/PRb9hCnzqjopEZssuhPnhymVvSIexXDa6GYnLn0hi5iXhqsGLF5dB3qBOzqA++sOzI
7OsYLjwO5tirYJ/jUu3yeOvAMId4XUzyq5gli/GZI7HNExFu3vnH+mKzEMydU2Eopo4AsdEl0OYq
dx1qKu6I1jJLeZKD20HtBKrUN1XmZgiUzrzFHry7UruCs3g8KL9UXxEfgi/hd2msG/SKzgO8pypv
XE7/YAz2o2nTxUlBofruiIguVYD5okoiFxXYZR34q7gc1zFovswDcta0VUJMT4bL3viciyIfjv0q
pUqIkyZ2w1wLcRI0pHun0q67Y7W5a3cK3BnRgRPUE2ihpcui2+NmGed9HvElpnYdIhqqmumDahZz
59pD+6L9ZXl0qtm9LgenPXrKKC+YR0JkN2b7XkTedFjc3nGOS4/T6mNYJzKSSdD21TU6aIv9vw25
NTrwXXQMUTPon9CCQ3dACOq1xUHM47RvC53HnZe1bD7UQo7+oWd8WPeF4WxZH7vRYKH1HqzZ5EAa
Mh/hjNiGjCbcqFbBtQs1a7DpeN64XCBUnbFeaWcOucMMPc9eGgWbvGQNLR6QaDgG+shczPNG8bPn
idvAlzDJaBVc7dv0qbMWMt4aaWZv2Ri8MnedZb3IRND42pSSV81fY37+jfL9gvKhpnZIBf97QF/y
4238o0jgv/7R35A+J/gNISlmBhu9gUu6LsDh32QCrvUbUnMUArDjKAnw3/2XTMCwf0NViheDsGtc
GzRK/I70Bb+ByvHTAp9EHkpCwe7+AagP8vmPUJ8LTxd6f02lw7JG3D///Rea3l2wGYxF2TFdzIZO
GYjQCylE0CAxHQLA0mzyA0wZg4Mo7OWdBLsF4MWv3mbQeCZAnsrzy7f1vjqqUG8ryEyWbp0cNjSQ
wfohQER0inhprhESrv59acAAxIKWvorVo3N/TthQ71eU5qTiZVkJR6tXYafVEGZP6KkR73Cmzhi7
qYS+q0IfTX++0VmcqGm2OnJ8tEkPBjQudeJF/ZphURjpC6uOpqsoalYahi7WfpuF8bit8xNSUsPb
WeyKd1vJ2p+ac+ZcIIFyO2CDGpCiWKHwadFtu4vRkoz3XY+6eNGIMlPHb+prw/QlA0QNIkr+Uwad
RIQL25CiDwPYfxIFVec2XKe/SBuB7JJND2YeGG/2MABozVYJn8yl698UGM1dDyCFSG/2hvoAjSuq
VNMYAHMQ0nHbA99EsY/i+dJyWKr2Ji+8R4S1U37QGQrKmL4890Qj+qp2kjf8FhNK0ftMiauJgNEq
yp8bsV066T3PlBxYm3mx1VUYHYTMyscpm4IbtjhKpPsibN6ajHwTgCdrGNIsyPQrfaKjJrUgJEOw
8JvyKwWxaKOcKRiyvSBjKUtyK8u/E419FpcZedXet+CnBPc7Ksjng8uY5+89qXPnrSTXgfgDG42t
5S418sACnVoMv1HXIrYh+tD1BWb1qtRm32jhBTiIbbcg+wEpf/dWBduGiI6hz7uCKFf+nAS+BtBq
im2sjuzrmR5ikyn51BQ4Z2MTq4lMWlf35Z74n0nurd7q0KgTeu0dwqCQL8g/s26HJ9yk9K9QYuda
PSK+2oqYFZ2WxTaxw6bjHU7rfZU6g9/2CX0f9YrXpA8AWAoL/pMyuimMMVXbr07Vry3KsIjsLKlb
w7mZYZB1YrQCMhs4HSscto++iueIdQ4lG9vmDkWMfewnvbgXVllPNZXDaHcfebi6Z2+2TO4Fw6y7
m1lMqB+3ru8SmseIHQm0eX9WhWRpZGd03WfZWsf57OEosvBgW89tAR+17/OK2OHepPg8Lkel7wei
2781AdKLlFTiMkqqLFzqr/iRwupQhWfGCzE0MJ8HhlntCM4Kv41uyZreIoMoD3DjtFnlRp1fUz3R
9l+z0lLXAquFmYDQrfcr3TxGnEcGn7IxVHM5LbWSrFI2QfQOOAUXw1jLL1XQjY+Db0eXRbfYr8J2
0Dtn84xby3G5h44WUVPPomF3os1rsF6JkjHsfQtNccWLK2dlqnicdlGR1d+5/5ADFJyq30rDWb+O
Nr9vt8xB+2R0Xr7FHhqKkzEF63KQfQEB3rRb8wRXXZEZN0f1tdMVKFoL0zeuxlVnciecWT3PjdHC
hC5Dj2DP7jx8m5bfHctQ+9Vpwlls3kfa3giC2bxR7YwxJyehGs7FgW7It8FuK7MXweri7mBWJyZq
vyGVGU5j+EnOMJJRf/BI027WrD4HHlSq3FuGtfGOM+bhRS/hAOYQhcSVcp86V7obSafeLI26BT+1
x6S8WFWVuoZt3GKG7nxg3c55DFuf7m/oKH1ai9ot+Y298zYI3O+p13Qzu4dHLF9SNa75LMty7BMf
ntNMG62Y8JoeLliPltsdM0C7+4hcsDnhaRu360pq/TqvVZiKzGPmdoSVlEvTgEnmODgpyG51Srqx
xZ1EKgiUyog0jTjbHt0Z0Zx+nUCwY2cqC1tXRyOfQLsdd1oAWwLTuXWVS2fswoNwX4gBYGJwbXnb
MFe+5V0FPEXxq5DJNocGkFd3rjfwnOqCNMSrErA1uK7seTmu+VQal+dU1C4Z10V9yRhS1RWVVNFP
bEu8px0HcgeUmv3XwKci47aSNds5t5VAWDX49Y7S0WKh4x0N34HzoGUgr9ELxWjR1UOVM+7viT5G
I9Uy2ndEogcFVUyNDGSSryiiMMRORpNwRDPYG0rWD5WcNyuhwgDkICuk+L61uUnRmOrP035lrjv2
G88+rVRbfEcmsjaptk2W500pVvbQXe0qVj1ya2hy3hvJNm1QTn8Zaf496/0y61G39ncHvfgtL95+
pXP/+g9+H/L40kyqSAkwjAgaQGT4n0Oe/5tHHAZtEeeQU2SYMK3/aa4Nf6P9kGhii3cgXUGm/Quf
a4W/EXtCIhw2dEZ6k5zkf2DKO4sLfxc58is+pUifZ8BfZrw/M0X6k87xT0qRZqr+9Q/6s1KkP123
/98p0mfW/pevsfgTU6Q/Z4P8+SnS/y32gpv4DzHSPC2//vX/c4x0mQ9K7sIyl9hyPodJj0IZ3a6d
aX/a/bLm/V9Vw395oP6Q8/zpm/hf5jz/D4/tH37Lp7/4nx9c/Xuk9KctcPxzIqU/ScL/pEjpT+KV
f2Wk9Kc/kDn/XxUp/elV9SdFSn+6tP+USOnzu/yPh9cfI6U/XdPfI6WjbCmgBiw1yev/HixtoTMM
8K9VpRP/M+KlP32MPz1e+tNB+q+Ll/70i/9f4qXPt8vnr9YDev1bvPRn7OlzvPSWmZW5g61Z16SZ
WvcNJ6jlH5cRMdhfh9o/pMX8n20fvMCZ1NxfoqY/Py7/u6jpz38fMyH5SL8nGH96gf8zEozpffx0
Uc+/NGKapBuW+jDo0j+ek9aZ9XWdOoptDYhwcVauWzIZZ9LofzSY5vXNRKLNgk057BdSFCbw6RNF
2XX0WGZr01zLUpbWA6VtlZkKnLp/2XDz6UudT1AIy9oQAbEChbevoVeZZRVHbGfGccE+rC87e8kg
EwG59TfENLNt4jdwq+0O56x/9pOPxTb8MGS0SicebNlH1wQsY+NDnJxbF5WYHDXG/ky40K0rTNnu
5djaZwX0Ug725exG7XBto/Xwr/Oua/qdalySyRG98UcWzgbd36lzPkod5m0yWZMX7SBJDBuXycBF
actZ0woCJDDdCZwr6yty4o1fHBUupIpXZ+uV25KD8MUhqb4Arl8xgdoKuR19TTlN9p4wkO3ISug3
hO4I803X2dAjO/b22hQL7uFW5+66CwM1tLuhxsmyw5kY+GkDq9mO9Dr327OyScqPA3XWA0dFYIzx
2heDc9xYqp+9sUaybmu5ubFyo+I9MvyeDIRpHW47unRBXfUQXE1bgUACUXkkks0wVHgZbVv+bSu8
wNyFBHYg1Ipar3qwtaimd8YhmZtpCVmsH6yuqqJhB7eqPNCcwV3X19Zt/Dzf05uT9aQbqPxEGvai
brQGSYrXdh1e57E3rbjrwuabhvr+qHIAXEj2prFScBAiMsjeUN/1NmGZNIiIqQB6N+FeboRBjHFZ
u97N4oWSUBInD+8NGmYRPQryfNBbZA3XO1qNfVs6BMG4IcAZaSEWwicoqUAA0xj+z16yX8e5soIh
mcCU3kycMl9IO7RqXOi4k9PcIysskRpPE9qNGoFHp+uN6BSzKQ9Bm1O3FeG9+F4skhwWmg8DlTb9
mH0rh8nZLmqZTU9cSAcLMYYmfBpzbzxrEgS/1JNb8H01rvPScxOCLa8F2RMFERnPQ5ZNXbKYqnoW
uLLz/YYswEtoXyr0FXkm+sZsVm/E0TsHB2+dtBkLOPInkudn1G2Bkd9k3hi5MdGRyBiqMuBblK0P
9FpVRt7tJmls9cHRYv3i+bUlErsX02MYnPP5C9w3GV71cXsZiqD7gVsO8RLmRL/bLRCceEYRGz/r
HpUMuJvZnIgp8tArWA2XsYy26LofRqdB/X52b9TW0gYxFHZwsc14SQCMZtXFpEdWKrXwoZwFgqYY
D5G1cDeeY5XGY4cNAptr33lYH0BE19itq+gjNJyzli93LEJYAZ7QTPqVtoEaVyg6gOpoZxROVSQA
ayiU3MZTc0qq4/DqGEP0NTTGetwZzVho0tEca9xlaD/aRLUm/tsSwvVJFhuSIJL+TOQ2vB9Gwoe8
NU8jX2DuVq5N2sKE2siNS7xxel/4mo43M4dRjgvIiDpxpdN015ahlufcyNvbhqimNaYmCCVnDwWP
2G1rJide8iwHhA1b0OtVbfpDDJZKyC5yyljzsfKLvuzlc8PNYx0MuXKfF9a86Z2yy+a4dlq1KCMr
7yc5FFTZT2F4VkJgYAO+jiyjo7vCaQkAKXpucb9dMyuxoELahHdU3tyvHeak2JLWXKI3sfvlQEoP
vsG89eeJJgOFezAPJgsc0Rm1tcMa7711HgEhJ5O+xSWpSOZ8HmbEbgQdIDVLc8R/13WkiWcQZUei
fw9N/IyT3HixJ4TcaH4yMPplUwWJeCZy2GQtyZpI5JxveNbDvr+zs9kVqafM6qNFxfrNmJr2as2I
EEkGYxZmzEulQz7odcsjkhb9Q88S+YxsAMlWrknakAznch4JBwt6gdJkRvuz7NqmJUZHhUBkZunI
IoHVAD+T8FVfuRrCwzLvcyfU2gz7tCvJmSJTwckGZBVCedzxmRkBxp09/fnWyHoXIkiaktYmvT1e
17I2Y8PIPHGMshBHOk+gPLQAoeImKqfmBs6iVHAREZLl3hi9B9I/LCxHXosWO1OiHw/DZqz50czM
qb8abNTavjc49V41xUrKZN2cFWbLID5UtNjE9WJJwQ8jS5SHcgqXgqixETl1Gy4ccDA32Uz2S6gf
iWMp9N7DwpnHwNiw245HWnSHpvu2MiyUvh0viTpVZm0UKQJzLpHUMz+2M6f8RVudihJbqAAzqeNB
l/maFNWkmpzyi2WX1Q9rKUM76bD2oIiZgHZTynrXB7fosWBqJ1jdFPZd1cfR39q7glrEJ255TE8u
IYVVPAA5Zjseu/HFJkOUTBGo/SpZiSGAx/ZD/qMwdf4tL1fvxxJYqCfnaYKXUu6YW2mzVSjG5k5W
3m7qRxsRRGa79QWSfOguTsn2qz36Z8FfLezwuEX+aCVdK6ftcZVG9Mi7qHGSxS+QBmfGFn2IyXS+
Ax4YZGtT/FLFdPma567UyLlhdiiCZLSl+b7YYXXPbR94O5gjORwpVuMtbCA56o4jAUSw83PJvWE3
Kn8YN9IKYukNwPc2FVWPiBKDH9SKbT8L9/wEbULm1mG014mnjlwTkfKB5L3L0WckPiTumojO9+3j
hGvtB1EYkbu3kUFZSbaJBlmQm4uPkJ5SPxG1QjGmmqzez06LaUo6RELiEl78p6npKRNV57SOmGws
DWtg4oIUI9Ny0kH/H+elF13K0RfekBInrJPgOynh22zz4GeqPbg5+QZ72/aW704x+M59RSQrz3oX
Yhwi/zwgRcFzeZ27Rk6M04wwv+PjBQvnAUIdDqPaCG8kRF+06zxEckRfnMm6QWtQaHIeBuJgGmfh
xGBYi9dAB27cQxHBRJrafvJHx+lJYLCadzLoSti4QXC53L5qnjdqFOgVn9tC7AZ0qRmvgwEVe46U
vL9tFnYHgkwmoVPHRAb6xs9qll00un6ReuYyw62YCMX242hF/Mi2bt8Xw4bxC6TjkQnSKW3xoBiD
HcbNLK3pZRtXLlHWtvKg/Vy9DTpYH1d1Tr0aNREiCHhVJK6RNLX6gJMhEJcIYTMXuUYrsH7SU/Yx
9babJ6O7ma9RDgG4OaJb8U5mrpmUniUJk+Or9hCNQ0rJpRGE/FVBf6m61v8ZdTT3HC14QaRaTUl2
kKykyPYE2m1fO6QpV4vv9XddH0C09f0CrWmWaJpTSFpk2ah0egTyZFelrdPk/U7ysb/BNUX25ZRP
xWVlVhgRl4bXd1CHxCZxJlvMjOhsbn2z14kdSfsIgRFVpKe09lMxCgKXyv9g70yy3MayLTuVPwH4
Ql10AZA0klaXMnWwrJBQFw94KGeTK9s5iphYbsjdf5gYCin9R2QvOt6Q3AQjCLx3373n7NM66acM
R81NbbOA4REb1Lel65ipxMrgvizanFBTdLnx6M40ucNOTsMY2qiA2JSgtdwYfYTWvePrP9pDnNx3
FRWzP4ulPZILCp8HS3a3QbmVuwjHLHyquDlaPYjYxfbAX+K7lNn8l0gq8jZBqHazLJF215JWGUiU
V3lgp9PA9wNI+VME8vZQDZr8QnhFqftyzEwKFya+lwp5wqavt/gNfBA9yb1IPFxMUVZ9xt6iyW1k
J3LGzjxgqZ/s2L7gM6Sf+3kyn5xJYVAn1HHRd7bObHI3e259NwtMs2HWNOI6qmveQZsnkmc/99BL
Lo2rgL+BMQety/o85qn3hblt/aKj87WuNH5/VstIqYsQKFW3T5n7joepnOTNwEJXBVHSJJ8t8CON
n5c6Un0KDJTTZcqWbynzvemi1KUiBN9ErVmXI59WMppOKTniS0ZCiCOQq82ZnwjVgiwyNPwtyVU5
ZKyRQ0molMp475nthIBQwxFfmjpHGbPyOI9QjTk3He7flBD3SG2COO9xljCVMlwYLEi3NkYe2Q6q
ySFj68nbkgXPExFq6VoRr2kxdgjc+D9fsnkxjp3Xpl/waM1eSKQTAt1uXDwM8lXiOoEYawwOtqe3
dzVbYMHCY3TvZT0XT73ScbawLdfhn5DC3HH8wRmt0Pa+lZYL7KTsR53xWl6NTgBLDrdkz5TyNk0H
sO2GkzVXcTeoZujGdVJsiHXM6k0M/huZdVRTOaVdZ8IVAsBy56RafmsayfRFdLp7YZRl5mwcKYbH
ssGwGmD5Km/7vOVe9YWHA7zOdSdhDuu60DM9niw8AYydOXAyUk+wte+U3pxLdCApxY5GpfmmKHoi
zsllLp6kKB2dnbUrX7UCwpxftq3zYsyJmuxMI+YbrdvaeF5Urct2CWWOE455oVEc9lbpbBTVwrwk
msnqQtkIg8w4K3vsYoNFMI3mxmFwmo5yy9NdXQ6oIsQeBicSBiQQ825CGFz4Taa0dwVv84FKDTep
otv8ui01QByO1lzczTZm2aDp+uEWIoFMt1NOvFPQpKl9wbk1eWvttnsaOr1hQxiiivGwKRrMPJE+
sM0qBQ+5lg4rJ0EpPs9evlC9pA56hwWS3TumL1sL0HMUGbV6C8Y1aQsv3ZRmEU+HNjOyfJPGdf0m
WssEWUQYU3xW2gYfX8TRcJOLuco2ubZWomqbDZ9zXsd0k1b2/Mq/vLwYWdF6voM0KPVHFT9gkDVK
V+ycOsNkAZ/Cja9SReNIyq4ppD+UfYuSqLTT+8blDBpOcdm+1cJE167ImdotQ8dvUCuUqbG1cMGT
dZDHgxMsqnQO5GqNA+5nEXEaLVtcDx2pJdpZpjjoWWLTy14UOTnvqO8I6R4KNb+xQcdy6psq49nt
dMU9E6bAytWh9899C8bZYRal7flGXgLKwP/Df5ViLPNDnCiWA/e2d+0NzNH4Ie6a6YiiF+eDm2BI
b7d4P7LU4qAyG2CwpnTmtZdZN0w0HLImBs2Xuc9AptwnUKztJ6Oti1sgY2TXkbrIOSnvUzReRVni
Vk/wf76P+kg1mLYIUTB8VDbOlpnS3zfUiFj6OauMQzu4E80XbJqI8T0Vv3U9tfORzsXYbfLFG25n
VPe3WAXgwLRdx7Er6bzmkz3DXrcUilAOWaP+ZCSA24MJI9Z136dWu4mrGe4VFsLB2qCyqL9US2p+
he5Ip0gOi5dg3ZmHqxxVE3ILTmVLaC2LcikbCJE+Nqt+p3PGAj4DuzXj26jaasvrk7FriU6pVntY
mQX1hHlzZ3uLiroNtpTuR6OO7BeAY/xkOh404gVoD5JfelczqFLVo7HAnq0FHCTXCtKMFCuIlalo
tuxzSJ6HsdXLnWZ33vtsoRHyR+noz3Pb6ZgA0iF7tRoLjXPF2lOHACTTzk9sDF1Gnj+MEd9JO3E0
8metRkkxYJPB0LmFQDoWYRSNIy0b2BPt3o5bBHaYE5OehlcyHLWqxv/JQap9c2olejEsEjJ4oXVc
Y0Zrf14UF32JM7TeM5I6lNsOXn6IpsocfVVJg33CvEalK1MjAq64UoGKMlHYvUuYDh5tLYp/ObK7
RcQrhgjKEblDJeFJ1xaO/a6lVo+lV4zPE0TMFqOpROcWjVjvWR3lsoe3Ur7gkYLUbE50ORKCYk3M
Grpx6UYpnodBm4xoOzSVbLaSkxeiuzyLi3BmLz435dDHVYA+Sjey7Vja1pf/qBxO+eEr/f3DnHMF
lP+hgfgdIL798v6lfSn+60fs8d9/9g/Bg+n8hs/ccIHx23SYgX//XfDg/qajJ6UqV3WU8xCg/i54
0KzfLJrToKloTXs6GYJ/l7VqWOLRKfwdNW7+FcGDueoqPo4WTBXxrLPmZpv8HQqMk3GNObcLyBUa
GqxNK49Cs0f9bRr0LDkisB7Fe1Mh5AF86uxEJs4j19otNQAkozuWsd77uQV215kBSBTPrQObzVT3
auweSzFtq7q+XTJ53lYpHh4OFLl4a6caKpCrBEXefOnc7FBGUHGV8mZsPEHvuQosrQ3Zc7fSaNsw
wknXGEg5vfEZW8IOhM4jjfHdOLjXebGc44XKEUYtISf5676xbmixbtrE2w5jCbAYEqfXKmw+7S7W
021Z2NRUqfrFyqO7WDHOKnfWISGqO6l7z6PQdnOmHXTo80Zv3iFNv5RWRm4jJZaTnpn5fKZHxQWY
072md9usigCY0yvvbGdXGc1zYsKqSq3owJ050MbZzl/G5kLa93rubDSFmqF/LKSD/5/+nbG0u4pl
T0pBkrYTuB4w6Yw/88zLNm4nVqN8a839Q6UmR6ywddjDzTQpozGqZqRamMlng8O7bWLnQcrmUmAo
HRnRTIaUPFBhmlagL+Lx6zw/LFkfsrEHSmftsWKFrLLsQ/PBMVH7S5h5Lt0nNs56eYEAunro/H6o
96awbuLsU1fhkQISxcEm6LikqR2qoicZ97ZRx6Adn+J02qZWvWv5Op1L9iRMhA72FJq4EIim4cIB
Qmgbm7ylFuKz9k68yeA9qjhvG709MwaFo+5zOx5Y1DeAHnvk0JYeqONtnzwyUpnzr0ont7XTbh3j
c9JNFPkHpbjVE0yh3tmidLucqsCWLpDTbIPG3PHr2QsSMd3pTrmhy/GMW3YX5QWlknM+YVwfYpo3
WTQFjpVsu8i9osA5gzGwdxz7KU+a63ixoHSPZyk58miDw9TjG5TRYxRbYSGryy5KLqJY7jTD2k0A
hsOhsbZa5+55o/YwLbcppzW3aDE5t5e2OYA+QlqaR7tUnzFDZDRNSskXp9LRSC7SKeFT5Tykqnsc
PWxSlv7Q6BLgPFK5xcapEhtQI+FtVnqxmWfjPXWzbWLFuj8s7UbzpvPSXM4EdCWcHsIXEY5zWOi7
YoquCsM4AHXemXYUlEOMkHZMPgkE4NRfZzjNsSTWzVnCVrYjCdphnJOEamygh+0/xWP/ZEhXD2VB
55UV4LZNoPrHNKRjVxzRTu+sLOLtS59moTv7yev3Wm+9iaTj8e7sDRRU9NxjtpEtBWbWqSA/XdLF
OarfuXJ+qy0Ff2d6x6LjBDD2HhcSXzGHOBmsffqSvRWIGBvwk0cdt2xGK8dWF7hCl58VIFjDrlzG
MxcCwQ7/FVwg2W2UfGy2GNELXNXoysvUBvoDaYMjYHZZCve9WvL7CVp3UIqVoQx8KjT7bM85Ld0S
jskoS8nowrRDuo1GOdxmzXJPaBp2oVwcJ8oUzs3gY8fkkZVn28Y6fEzjLLbz0PI+GdZN/Zi3RViQ
ZCBdqigbNI+ewuGdefWt0tjWst4quWQR7TZA/WmRFNf6OGy70h7CytO+whvK9kVuoFdfNo0TdaEB
3o7bcBYDyYb4dTHqSG+/iUSlSttPgZjp3bWKdlTmkXZ+Zh6BjoGTItUBQaYeks367Oj1RW6PF6m0
zgBB7+Z6Cutq+QrhB0BONuh+K+zQsJwtTKf3qoNCb3l7eH37fqiubZCyNFqru1FNz+zR2Ltle6+4
0Q7PwFMhPShR9CpijZODeqZxfpF2ftk5KJ2HtkXXvAIFaCFCQdsNTnO2zIvre5r7ls3yHC/7kcbj
a5FqOBjzC6CgN1Pm7U2y6jAzPlsacC2vMOyNHSdXRCkwa2gMb1PmzGitgX7pxstV76JqrcUI20K5
c5zywloAA/+nAjqtgDRQJD8tgTZd87f/06ay/q87Iqzrj5LPP372jxJId39zqXxM19Y5s1nUu38v
gbSV/2lzPEDvyTCMAf2fkk8N9w6GG36KSBVL01Zq6J95Krr2G7QfqiPImYTnIBj9KxUQpoLvKyBL
JfndxeYChXNVA6grkfKDWrCgTzpE3lgGGePatXkz2y+pgnhmp+J6abepV2LtFKkJ+xiAwnKe4zC3
/JH8NDy7WV2xIdpxT1YGQUVxwLVijgDenN57uppc1dLhTKfOg0kAyYBJkSpMfmlEXsZ7K1vJAIs3
QaEYy1n6iyj0mpN+Xc07s1Da8pObVc2LTEgjAD9iGOMmBUiO0FlNk83sKOZNp5lDHPRxF7/S5YSj
VjVdGgdGOygVzt2le5I0N6ejs4jxoVMxB/uugkkXoYBjzNuehtaL4iQcmEi2qSG/F57ORBL6dQF+
BPrDGcv0kF1xFQ7tc4+r3l/GNqNNPJUcIi/A6bTxTuQUunf6spBV4dNP07L7NcIex4tsncuK6Hdv
51iRJz9P66GElzort4pJwFIfVvROtTLQlZq8wlGBy7LLVHVuQ3fMk2c9T8y7cuRfBNOgGITEcHAv
N5IUhuNS5tbdUnkM0TWtVsEaZSjLmEJZMZWYNGh/FitcILJ0GB+mqO9U6N2fIOSoC/9O4T3DySte
l9kB4eO38CY21txiku2JWIE1uK4e6xeYAvpJcY6WGa1QRrq9eW12XXQrZbR8mYfcfvHsXH9pk6hY
fG0ikmIr624GWjgNsHak8Bi8JrYzfCa5PTZCOzW7JHDVzpX3aWPFe2rPOruKwY+/F2Rc0NUy0Xds
UkncRiikDQHSg5ZEvHHcuPKSgBLgg5oYTQqepBueE72h16CDeeRUr1fpTarRlve7WREJmRBSeZTL
DAgzw5fDfBhT1KXTYlHzBfvDhGbBqY46WAYGGSIqUfULOd5mHIsJpSoN7TMhQhg5TbTzNLkZNNOi
rnk4/DFq6oWqSKcDkkTpyH4B4ufGwBvB1+DWABmoGEkUcolxgvcHEZsOm5V72barUlWFuy8LlAK5
5E8M5hm7yOwZm8ZxxYQjdrRMBLNDnwy9xDoYEza6Dn8Sver5xcJEjy5RbsqQxo5bh4qbWs+2WanZ
LsMlQQ2UmMVUBVB0mniPI3+hZyQkILlpGcd0w1B1+Dr2fa345dJqT1ZGdE7Iic5CPYF7Y5MB+acV
A4TmpQFZG/kcu3m+NBrM17VDJ85v+kTH5eZOjj8m8cKMvxjwoTi0cm2fO+leRp7AchsX8Ob9GCrZ
ezz39TqTqbQ7Rxj5nQtHJ5Q4ul9lh8Tm3Kw951EIbNgYoKxx5lbL7rUXTfsC2F8Mfjy49pNHf6jf
QNGqeNbm3NJRBDDRDi27Sl9FpxaQ3GnWkUOc1o4XerwGzG2WKHvQRCMPi1uziH04Bf9A7XuqqFI9
0q1Mi6grrJIs6ycrKV6VHBWVCQ8joUuomfmXzNFkSDE3BD+/kvYPi/bJpU4Ell7E2HCxyFBK6bt0
G0y+sL4Ko9yISKHtWiAWeV+9+FsJonXf9kkajLHTRLTVHPcxc7Vfxdt+z0dGKLf+QjbcF7jVQAJO
8zyThRY1YAHaY7Po945agBx3RPV77fFP5Xj/IJTDeMcOBhIbsRR+2BM9P61eGq0dwSPAM6HKzYlg
Xailck1tZ155rhT7spvl5ud3+wdXZfM2cVngj4bOfCrP+/8ZyIzj9vv9+N8T23366LIrf/cR16/3
QxHwL6Rba7+6m+uv8uFS/5Yo9FXL+FFAevrxTt7M/3lKuLY+Cz+70smL6f6L8fW/utxJ++pfTVs/
XXZO7+PJ++dNhHeBPen8MXiF6ea/Vf7ha3D3+NffN433+88455M34F+Lc17v0D//wrDZf/84mlaW
Fcr6kZYt1UUAyiGoguYX69Y/rNff3zhbPdERg+DQTObPnX8hNq95cP/F2r083hn+z2/crz7LyY3D
jq3kDToJ37yJdgLg7SOUpUP0i+XwHxw2px/mZD30oOyZ8KuZJZ+hAgq6IPbfnAvn0J39/OPoP39t
bfVkVYJvkkTmetf0HaQdH+jFRrvEfR5qYR1Ym8pv/WPrH3o/8+enn1/7JJbAtk4/5Mky9W+Ia//5
wmifHsTif1cw/frs/ewNOFmyHFPrbbHe5Sb8/EjgaFD574frl1/cz3WJ/dlVTlYqOiOugrEXOsOd
fuge60txMF6j64EQbpSSL/M9aqEr49q6/8V1T20hp9/jyZKVuWSsgcxntQqToLiqL6KQ5o5vBQ+M
xMOvII55ilT/a/+Ld/EX1/32En3Y5goi/QY157pyS7ZoMG7qnXGhh8mvXsYfXUczGGLoGN9oNJx8
vi53y0qduA6YmI3GZzRCjysC+z6WATPXm+66CoYdmq1zb/+Le7uuJ6ff6YdrWydrZyqymSy49TOG
kHwfiy2D7+0cguva62dR8O1q//EXf/AXU9y6LDT/HBm9q9O//a/uu3bT7z/y58TN+o3evgZvDHf5
2lbicfgzbsb4TV+Rz/yxaQPGX9eX/+436b8ZnkcJqFq2Ri/AZKX9s9+keb8R/G5gF6ElpTEa/EsW
Y2Z/3z80a8SL6nDOw1VDejaUav7+w4uhmYlL5FoMcsCp8fDnYEqb/SgnwtcAdESXU9VP3g59NiMW
IHe5t4kwOHxN7SFbNWNa8q5GpFHswN338XHy6PYCZsmgN+WEfUn64trK8VDsBRRAQRPkJp7cYTnD
QzB4h4gsM9SSIrBIdt31TSZADyskzeo9qna1SBgNREi/4Ml2CJmn96xvJOFWffMwd+58MJes+7LA
XX/LFD0NsJZUG3cymB0IFZWPZjHFIKNF7ixXSqhvan3nmeYQThbRYjXhhrPvIflTDtJQxldaKwmt
NJfB0GZAZERPfGqi1ketDvIjt7krQZHqysa2ScxGKuk5n+xeut5bZEeM8c2xGduN3Spptx1oKEIj
QxnT3SpGMrYXWTkiZhptggIDBw1Xsrp4uvZ9yYaxCuLImJ9K1UqLYE4RAUD2yOyj6Js4GAyPgK5c
E8mNOWu0NpyCDKmnSqld1NarHltNLVTECy2BfJt3a3aasvBLbyBK8LdQskAXfBNyZzZQ+3w24W+C
i9BhWywDHxB9t3KMEY0Dd6Thgfy5hGhxneeC/0VBQ1XdDZYx7qC9gQVRh/oGseBWK6y93aT2E/Fg
KjJlhjkD8LSLBPQkgQW6072ANXxoOxfOzqy2oJAN4frIPpSghhEdEg2j0ZtABauQYepLpXkDxsdD
qM/deVpkX5Ml2ZemvMGF5OYo7hUf6JsviU1pBL/VO8YXAknHqXnwsvbdKTOZH8doIj3UKBG/Bejy
vZ0HUIN0vqgQzA2zOqo2TRmB30HSVtwmNe4E7lM+3g8kblg0jOLuIHLvTeHOxltw43rENKvy7ope
xq8TRo40kIbIIoIa+rc6N4J6rrbtYJ1Vi/2eVGT2uFXGrAb/S2wvCBaJIu6t5NhK57ygJiSixqz2
xFPed4XaIN1ICNy0v7ZddlvA0j6OmvsVvxVh1hbRwHpB6UhGpJjjICLQfuzVewjWx06NXiYSaArF
2kEiY9oq6hB2dkEgC8PXPvVWz4rg6emScxfEnmLm+TaFNF3tFgNR8bZyJu8opK5euNC7y9DR3Euw
UkfDNh7xfl0VynjBEw9putFHd9iSHJkeUGC56KwqL7u2i+WTlxkvJfhJYPJlnt0qsf00kSyR78zY
EPdO5RpfCyYl1bGgCcNDY9hbfTaeywSdDAq0ZjgwRq/f46wc8v0kRZpsSx37mO+RC3xJ6xIgOMOT
sT03lrS/nt2S7L9SKHsi6+yVeYlMfj+VWgpyoxs8BrQSkNuxp934SkfMUrcYMUyLZEwq1jjfGcJr
iReqnRklYAYuKChdxHZgQyI1OYwMpBd5riQmQzhEUnN2OYPMNndom0zvGImW7k2JIgBlUcPMkKZ1
qQtcCiMpnmOk6U3QLElsBF5b5kjTY2MLQXiBe+m09qUhOhfaPmqsKg9ydVxV2VU13dOFy5uXcYpI
pixh0s9iTTDqwc3nfHEC0vrYQLYjnWnWfBqR433nNPypmVuFgRRhZlWJRzYhP5Yda0udRjgdYmtc
53rE/tibOp60eO940jQxcxEDnm2S2UvFzopQ44WmCasUVS04E5f05X5fZxlrXw69UFwZ/dxByDfG
Ibpqv0HsVWi963gC4fvTGDPP9I3eaHSSwBIpd13rQXv0Aqdxy62qELtIk/KiaGY1ICXQ3hE9EG9s
0ffPQ1JcaWr5FCXFdTPW50XcWj4xpFeJLkH1LVDMGOwlsKqnNzta7BvRLwocP1MQGCvwJqjaF1gq
w24BD7S16mjZTnaefVaFYa9txpgM0ghYdKtfN9F4PyWoMNOCPqiHk3Kfy3q5rumg7ZQUePOs2m4I
efEyTdp+52blmoJDUlFrOk3IHmBdQfGnqdxKcPAReeTk6jiXVl66wdAX5ORC6N4B2YU6mZukn+If
PNdSC5hURCZOgiB2MjFIpfwShDWVn0hHMjadbaSHtHTHjS6afoc+bjyHCTztXKPUd701v2SjeBQV
pjH0W5edhuJfzKo4jPGo3uX0aZH8J2GhNw9VXagHL6mXM2gnxpGwRtbcKE63tgVp21Yl253DLpLw
iK+qgK8avkPVyCA586sgfDWMz0tMLAGLHAe7RdFCu0nKBw+vnj9FfPTIbpm26oC+C+j+Nw103a27
LPNmQYxARNNbzJ7AbNcmGAgL0mVi6p874qx9CzXDsYWkx/zBsC6RNo7HtFR7v2iIcBlTOwMFhs+K
FkRGYESadnekW5OeMpj6W59W2WPsDHWLgYqmPck9rnnL9mmdJaU+oe7gfdAA4o8bsFPZs5kr5Mc6
mtputbJnzr24g3HWMt75ROi93fnqhAWWV3mR2/6bGjuydf0ZIIU8Ft+U2mNcJY3vimK+0xAAPRpT
Xn5qh1YNoqYtn1VrYPjlTpNL0qxi3LBzEEMHNEl84RkqxgORDnLf12r/aBDU/D5IMTvoBlZhOdYM
j0dWi28SbdGuaRlXPVaCOmJWjCJ9DUzugnlZvuAXUK9dKEsHhJDKrp1m5QLmeebi4G2auxUcmW/M
hMS6QxVr5I2CxJUbVKIGwGwWq5IzlB4RM5p3tvJotNO7DXPoOrGnqH9QRFvrhg8nNVY2Q5LaIY6g
0dnMkvB0Er/iWl+Br6sgO0vSu4iFNwCvJgOVfX0vjEwQPRWV6i2mSe2VnPJiy2anhz3KpTZAxVw+
4ALXnLAzZnlXJl75Ige7MQgEaWNxJnrEFGmbz33gQNp/hgZesoDFhbOfSUrbOFHZXspa1Yl6mJr8
ZjJa8aqy1jEuqmeZ8XsOs4TZlKk3Q5rXR6ohtQxnZ7KuYLWPOsOqRW99B7Tna+4MabH3rDmKegwy
SUvloXj4VOpBZ8HscsSU8LPi+H10VQomvIUSq0ZRk2JROJZ2aBW8WkE8sCzjzAUPSJj4mmOn43Us
jNX36JTpTaEvb1aXfFo4EwaD2R+KoThD3co9W2J12hu5JCJNZcs2q6YJFcs72upybSSUU6oLK9wZ
Xzu1siUkfZIatuw8IQXOhg3ssrfQgPqmgbkRwxFF2w4xybhVhoz1fY1I5J3BaZpva9VYbYmKHLdu
3VHKgBmjoCMEsx035mjUxYE5J5l1LRIFk10+6OLquhMkwrszCq+xm4ywxnSBrAvWF8Jpw5eU9WR1
CEvwajeNVAjvGvH+DGcg9Icl8Ka0mgJFN+uVNFji88uJMT9PEOdlj22Ot/ymWnAF3GVuls5bm2w1
vCuobACAjfzMjFqZ0VDZk+NNgkBVwyuW5vyQW4yKkNyV9TuQmCYQbrapBL7qEvfbU487oPaFI6S8
VlxjPSTgVMrPPL0usSKg13lCLNg3W1F2ynseTdyMuSoXZG1Et9VbkRClEYrKG9/nfni08EDsWXvN
K+EtNnBJ0yNcLO9N/Qhytn8iFK/ZdUMtX8jWscU252oR/iUnukrYa571LrIuIfq2DrEQ0SWA8SXi
ZW5q5dCYfZ5sTDeP8HrTYY1WQ7zbX6QEJIL68+aSHojrtvoumw3kLZwrMusRa05FtIdHCsw5tPFp
2ckEW88GrZI4qyvHYq0if41QZk9vmIu2RNU0WOPQdtkJk2MTAqayLaVuPCjQ8XcGM3g/o5hXLjMo
1ZuqExh8Jh3T64VWcQvO8okAKoc8r/YVfjnhXEOTdGFmWN0YIA4wxEZXpq6lOFvqq8pTnB1rodHB
VAZ3tvdIQmAYCoI9Z76qqXWAH8tkt9WBJW+SxRi9MLKMZrjEp9rgKu5mNrK4wmO1yqlL+L1LUHDW
ZcenKNd2BZSDBXqn25xhTk5d3LetiuFGyZeWMGEcXr4xuZD4JqLbjXCCwmzyAGpJuaZ83GaOrhX+
zJlPCSdQxMk5bSl3zxtepV/rIY2ti5jIPp7byK63yO9xGIJDsIWzLfBI3ZqM/m87Rx9W5eD0Qozv
U8ezdpOlJHBu0ogj52jWBqcdWFM73Nn7KKWmPmpR70mQAoo8anz0jIOwJi6BALbP1piMlJxJU1zJ
htskWesDe3IQLTodI1OvOsMUvxAPPD27ovqc9PGAimpQnjluG1/6ZBLpVc37lNzwtpOs7iDg5PBb
4ouJjx0kTb+tkaGRnnC9iJpgEHFfgEPdVY1zcFVpBhzmKDiB5IWZrgZ8hTHur2ncMpHeEoIsfPyn
0AZZYDCM97cVLcJw0TsJP3a2gl50tk/4EHklZXzTkLxAAiKHKKX1euo9zG43s1ceiYg96AKWe+DK
ieIxtqHY47Ighsn8ggzCc694QId512UeeSWmoXLWR9GBMlZ4GYkUcDA1MtaWur9hX9AC/MkkJUd5
7yh7M5scQpJUKaz7JNaqe0DUi8CjTmoNByXR1fvs20o4oxDRQ7O1M3fLtlC5Z7mxxO+zY3V5kKJX
vMkQIttbRTMxh5CEiOcCGjRV86ja+rPrJetBfY6n15E/xt6NaSK+bbsawH4XVe7OmSJ+XNgdvobB
1TDcegNVo+uWGhY/4JrX4DkwD1YpltSjOTp28pTKFTmgpGceDmfexiR/5Mty9fvBIYIwtCfGqX6a
lMmdhrw4Dwkf1Z5EQoSrS2R8iuRkl5K7GsrExDuRgqsuIi17KGWxME8fMZsKngLW7c41DyLDnonl
DsttHbp9Y5svsCRQAqWLS8iIxqIUcxCbgqYcZBHyP5tvSGoUrLS2rKY7DBNyulA4g+/H0W73eZam
O2WR5F/gfHSM31uX/2kmfmgmIjj6uYjt4qV9qZK//e/v5Gt//NSf/USNmDnDVVXDMvnPt6bhn8hC
9zcHSZSpGqpmaYa9atT+u5+ISB85vUevUYNpbegf+4kqqGv0ETCu+QWx6f0lMPXJyIvwas00ASqu
/w4ExNP2N3G+/OaIScGbKC14yypNP4llLtF4N5F5LXJSM8lWS2SFx7UAS/Ch+3r9e6/7Ix9IOxme
rNe31q67YzOxtJxv0+4P3UxDV3JzlHClZ7u7pueZkwyKXXYw2wL3C3FEdzne25ETzYiAW4e46/hK
14mHpKUy+8XM4Qc3g3qPGG8XSA/39qQfrxecV5C54ckmPTgohl6+jvasQDuYkAvNUX7RuY+E6iWH
n9+FdQ73YQ7w+01wdc1isIkr3j4ZCKr4eSzOkwTkzIzrAklrcdl5g5Z2v7jd69Dt9ELYNXiq4Jlb
dJC/7x3Dr86intAH0rH76GGYM4NThOZFR4xjvbP7+af60cVW9eXas0P54Z1MrCSGkUQhDddfuNMH
WNAQbipHCQe7Hn8xpToZjq03kHkflwG04gD7XG/wh6dIi0wLCR6fy8mc6D2T2vxAFOewA1BckN9L
nN9f/mhA6xGm8iLqrqaug50P1ytMhX1iZgW3a8cFZEsjlS5Jj+HRNf/6V+aaOpj69aPh5jl5NuCA
YxqUcOMBRWGwAafbR761VMaeiqX7iwKh9UYiZOWDAcTHt/xtDv/hg5HuYBfQHCtfw6gbRPUqwVcE
MISAZGX9HbfmoO4EQp/fgw7+X4VJ366LZ4lLGvREbOPkzYONoRW64XDdsQIPMfWpeanPKr7ZKk0e
Rojx5+6QKFd/+WtENoweDyosHqvTifHgDGje6PhjQ6VCiyre8iYXqO8caqefX+oHTyjjF9NCwMKC
T/Lo908MFXXv4CmiA9ktlM4w13ezPbhnfRvBmKli5fzn1/vBy8fGgZCMtQyz1+n1xOjE5IuA1Ko7
097rhE2HkFzwU7nMK35+qR+sXi4HKEPlHjLoWvexjy+DaWOkiGfcuYiDi0tgUEuYkTO+/R9chZxU
CySwbXun82CVgQ7CX1YTcPCYMyNcLiCExoufX+WHt80GA0z4A1vw6pz7+Fk6RkitPVPCCWK7nQDN
VzGfmRky2JDTiSp+sUT+6KlAPm4il8flY7KVf3c5VV3slobZ+gDKu0EuN6Saj76NZ853OJH/4ov6
0dXItHWhI5ORYa4mxY8frqm6zDYaXu52/r/snddy3MzZra8ILuQGTjGJpJhFJZ6gJH0ScmiEbgBX
vx/Q3nuLw/k5JR//5bLL5cAepA7vu9azZHJVZ52zB68mLs1paj8sehnPXN2JF4MZma+ZlipjvkRi
/DGZFMJu9WSQzKIVjupoSU0b8E5jxfmZCzvx1BjCQYeP5N9FSvn6wqbWteBx8B1PCgnyasYft6Jo
Aqo/Wdx9fP8VOXEXuYmuZfuruwCT5evB4glm15AEcKM4dRBhZuIZqjvXo1JgYNWMSuWmfz87smLz
zqOOZafoitdDLmDgcHcBK8tVFm8Kg3OYHWcRvh9MOzGVIHD0evv+ZZ66pxbbwnWTSV979Zf++bKs
IPe2MjAyib68sik07srKweDp2ueUHid2XSzf/3+ko4a235pjQLWZFhL9ICrxVLY/M19j16GVBU9l
GPzqUS9zbe1IEfHOvTzrzTvaE4WCyStY9yqsMUc3F2hAUKY9wKlhWoYDOfPG/UJA1FZ6vdytZgJM
mln85f27e3JQf51m+DxwjhwN2lWhtrLAQWGvualZWBafqtn/lPp1R26gdPa6T90zY6738fhCWQiY
QdcDx1ulS0BYTO50NTEmkr5UWl+F7VR+wRKb/2wqp3r2KrPbeobZXZIpWp35Rt8+Zd4itBGCHTZH
l+PJgHQQMTkldvdRTNYDAYJzVKZdQsKqHG+WwFjJLbK/Mdr+zEr4dhZaX1++HI+1EDnF0dYCOGYI
hrMmBYE4sLv1UL+DgWE/vP9A384KjmAvgbKaGG/+7for/pjryLwYs8xOYVnEY/qcQJpIt1g4mnrv
xlPzPIxeckYR9vaGMkxoMxv4rIne8aSX0udJTeqtUTVQa8BgVHv34biQ9doVbrb3HLw8oiYVKIrb
OJdnpodTo7/s6gFWCWb5oxdYGVSWkGSSddi22EqAI5K5RcYwUItQ48GLsjpe9LadTMq8WhrWr/fv
99vpyWFNMddVk4WMw+Pr++3LLGPbzKRhT3gc+ef3onVheZKktv/rkbB32Q7XyIAc5F+PxFnCDpeS
VbOmgVhv6yXAUkFMJ4nrvlrxh+8P9/Yrxe/PsYJ9IlYAvBCvh+vhouXTQEPdt0v5DwsKUZj4s60i
tnbDUDeHpALZ2GpwU1Sg3c/vj77ettdzBKOTdgVGAhmUFRwtbsPo+8XYM3qKR+eD1YJR8fLa/utP
ch2F/SkbYTPEEfD6GvlCgqwI1/KqNkKC2l1Seybj8r+4lMBev3pBoM3xOt27ro+EgUF8vbT3RB3G
4DtNU6VnJrYTXz4gThsBIeETbLaPdlWkinmVhkuEOQfdQgjMEFon5rwuFNMVfB/jr7eoTkBehQXN
mc2HJY7e/J4yYENmbY2AhI50qYLy1ksINUKJ4N6/fwtPvYuA8cjHsF029sfb0yrP4MxlKC+E0P2l
mUuUTJZbbW1yqS5JWjWvpDN4D16XAy8Q6TnV94k5hm0dtxRzhU/N62iO8cpC0UVgMx5PiQGWyQ3l
PRHdIqAnLLon2zY8EtHcTD65GSGCZy5+/etHnwJ6vbXS5jgBdbaj0XEWIreiHBORC2R+42FkflTb
fIybEdEONJm4KB4h0nj/xYTDwKFN9iz7Eaa411/HQD9dJopDwWzRuDX4hZcqIPfTEmPx8f0HjHzx
6CopThKeJNj3rDU4zzn+FLs04fuD4hlAAcPOR2N42GYg/kY6p7a0D6lwagR8NjbwfRYMybAPirJb
6BWHCPu8ubC+iSFo6g0ygmbZZ7YMftUzqVzw+fRE+x/t1mVJpJCEf5R2ZPqarbvxLYJfYV2sqWPz
mJXxRpga2c4yqXljxyONHKOjE7KrONvC7FSp97tf8pxCutVWArf+KG9AjQix7ZTlAW1DzvQPoqQm
XrueE/HqUKOMDZIs/izNg+m79LPyp0kWVksbrzfX/toElKnqe+ht1mgDYUuUayC/TQJ9nVZTJj4Q
wJTIqLPdwlrVVMuhI13P25QGwcWwTkw72aEvaR+tnF5KpOYu+TjTy0YIyWX+GAbXIVBOl/CWl1HY
6XYOfXll0J4ZgTBY5bOb5PA/CrYVVWRlc35lljPqDzcc6uvFB8uKRbCbdrnfYtQyWAJA5vmEA6dw
fCF4dlC3qRYO1j4dkftsJ2lACYbKJstt747DlTl4MtsKjgiwO+ZEPwwcwgaIGvCooikogUiG40Qb
Q8Du/QHeFU6paUHC3LPAxsMGWyiZoVhjXTOyq3p6KIWC6umMpISRTh027VZnDfFomk7n4ziHggNe
OA4PaRkb5sae7eFD1rL1Z2/vMI/IyhpvZenY7bavS3vaaNpFT/BnB8ABYMbu4W/1X7tGDF9cZGvI
Gscsn7YBxOokctLY+pkrcMJbpehD7wJvwqOJaGMA/DvJbtrnfoNICy5jca98CzVQ1qUAXcEFwjCm
B8TmCMtv0W9TgZV0O1n1NJMUPAOCWry15V9TfoIcITsv2eT2Ynwj/Ao7L3ZS6Ixgthcj6obEJ5u+
QqO4kVm7EEDWrkyVJlPZl4BA8Hyrkio0toEoxxFZZYtk1i1l8FBJN+03w2jI57il6A4ZsV9u4X+a
3CpA7yMoeeGR2hvG4VMV9vhtHQUvdF8tdHRR+hryAyBjZ96mS6hNZKdaSqRrGci+vpv7pz6sFQ50
fxp/ImuTwdap2XsulUifeBu4DQgOUEnk5vQV7A6yoSQAZrmmwrv2ZVE5McKHVNnWFrlS13/X8G/0
b5yJTrvxfE/T7esas9rFwtHtNi6HtjyourfMr5Ubz9/7tqvBFiZt2t5CkTKKx5bg4ALU79LLjXZ7
jjtpSR+NznHcdActEE5+thC+GjB8/bi8ktU0TxfKazPng7IzIu849nUuseu4gr8mps7u01qg0kVO
gC5VWVUxRmNnBl80Pn9r55IchwjFN0vkylTbzMhcOnEHZ9fz74a8tp5km6Ii8dKySS9g09qEQ46T
3d0ECKPKrwke9WJn503a3A+1CUxx1LH8Z5iGytmS91hyejGC0fkleYtg2ZRePD8PyANiKpbpXKO6
Rq8b5UibCdhzrf47GWipvoMcWFd3cVvSeq2d2hlgZXgxOEtC1ICcfRwJ0UzQEUFFvcyZAUVUMk9B
TKrL7GYalgn7fcWO80YDJB8O2eS6QPdGaX4xZqXiKKRuTPucF1ySKr/Ew4GGLP31sh4QiBmFNO4G
b1DhDuOwyuj0Aou5JdQawesIm38AtOenyZbQTvA0eKtFDJOose7lyuFM/V7pQw7MYYD9aKTXqmqc
dO+gizQ+lGkls2+gYvL0NtS+DYiWHm67g04vnAuWSDqneggtfTeSdhl+l6PnOLvAzHwMtZVbN5t+
ykfjeshnH+wcm0/ktX07kr051gQSh1ThHmoimPsP/lCUiN59nv1+DG3920UU3F3UlQLiWMzx0PNA
YpFfJqaV/zThqWcokE1kXQSDtcGmDGva07R/tIl8xWgFarrYk3Ae29m4yKopfLSdBAaArRan2ciO
Xg0MPHNKt15LcuPGjQdpIri0FTnpVVjRpqf3EV6Sul19E6ATmBtyObI7GZqOfNHZVsN2oG+P8Jsq
H7nkXNIm7j3zhxhW+1c2zu1lFwOb115sGejVw/zX3Iv5i5/o5MaP7fQuNMdqb5dhcWeVQVFc+tUo
9abuHZ6RKGd72fcNckiQnbkabkWFpuSydqEBouKrJ48Cxjyb+8nWrdr4YzVaqCxqfMWtDeJ4b5lj
Xm6Xmdl506ncbS6lXSwzMC+IkRsbvv+8Kx3gCreVqSq0GiMLaNSnWSB2vjssV7pXRXEhpkEbiNKw
U0bwV0k4zBZI+dEA5ZAF2iiceNdUBq7/rpyy8kspGic4jIHfljz/IOWHgNtmmyNLYDM16ptk07AY
6Q3fK6p7mv4tpE0AHB+JPhjEzgUtz9vowq1ltjRhdvYeg22GEF83YsIMIxQ4kfJDP9ext0VDv2L1
PEQ8UUf38BblG/uM1pSo0wpfckiwMnf5FeeGdeOLthQcqvl1aGgQXFl8F9017fXyrgdajk6hydpi
2yaSZUxNZtnuWIchas9zTE4gotf2S5Ob9kMVzGwzgPv1jxpQfxsthGKjzIXTT80nSRyQ9u7o/Kb3
IfB1IQnOABG0yQQkySnTj1XX14d88CdYxwAgTMBZcnpwVV+SgGi0JBiq1M5AtCqO/XzsarrGHQDb
lVTH5HfqivR7PpksOS4fFvSFqqStUSZBV++Yurx87zK1I2qivTkeWIPzhwUWLhzDwffvhNeSkNmq
lXZQeW34XPB50iRBhvw5SPsOk0Wi+mbrD1LftzlFSXI7huk64b0CuNNmSMaqIPbuSer0rrPWLr7q
UYsfaJy8ZOsQ3PCNtxehbOYF9dWEkoy10htlsWFXUq5vEDGMmwA1uHMwfNncaqsLb/0pQYHPMb18
7tpKc7+Grv+JItGUuzGwxW6xFaDfSSwjy4zJj4mmolS/1Vx2n+p2rFG3d+5VZjtxD2SoHEh6NCbl
bpLWSH6m4HHbSLd8NCgk456ITWkqIECoQeCCUuLtM5jiUZcMmpgRNhHztWM52SUg+l5tIdRqHUHP
AM0Vqpp3qy19+dSTLqwuWhSu5SZcoZbRSH5vfzstImXnhZiRoNaRGiW6xqJTl16V1JJtWCrZjNUt
ajvAosCibAS6pK8DwcjrFQWh4mLTk+yKm1+RQMBeQVUHu2lhzsZtOrIpo4XfbujscloxeiR+O3T5
bD0Xd0HERW23fFy6BW25YSp72SlQOc4F7aLua48vJdzWMUKXLXRdVOsBgmPYn2ZnhttSsWFgzVCQ
V7tUxQeYmtmwW4IOFU6SjvzZJkTDAxCWOFSbaJdl41qL+zvR6C53uop969Z2sLqwB89MYLVzWoJx
sdxsQbmZops0ZpKDtsZS89dV7SD0YYIA5C9Y+j4hmg+XnezYdODCSRvnwpq73MUrMbDLaWSGkNCP
1RSCnpEwYcOmiz+nbmBIaF0uAbSzKtl6CmcxPlR16gP8Dmb5GPcwbfG0jOhw4Jgiq2KtSJb90Ns1
0FoQQNezrN0WOFgK3Lv1O2FuArKVjUhay7BySQIZXAVhFvxif8cXp2Kb/fhghu0TSbjFEHWw0e61
g6gsArCXfcQj4ctV8Nn/LioFrdPIBIqgfOgh0nb9HBCfUaTL73zOw6t6gpq4I4DEeQk0vVnGUn+e
W49YEiszqotgqRIURAP+rY1fhTkaoNgO9tCJfPtSWUn4YWpSfoSPhuk37Jg23ZAbk04bT0oDP0hn
0PJl1eSAgK4oSTdGSO2RfT8hKlHCFvQfr7JJslVTkaFbE/GcbgZ3yrsNyxlCq1qUyEwN7GtplAc9
/0mDu/GJpJhVKq80hqeilsh3KaPyisX88l1CULIPImfCLtF6c3bRLD4ksUKbs95obYDe5+UH49u1
xNO6THr8bQMheWQTd7MqZke0wd00orvUULEjkXi80NrO0Qbnxqr/qsdx+mH2HQMnIYyPfZdnvJaF
wYrDRtLVT3qpmubeCRKvumjC1ERqTQLQx9wfkaHWNUa6rZgm3m0nSX3B6aDXv7pV2KfLkB9IJZCT
iqLKihnLfhElV318lyPI/mRO8PZBCbLJjdi5knOBvcRSLN0T1+MkM298LWVJIUHqXzkZ8Nw1b0qH
XZ+YKNZ06pfuJnc7Djrsq9IHNMRrCEXX8nPqTOlfZrIG9xpBac2XEMvN5LLOQ0ZwlgEnGatdeN1V
uhLXOGi4HPa5JPYyDQys1BpXWVZ6vtixtV6/Q8Czau9US7Cf46ZNSY2wrN9+V/U/3q87HBWWXFQT
1DipcrAtp73kHJU4+K1eKB2DUxf/7bMxcmqHizceRKGne8MoqWobYBIjbxhh4I3W4f3hjwpLL8P7
VLXouFKvR0f1usLixbobWkcQDGNAB0SWV+fjhZnELU8+JogZpRTnQTf50MEb7qL3B38pTf9RWPr3
6Gsl2RWUd337qLAEyjiWHcrrKGlcg8l4TracxWy25cFn2QJnkcR3cMxskl3JA9nWeTAfSFHod+RL
QaCZve6L4fAKn/lda6Hyvd+13rU/Whi1KX2PYj7Q8XiW6a6zYhyZVVhPO9hcvzMcAmQmJUZmRgQY
ADEaMOYV6IWjrlIcB6U/fH3/Fx3V+P99o164OJa/CuSOfpBEYMm+LafyXnFGR/OucdSxGNGF7Bu/
OVN4P6qEvYxGRZUXgjIukJz19vxx+a12a11YRQ1x2wt+uBl0M7jKlUbjOXnTj7ho7DOV41OvoUBq
Q23RX3VwR5XcOo77pugD9reytu/9GBU3YQDBjpiV6XJWZkiqN3nujeOf0b28HZh6poN7mDeQ8Y9F
d7NveCW0fk6ztanXau58MyNp+jChjt93kxy2MpDykZS2ZP/+I3374b8e+eiRBo0qXBNGOGa9uUm3
jZ2r8JZ5aLoLZQXfUscLa720vKz9VLmdrS5V2iN1fv9XHHU5eNT8CgSWa2CzEHi5Xz/qfvYa9vt8
gSVLOCfm3L5b1f+X74/y9oViFBjMvEw+mrRj+gZDZ04o+Z4cbQ1XnsUmArnxVSC1/igcW5x5m95+
LTQfmVRALAGSegnH/vP9DVyqRpXB+9sNHF+HiVio0WGmwDV58fcXxl7aQsyGUgyFx+vb14ZF100Z
rdwYDfdlmSdEAnJgpbAgDM7PBLCI2/9iRPCKJtiq1V1/tF5YkBQlJ1zya1JD/4xnwyBnIEdb7uG5
vO/iOTijuDj1hqAkoamzinfJL3p9iRqBDH6BhLmwG1nWw6XtcRWKXtVnPoiTA6G2g0bpujy1o+5i
NvpaVop7ueCOYfM2sGGeJnlmlFOvIt1aCxEhojDrGNKjRTAsRcoow5h6K4AwXC4wxHc7HLzNfY/b
8Uzz5NTLSNXJQ07I9oEO8ev75zcUUOdgfUUsFT7oepEESSWJMHZjWZXVme/5qFXz8j2HGNy4i65w
mdRej9aEYzkipOLVhwL7PcMQRYms4Fi0tNdBX7M/Yo+mPr//Tp6YRFkuLChqzKAODeLXgy5xsDhe
09RRkBHmyCOOATXPceRU+V6WZEQRaOcSOjLDJ3x/5BNPEz8MvRqkHEwux8x1KqNNGki+9D4eg2+2
VYC2lKOlLrqFylnipPXu/QFPvKTrNg2lGm1HHun6g/5YGnsdDp6bUv2sHAOFiAaoPhqOuX9/lBNP
UdgApHz6zgHy66NdWTjHyWrbWIUahTWxXS7IaHFge+IJH+b4Z2Fh9o5Sa8zDM9d3cmQWAtdiQaCT
e7Qji4N8psSLRKQplPm1B8iJT7CIs7sZYdAPpnb8jvi1VXxmIj3xlTCcyZaDVh9XfLQadnQoxDAy
blW001Vf4xjzJ8N4CHGhnZnQTlwiIisHOReTGYDB9RH/8QhladqL9mCvNrTItkZnOIfJAxodZblj
P7RN1n0trPCc9ubEBb50xlFTogO3zaML9Np6DEPFN0JqrLc1O8zla3LgAYvlXyYNr3NA6DADoDFC
BEiu2usLzLuh6saFC4xL211h9RNB9d45FdPbL2HVm5h0TTGaIws5elNMRWEuk6ji4KKOd4UuyJlM
c3Vmf3ZiFHYnFv9g8kRAcDR7jtAfKCeHZCAKokJai3hTWCJ/iZzkjoGc5IsDfMQ/6a+/vmNUBtXE
KQPk6kwn5Y6oH7PZNp0BweH9D/vE5TAvW/Ty0bnyJhx92I5y3YTq+Mr9NTE0rWazJp2e3x/k7aTo
oQoOvAB9JHuu46vBTQOIlnYXxUGvuGLuJHeLTgJXBxDH3hUgRedv7w954roQelGYQ37FpPGCQPvj
myIRCQ1SyWbWcTgrd2nQ7tt5mrbvj3LiwkTAtIhIWLi+ezyKRpOfcPxHXxISQtSUqbhGStfvA0GJ
k8Djc9LE0+NxLvBfjADH65qyzVEQyFFHXmnQCzXKLhFon3AC7nIzbx7GqXN+vn+JJ2/kKupmkUHx
8OY8XpkZbGpu5JwS1YcBJ9mWzbCcmeVPjEIYF4gmErmYdY93/ZReKVtPrC9jacb3wTTQksmL+YyX
Z/1qXp+iEWR4rCT4iEL2/0czxBp5l+CyqSIHof8+Lad+4+RKf8TfBNlGE81WFMkktxg1q8P7t/HE
k2O3hZQc4jmHumNZlcrMTErkWlHju8nXVe7xdRlDt9+XDeW8NX8OiMz7Q75dVhDn8MA4DmAYweP2
eg5JtY0n25+qKHbq5eCNtvVcGgBIrg2bMzsZfsqxqMiuVtr3Bz71MH0XBgVnEL6/Y3MRLiD2rw2J
oCodMEl7LmkYbav/ehvL5WHCw5sF+IuF/vXlNe0kxpBEPPIsgvpAvxJNBFJAwadQlpV35gU99eqs
SzPSLu4oAvPXo40sagTKIAWBt54dct9duzqZ4QJvEDnBBMl849EoO9BAmZ/+/nYKbiNaq4DXx1sX
8j+mMpEpSe/bq2g1eHS8KoHzeLb8zfujnHpBBZh5rpCPkHX09Sg041oMfzyqyl/xPrVhPDsTMtW5
cOXFZPjnAJhvtx/My5ykBQWd1dh0tMItSw/Ma0SZ41Wp92jPLqqmwM/Xkk6amf2ZV/KY67kuqEgN
OYewBeFfj+Vy2TQXcZ46FdlwsdJRh3hnjPomnMoLz5rLejcWApS/crqAykvTEmaEYJfkL4RuZ37L
iTu9ysc4EnGjWd6PnudCxrNPBigzKlr2DW3EVs373CatQyRVtX3/sR6LyNYLDxE3Yk54WTKORWSV
LghmsSmC51acAHCrqjinkwR1h4QD/EEAKoEokBraejjLTYpLXyzJWY54QyKAfSoGXv3TIl15uign
g0x5zPqw6fDzI3KJOV6d+dCOXacvP9jFGc5e30Rqd2wmmqowTXwTfEPIF13tMjWYN3oqnQNS8foi
DpJVjiX7QwpXALMFobY03GZhPTn83PHMV3H612BDC33HZ904fm9yfyiVSQM0ipcF9ReKlOzFLeN6
m8oJhzveXuPS1IpOEUF327YkstlQc4AQMTf/Tpr77zvzx2852kanSLVzNMArow3sE/bJEvC5fe5A
eer15H3BhEq1iklndQX/Md00M/BA4TJKMsh043Zh/wtoTHGjejO5Ijx4OvM5nFgt2Kb5fJIsyqjl
1//+j/FcfzEbzDoIWT3IGJ2xIGSdK33m3p2Ybhhldbxy0uJRHn10ExrLcho5giAjkd/inJwnKe3k
Ow7nc7uMkxfEcW5F5Zu2bR49JpVD86B5TsWjFcU27mgYddByzuxlTo4CXpHZjKrKWwFuIuLWxp+G
uinJgn09Te645RAHbun9GeTUnQtYYnlG+Jwoa7x+Ph3nhgCPJwOBPtzjLci3olHioYXN9vG/Gcqj
87Tu2XGjvB6q6qceTQ4PqZ2G9i6IB/QlRdCpVb+t80//xWAYtyjusXsnp+/1YG6Fi8dfc1wxwKX7
cRxwFKGA2YJwqPbvD3XqWbH7Y23Ftcjm4ejlWwlIfo9IjMOIVz0UZhbc+oEKzsxVpz5ciAFiLTyx
wBzvbutS+bQsee9qFLRmNC46RzKU6c8pta99O8bF9v3LOvVmUEbEguaCXMXH8/oOOgOERBLX2Jg0
BZLipTI/dTl6Bo4M6ZmH9fbaKMRgFhCrBTnkO349lHatsASjWZG2DJgnjeVDE3RXyO/8C7PL1JkL
OzFagHgfs1DIDgWvx9Foo0MiXU7sMbpK/2oVjD6hZILzZ43LfSzT+MxW9u37QbSrFXrr5oSzvn00
XoarzLWMBkkJaeffWmtBnuPY+vH9x3VyFOwjfMac4/zjeckwlD9Bs8G+2ibFdwAl3S2AlOKv30Ke
D/dsfQsFq/fRk6IRsCRtgJirVrO6t6xYELBU5/LKrbT/xZZx+fuvL4tXELsKrtm1d3Q03Tp+2aFG
5bSBCZ9zQGX/k9XiL83ALL0cNSBVrRM6aN/jMoltjDEUKcXJsXFIkAU6aFC3dutNh5d7iEye2Zn7
+PZpMa+jsQ85rrJvPV4WJcwob1Y03OZSjtdiyeMbc9SO/uvZXRBEKrCIC2Z3jt6vX/WgMiwVhOQL
pc5AOlVR/Vpa4LvQfv7DuP4fMQJvLshHbiX4nDh92+vp+/VICXJfYzRlG1lyzr5VjdHuiiE9V/l/
u9FnGI697CdCNFE4NV4PI4BayECAHwF+6UhULUHufNCzLpwbNbblyv0KjWJnSq+dDjmquPA+jl2U
ibUlz3bjTl3zOoVw8Gc2ofP3+scQ9+RmgLzaaO5K1QDqc9JrN/Oqv90LsLTgGuXFZIL0cVK+Hsac
0We4a7WwETrYho7+VTtmcvHynf0vVugVVohi3h/Tz5t44JvvxOIduqbvj8BCL/+//4CFPPNfYMDX
kicVs7V1yJT0H7CQb/2Lui4bQ/ZRZP2KgN31/wULEShMP5rXdgX+UDdhOf1/nPLgXyalo5DAYIij
+IOtv8nF81++6j8LYVSU6cThYmQknL9gz1/tuZ0p6QjlaoLNoPoBuGLWVQleH9uatn5u9w8wzqT3
5L0gwowXXJg/soG/DACQk4K3yPEhxeJpbboXzpgDMzyivAd+rPdd1Oolk8iMXzsmetXuKpazxJ4G
+sJgzKr14LexCveGdMeheBjhyLUUiEaAKakBxzYaOa8uz1U29NndiA70H3I862ZbxKHK6JGE8tZ9
AcCxAe+Ifm2np2pRg2L1bMYPI3o39FigppvbfAIQeMDCE0BKG2P7d7EIsri1Y9aPVldYZJRnca3B
WxowYl9yyMa6RHlUJNl1qDn27Yo+KesgKi2qEpdm1ttGhMwWcJ6B4Ykwbm36+bUWRMeglBwq61C9
kPfoMc7BvnSVTLc2kaLqtmydKdzOEtXuLq78RW7o/lfzdkRAO9BEg+y46SFKV0gsXhiBAWJgeaAe
ZSNSo9m/puN1nlOQAw7C9IMBm8/92WX5qlUjOxysaBhXYjM59Wzf2YpwkU29JuJtSeDs+/sE5fly
AKnumM+olErv84jQnzS2ME1DDg51797D3xzse4x9OAPMlOiYTdNr4MXUA/rhSsQq/1QOnfV9tMv6
S1wIysCrjLGMloaekQwS91CQC18CxMRJkAoNoSYJtbsFKl59dBw9bSTxfmIJuWTswIUbUY5N283Y
zd53uKyZvE/HSt+Lip1/VWn1NMXwFm/TVAqCC9OaVrXhdA0KzyGssjuQ77Bp+6KGwOgw0WNtHoOC
3GLQLeZuzvrMv9Uz4Y24P3w97oEZVCHHl3IZ75fFAIYfFUQ+r1h7NdvbBKVojD7Td/q9P2bVDopg
+b3zODFmhAhCHgG8DlbZaQJjN4/YfNrQ6lEFlHHSQFHKWxPCm0lKc2U3T8iv6BxmBWDDPbcFJTEf
y+R+DwsZ7mNUwSmMZLr0v4xqmaHM4eAzL8ZA6dbcKoDTNORcJ9O52jUg5wZsfJ0jWi/G0LLEsprh
iQPiK674+wGpgoQTLF9m3XQRlRzVYPXunIM7zF+F10+bhTXiESE4MbhEFqcRr+lFkzT0YWpFB9XW
GR9h04O03YyQSQGsAsDF6GcKGGO2bJAnelOc39rDlH42kAB/S1HqXjjhNO17sFU3q/fmosya5ic5
hY+1aj005z4w3iaY70OvhtAJVXne2YuonvM6hRjh5A5rFkKc9L4BVPWNa1OkcDeMyCTh7J243WaG
WR2cslzJ+XFxZYte36venx6E25LNlyCV1Egvg7GYPxqV1z0q9I2cGlF/brHqMq1hsJ9vOYAF14La
0m7Klvh5diEERjmk3oGPZDa+LCGb4ih3g7HcCRSi9zgXl2ujLIoniI39tyCbgZuhzCJB224pHvQt
qtFUNeb1ZEkfpKw1ASZmBkXg67QC4vUUet1tggHwofIarBOtI+dfdeA27qbJp6KgD+ojAceh18g9
nK+k2dWZYYFeKK0E2mWToNxDP+ATYAgX1r33/ZIwuK7vroRZmJeyD6g6LUvQg2dotJ3thFHMT6px
sI1Q3gNbLGHrdnvOzs5FOwxYf/TI7jXNhTFvDCNI4qup5HgPCp9oJba1+H15MyT0qWh0OUPuPEXS
73VVWrQGV/LyviAmy9gkTJslMOhUp1AZu98drmiE9uh45b4LVbd3Ma0Uj9BLDUXFjpeTwxsWqdhj
6oq60K3VPmk7KR6a0Pm1+BlzXh1szbQApDrK6lbr1Vp6kaqW6X0jEDt3xWXmND22Uc3hwyi/5kX4
zyRyhdmjb30cXIVdsM6Ek1USSF/MAEYNVfT7Jh7GcJPkIM4Oymxp0xkgIC8XgyxJAhBq45DN416J
5nLB8gu0ePGsDTX+9tabw6bfNjqX876zY/cZkAU+QA/tDH0jNM7U4QhSN9xeXyQjIFV6A13GdDQJ
bewad7K5y3WwpjloLe+waH/g0KrTD6U3l7A0zRlYaLA6XS/aHgX7zsIJdIuhOe8vO7Mog5sl6drd
YmimeD0SoPzFmVfkcDMg4F/iGKdKr0Yk1W4AVzgp0NbQpYBm7PK/ogolCM3h5PWQ50W9NTW3+MJZ
jWXZ1zFtnnSdrktesXg/kebPBDSrxDp0sMJjHFjfGoCC2BEWgxcD8Lisvi3NioplOje9HcYaXvdF
D+ivJaDmG7Tm+QoUng3/YDI/5HveJrfGFGanj0vrcpDJ0YlFueMf6rLQV2WpsU0E4jlVOcziRX+v
l+ZRJemj5erlyhz7r7CPNrQJbnPl/FOaJgHpfRhEs+dd9EzmUTB61xLkJgHbuDgrf/xgVPjPgbAV
zUXdTpPP1BjwAdAliiavATpuW8T7XqaTK8bd7Cf+bdsF6drzEP6Ag2oxVL9LegnVt8C78sPXmHQv
LEy3P5pS2cyVZfM0W0HaXPvxnPuXU1+z5K6FC2QNnd32JLaCAMC422EK7VynfrSTcTKuOJCM6Q4t
ol9sVJH3nxaZSeTqWVfLJ1sW0ydUsxNrOHGy8jAZ3Xxw2B34OIHBnd7m85oa3M2uitCK8afzHnhe
T8SCApGqGbEeTPGzHKf+U+sS6YHmzzJ/YSXxH21M+Pmmk026yXJ1H2c25I9l2tikzmDHnbehsuVH
7mp6xfSf75SjtwndYMmimH1lFqr3sbTCLXh98a1NzQuBNRPDOJhGwrmhoDwkQxpPW3DjBVLN9NNC
TmC9Mxd6Rz6eoNWkkN+LLLcJGl+C8sJX4UhgOEbUesoiclpJoh/YNCRl2qIajDsv/1T4DTEXAvn1
4M9m8LlRLSmgvLt4kIoOiDwmJKwBuKJGr8yxQ8QLT+gqnWK/oi+BuyuTO2Uou2/YvFUJWz3dYGYl
/6DIrcvR6HA1WwVBHX5lNcGeFr9On/0mUDdVmXfBc2MO6RcrUWPATzVzwvPIkp8PyeTrJwcPfhGZ
jZ19IMYZKXiT2/qXrmPsEoZU9FqS0PgsDD5ep9EL+CLBmigjw5/jO2NwcAD0bCEOzv9h78yWI0fS
7PwqY7pHGfbFTKOLQOwkgzuZmTcwJpmJHXCHA3AA76Sn0IvpQ5Rqpnqkkdnc901bd1cxk7HA/V/O
+U63cN5eHRfrMBcku7MS1BtjwXkQmlaoXzq3DlHLKe3iY016UJQHPjLrp1KBmDEZLzWJrF6Hc030
1eSccGSNT3Vb5+0+yzphxk1AaRb7+DHzCwQjrlpSgi3SDKzZvFMqyp2TDPLF/9mZpn1PSG/3CwuS
u+sBx2+K1u39w2J1cjmLrMxeR6c3DkIayy8nVPOTx8Iqxs9GmtFscj1gPOkbB8cd4r4dU+vqxoP7
/SAqJ7rpSdAod55IZgtItJJnHBeleViFNvY9RFwiiI3UMax7XkE6bgjazbGY+52K63rO0gPMtW64
mWQWUqCZthMnXvEstccjNwvCGzi46tfR7/mpok+8W7AY2NJNB0C2hv57YqQcCe4HyQHlwfmtY4JW
7NdsCuXBJ0imOdf5UN17o+HMp0RFEzkMovjoqbyCQ+e5wjuwX9LTwe7n/QKOeNDWL+Fm2JxGUOqq
0MdyWPaFlMF0MbvVPjYuUkRH/NvDjwx003LKgFMix83F3m19KfZgBTpjAxxdm0ebn9z4TjrctpGf
3qaJvaLyM6/sTp4s2zQmKiECyx0GItyioD4V7dCcVd2tTAbpvrU99pZtttIdPq0wt/1Dx0XLaciq
NxazPQc8Pu1gb0vK7vLCsndpjzidowxkuPTSTdDhdttafGn8uAyjRaN8wyM2bgm+YeVtgjRydtoq
fQuNSxXuyETQy1HWJl4lO8HWGFP/i+bbDGnxYDeugp6fVZ+kQncbUAq/GUBhihzDvfIX9yn0mIfg
jEkc8oBk8Dx4Mimf7IWsgo07+UeD8WEV906S3/GnyhuwRdNRNbnegwVXXwFixNjFCs+V0w/On5Lm
f446/mHUcdW//OdxbH8bdfzLV/svz0P192g2phfrguHfJx7QT5GAs8Bg/IuU8d8mHl74B/KM1UPB
fY8ob/2pvyYeVsA/Y3bFjJOa0gzcv408bPcP00ebiMzbZLbLYOu/NPK46oz/YeQBqObKqqFyZNIZ
rDP/v60ZE3j4oHutcdtVwE82xGs4rwok7bC3MOJ21Pbd8GvUcv5WDDAfzLCxe+5xaZ2ETd/aBkR6
IxietnbazcdGFzcGyV/vFiCJz7QLy4eSSKtLP9jgZqd0POGd5kjj1h0fM9epbCJC2HEuUQ5phAhp
vLXJaK2NyPgUCTRIU1E371PUZHvRF8CJ4NJvaEQwudFoPYC5c82DwzDx1bVLpTdQTdReU3L7ezNI
OdGjQQXvdtN3BWc+uUvDkJff0UZH1masi+WYZ7L9Ch2T31uK4Htu9MGWEf5TG0VcQu5CdtK6E3lV
HDMXdyGyrvWBdKDawo6mtWXcuDLg2stxmLfbRBFypyFC/CzTITywRzZufKLQ7iWHxl0LjvA7Z3Qx
nFJujxaTOMfut2s6BvMbJzaxcsW6mcJ8i7/G+e7iTbh3x5JJjhrtV2YimADJvgbWkkzY7nShecdC
DXcew2zqbHJ3ahmEZM5CKTrg9iuw/m/KyFmNjEjjdmlbTy+modOvtlxfIF+VoQYqT6mj+xBXvzsB
pKf0B1nf5RIreOQuN1qHFLRp75HwxKvDXcCsita3ZHO8BfdPyofJf8stu3yuHUZouzC30q/EAToT
zzCb550SaU8KypwI8koMV5+1ILmdlHrnO51kch/qdCbSAfXUA1sEprVjWgAnCCoFrnIATcEHSc1k
VpRGaHLeZw/UQYEPCIs6oO2HPsJdvKugTZ5n1yPQDjuf2paN1T4mQ+p/ahAVWL9ciVGUQLhe1Z+5
Ud2j25tnOuLWOrLXL8Qmdc36ZFludB9WTvY22EF/aKcwfZ2DHMZ3n5ZEsyydFcQe0WIDaoAhOeGj
dC6d5VH/5iJ4zIouOzX29MtwkwJxry7ep3AodmgvRWw6dfRdSNd/TTQlPTofR74qHLNrjnv1nmvX
yU6hM/MJJVL7u8m1mlufhJ4f0TRHxtGsfEoi1TfNVpvNUhO85YZ315AvAmxmC9SBW3xoLM3hfetp
Ps1xGaut6wzDNweGwH2WV5DRU7cqCApj2ZLtSpI1YtyPPpe2dJN7tJt4RitcrdUO82aYnk0PyPCm
V25BA1OGBcG/7hgeQn9F3ZiDpaYbU9Qm/kCzB9+vfW/ZsRjq9n5oEL80RdOBpEJo/8mV/K8pRZAZ
CQy7EUDcB+wkBAS4hQdeZ6qb4bzkrb0rGoKaN2TwpLulsgseZeY9H90yVZhEi2v2gLTc6VHUjvuF
MREr6zWngEW69UofFh5IQ6wOCxW3ZZRhbPi94l/xcm9XsOF7Dq5pCPqajNBdUxJMEAuPiAGJi/CT
3941UqG9xiuIbCQLg29fkj6gsiaCQY6u84OWc30YrkkNLOTDAwNynkvM/V76pJsVBxQGudK4e1vn
e6tDToryGgWR2jyme0y/RCMlUwibCMwJyRHmWKZf4TVPwrtmSyzXnIk/03dyfqg9rXwE2gXCZvp7
P28fzX4JiTnKvhlVdG4Zpzyt89x9IdSPJk3kh+z86Jy2a+HgUEIMlYcjf/yzsFhrjC4r8N+XJtqi
MGzcp86O9oE/wyAS+W+51immMZefLMlIzF6rmOha0AyzqRkpXgudMpDzcmwLFe50h+zytjSyNXuM
wyI/1L0qk3FbXYunbBgWn+FSW6XbBL0gZAI/p9iK5m5uj8nkMTWUaXCX+6K3AZ0sU8AYZw7CWM3R
D/tawfWTOTaf/HMqO5LQ3DfTAY2Rwl056q7aWwvspj/rwWtt6F/rxOxaM6bVLEvAHk5/66V8Y/ww
G82jmANpgNKyhNgbmdhTDWNFy6/FKV6A4Ye+lqwlWaHBpryWsuCw96YzMIuhyu2baIpHCt+ZApjm
bt9cS2J1LY+Ha6m8FB9du7zhbaaC9v+spm23ug+uNXa6ltt0UvarRSlZx821HpfX2ny81um2MJLY
6ilIm7L1b/W1ondGu3qdr3X+3Ot2Dy6LJ8pR99HCJC3GEhuSjbo2CIkh0/QAUVDFS1XAam4SRw4w
tBi03lfXNoN0Alqd8Np+rDy3c1W7k0WA2dqgVH5PnNTataTuXN0M11ZGsh9xdnMV0L1bokc56K6d
T5dl81O7dkMdBJUDBv7s1cj9djmPw6D8Axlp1a3P4OWXvDZXw6D9n6ocMueUZECi7nBcWnHFuDB7
kKEK80t77dZIzVs7t2sXl9fd+CSvvV3qr31eXsiGzMxr/8c81fpp/NkVVvlKOioXkwFiOnL+6ioz
90sp0idF7NTyqIEJMe72RjHElPTJMa2L6GfXTAkPbye6wtx2QqbdMc2Bvd4K4YmNwyRn55qJEwfs
bpj3SC7DsIJHfSwb4StjhzjCUZ+mA2HuJix6Dk/RBKkLUMdgWTPwOrAUpKS2g+pimDYFbqLeuFwC
LNOtb00XK0fNt2Pm6IltygRXb4QOJhu6FAAv3mKV9K+DEymbzdR4AAdGz+50HtFZKOz6bKudLtcP
ad3l5AD5s7gZu36suVZnODjoG0USL0TTjPCn62jftqwAyH0b4IyVk/ANetG+i27F0kALHchX67Yg
TiYSEIGtDPCWCNfq25KLiX5z9SD14rYt/PwxGnlhu0l5hDWVrcNg0pRl+l2OhWRPMDpmRpLSAq6C
v3aGESpTBs5GL+UlGeyyP0SzMtvbCUpM8eok0pDnqNf5kciN8A5CipWQTimGatuHcLlOUZVQNrWT
WbyY/uh9yt5iWlS6lBQ7BvgZfDyZRy4jREfs/May4IiPhKpaKTm4FstjitKZuoQJ1AgLFhtacNBO
HWIVN9dGO2M1wZhi6N0Arkkj7s1mrl5G306Lg4e6pz0i3UMun4bQwE5UFvm2KPQWGpB1gJiR+Ody
RKi5CZRX+ruRqMhuCyQAiFUnKmHuyP8l740PZdfKEaIbnscbthacIepoDuGZzZ157CZOO8tv5/SW
A2r+UaTUw4cuM+ezysEKbflGDwcvlJ+hV5wEgMCp4FJp/ZkvvrdPGC2aff1s08uzR9wPhcdoyn7L
svyLsSsRosa2Duxbcw7PRc6oqVMBcKGmOjBG/tG29UnWejtM1Yffqvew8d9nVz07HvFkxtJaseOR
KFWZFb1+Pcd4kZg6YWkZoUeM7Q/qrida9FuMY/tw+Oy7/Ec2B5/Kms/sWr2T14UcwMbkkM0pmKic
5laQDDYC5A+FJONId5F5o6UCSOKhtGwxaMVmq56mYLC9bT9W38o651tBBAQ2P76dJTCVzRJEo79d
LGKOIdX0mec/Zguy3HgZ/DTG3QxlRLQMdF9Ma/YfpMEXbNvwHmcnlqz8TK17zVKNBqB4xXv6k0XV
/FwEWf97HIDqnj1R2CRmKgO/VpfJd3+O9KdwlSfjbFoKjfaFZ2+jed3ZUY9lBRjOaUvzGFkg+WK9
dHmz7XtnenejpQx27EzccltZ03Lb85pzAuDKyT7P0WwUR4m7ToP+QzOJvx9Q8yEwmp1vFWe1MAXZ
1O6CggKVytBDuqGG3s80FiS0V3n6YbdZEvIpOfRZUqZ1emdklgkNxZ+zedcxdQwAPpvmV1E6bAo7
wrGy176oytPQiM64tWoLKbGcMDce/imd6PLP/u8DAVz0Ee37/2eekDcf6l8Ov7qPXP0/fvD/TBKc
6A+0Vog/UX5bvo0U9N8nCdYfoO5R9SC/Ih7n6qL/t0mC+wdJTCYoYYScKN5X6ehf4gnb/oOEgwCF
BkQT/yq4/x///R9kS+o//O9/SEVirMGo4G+jBA8sMiJO7HngxLEVXCX3fxsljFMTdXPj2sxfI/uB
SRZrOBBBG0/N7cWu7B/Ij+9hcWU7q0+3Sx2asaN6O7aH6tgEg/UhFx2dijBP9yLogFrBVeKqXWE0
NbhI1v6EVeoiQY7lvpAyyeq1bpsLRsH8lkmaw41UkYi8YltRDRY7Mw3mmHVTtbU4TkmOf5Aq4aSd
i/uxgLeU9fOTnPVBhemKJQsNFgDde9kZ024eUxtKZ2fD1BslSz5PvTJp7257v0mAZ+qcoLiC7LWp
e5WgxW4g0LufnpeoPUF0REDy1x5KY2YAbDTZxxA07nNYQoAquKL3ufC+vKy5iNClJvN632EGPg28
LfA6rFbMxwy6Ygx04bswKnGajLB7IBcQFUPNRVyw8jq08zxf6ATuUyOoVwsugYYW5F83aeofq8qB
HWk9bJwxgnLmGOJNCv2skk7v+zkq7pWr7Dgd2DPbrWXEKjDY7dB1bajxHiej8YiWEbB1Mza9Hqfz
U6FaCxVLsyfgzt8wkNe7NGg5F7rG2RqN3BWoJM5Z2MHFXopdr8J5i5vsFSexgfPUaDeY8MjlnFVz
yiFdrSGAadwUhffUsi7jwGIbFaEB4Oa16t1S6qelZ5dIf1ruuOubs5e0p9GdaJmxiUQ7sEHnEqbm
u8VRyn6hFxtc2rJjUZst1BWGu64z1NYekp8ds6ud6Af5RDv65pnuTl+rdHN6qsX8kIasM8LcoOMJ
yagYMvvd7gdzIyoyx8N5+B5OzbtRsaFbj2vA9Julx2YYpZkZL2N31pMcT7jYAN0orztOVCUn6RPA
OJfaWJFWSJx70XUvaeAu3ILWIYz6d4e/4yUz3O7o1576WFT3MJDdwPXr6ZcgE92tpfsfQDtfi8l7
ExG8rWUpYqMbD6IFKwd0r3z0JmP4nboBCMVpDCAxWALNTKy4JqcTrvCp3g05aZ433M0TY7UutO/N
KGkvLmpojMAMeUpSp5P6fgiromI84ZbhW28ILpeYsnH2GbZ3LiyxKjLuhaeqhaWkhe8RrVYE+qwi
HXbTSHChuyxB5I0ahXHLa1M6WCWKzpYBn4WVmZt25vzaL54uIRDmVjlt5tSzUTuBALnHWZSKiwPm
iubclLYI7a3HMyD3Tk5c4Q5aOaw9LM4WNUvrQpELCApMGejU4g3qkf84DbgYgcyiuY7NwIC2AbUO
4rENl/I7RJwxPdO355eUUi44qD5dzolhNJQ+DmAroKu0+TAQWsnjBuqIx71MKnkaRg30OXBmOzyV
2vWGbWlPyQsE2CjZ+vSScHKjynzyR6SozOVFk8YB23R7mxEL5exLgG/RMS+ZrsDn1DYUNRlOC60F
rFzqcS0HM4KEkGApAsyPiT+0yfdkzu9O3jaoHb9DEZS4cr8kuBkpy9x+2EmPCnzPjBSKQ2gaRb7t
MyyPcR8wfYFANSXv5jgrgkkT0RJPLRrvVWUdNYhiZVqAxjaYeqUVZfdNIJMaMHKwUJo6gsFVm2Xg
zGY/V+9pHabW74Kge9oKVsKPIztd+MtWPbG8wLren6qgjCCEpiLsL7UKeqRuab/0d7NGtXHpItIp
GR8MKWIXU4X9iwE2UW1paOwjhmo+YCQ0Y3kqEwJfUWDnEISqzkAOYbuT/rBVsvwiDip5KqOMN6SN
8nXfSabtwrtPLU/Oeud4n6Me3YcoS/THBA77w9XQSRm3OaOzLavFJemduzVaw15z+7B4WDxvdFBL
e09zILxjSpMsHyHfBeVO6GiYGZR4JShWZ8hhGzNZgHc79fcMUuz9aKPeqLzlxmTGccNCHJZm0zeP
XkoMK5xi+vhQbzO6tT0jy/Y+9YkTEpGp7wMBAXUJax+AuOA9hgv9gaZlOWR+fpk63zjMpKsDbFTm
LaZGsWvq6WT6PGwN5GJmflCFpindItJttlIJdcd+dt4s1uBt/GDI99Fg4cUKwCOLKDmILvdjh+He
rpwYaY1t/UwL/Jg6bhIL7k9QekjdNmwuurtiLtPytTOr0rhNlHusbY5oLXp8cC40iB8lZOjpYFrp
Q9P64ky+tSQCZvFObWpcPADfN6VRHTo1gZ8l9jNp7rJJmHdDJY/DmHw4S03Oc9X+7gR292xA4ZEZ
1kMeMdM1iwCdowqDbVD5znboE86E9iFZv6G1zW6AnSqZppMB5YqKesS2d2klWrc5S/YJgpBNKZwv
ob1vMtXmGWlexu3o3yVNMBFkLPy7cpbjNrHJwS5a+2jP7c6w6qPPQv6I0kn98hcvtj3Gu6Ks9JE5
ft/GRW8ACh24mgsRvEO8eOkssz8Bfp8w1+EeZiUdbXqn+6lSVfZbbxqfNIGC+XYFGMy7ntW7zU0F
2zAWoku2Ln3Dlj2Qc1NosMvDYOTPND95Rm77YgRfhrK69JwVsAfjsAwr750dYpTFWe3ay4FB2exf
UKL0N7ZBDsc+iBb4vmDhRliCdcn8QVUibbfLjD/wEX6lv7IcO2VuoHQzfzQJwcujdiGd1w/GG3ch
5GSDUrEgprbt6WwSXExMINHy167V/tJUX2IPKcDzHvoMafp2yGcAm7hNRHNTw986skH3sbWUQdg4
7FEWyzq7bso8VJc2BMA8j+RXXZOEGYchU5ajRoDBe0ooOtn1pEOTJz3wB9Gxzk7FVr0p3fF7AymR
CWNWDla3L4rO5YS2JTz+LANnul3yxC3O6LJm67UJKy7fBnhpfgRwyDaD6aWTIXVl4rApfPRilCC4
zt+XwOK5clLmAgpsufLVHaCAVQnmoF15QEqhhwdTgZVnY20YS7ILtR6eBog1xgYiV/MYmd0CBtRV
lnycqXm+9242uvetH8xLXITuCAO46dtlG9pNGjwbqecRzGQTmHRfyIBiDqg79HY45y3VIRWVQKyj
VLchfSbMTr6ZewQDUxq0+z7QeWqisLXqM1KAiqqBjQoqgKjPXln6l8sWFXFY7Yzeawx2wwQ/1yX5
AmZ4zEe7iTkiUc5B/qf97Y7g9alpFZcQayp0wtl0g154eMldl3wK2/qMMuMnLNQBiZuTI6rtEiOM
S3+C8e0m/JphmOyKsH3VvX9uTXNH3baNWJPtW8dlzmQu4lArcbQCPAwea5jXAvFFaMk7yy+suK0b
sh9VPR469C8bfxWS8pzsfcONTq5ZRTHGtvMg2xdfIW4dNd8fNL/HITG2aNPuVefpR97g96woss3k
VPdmWJ576YPw1CVo+kCeEYwVx2TwTpRE6CQs8Z1jbLp4ffhCy/9MNuR+cFwioCssh6r5ZhUW2wfV
JvvWj2LYcW+VFA8qYpprNz+rsK23XpM/25nzmCkDEGwipx952oD0xOopBCsmhOBHi2+fV2ZbZxIO
21KRbYDJQ6oql5+WTu4q6T33bmJtnGC8g3oP/jyI5G0e2noDjZyKyI/eXQlu2W3b38uY9sgTLXoV
pplI5S5AWm5GKzowtrtjpPhY1cXbEqgLYrcHL3fyM/j5TzH0xI+pFLlE4mQHJ+uBl8v2W76A5kJH
YCLLrsZNUwnxcxy658EMnvBRZXGajneZGx3ppfYqRR8+Kby6OLDjrAtul0ZRjA6oH+b+4lXWYyBA
GILQfygi79EL3b3h9G9ji7TOtFXEI4r02xnEuJnD/htXNSWyLm4Hw2Jdl4aIQwYkU/1ezpJLHId7
LBmUzFrvnFGcWc9CazdUdSgi8ZXYXndIdfjRseV1MoCpKjov6fwW0hrtEGjUG5SmX+yUmvdVbep0
Oob/+ZMg+xTZKsnubo4OkmaIu0WM4Q1inXdzkcsv0zfG28TNX6Ol6J+18lFruaRQESFAYHcMB2WX
yuSMMP+1rM2bZlnIZm+SB+0HB6/xbxW9G/XlrgjM8W0ehttFTA8ljdVFBsGzW/XFlvbX5KhHQVh0
U3jKh0LFwSrn01VIHGMhnq6LXc/Vb3ljqS1r3QnVE/qNPq262KuTBxbSIvajxdhGqrRvEtuvd7Oy
+HhmMLn73LXnh9ARD2XCNDtVpr6B7f25GAh1VzTbLZeN2ATTbO2A8C/PHeuwE38G06rIAcw8g6zb
1XnxixVDuG3dscUvmEhEmtGwRzbW9Qd3cIR90KOFIovbdqjfy2Ri6axKRVSFS2zHvQsww4X021NF
3dPFoYZXtp0PJxxh/JSbIIijTC/EFmF8hjorHxFk0va4LF1AKK7M1zAc/V2qydbYt6FiMwbmHJlw
yvI+QBEws2B3Sm8FOSNp9DknDP3CGnW2NjpSK3x35P+1a9sobicZjhPlUjq9jFNif1/mQGuo/yuR
GRtZflOYml99AGDclDGXRbjuPjufgq2bo3OJO++HXHDuxpoBjOBMmIvdNLLFVGnX8qoM7TfbwtB6
b3oZrGynEWN36+XArI/kYBBv4mU0PJGuKclJ2qWkReLRfiWJGM8A6/lw7MYvT0L06WNp9VVzQwSH
89tJHfnSpKDn94afDhS1U3SqFBosODnmh1ct31LXKR6UJFtk04L6Pbe2Dsf9tNg+y1Gpzn2YPDC/
fiMh4ca3wosyZlFvEfKZd3UwRTdNDQdsL10jAbXtpexkh+bSOcbNFEQ0PsXEEnskvAa0p94VzGPa
LrfjinOBNGkCRDoG44MFynl5cDW2CUMusZP5t2gIt+hAULc6wwHH6JtDF3iTBcvFaHNw/LqNuwry
+WzUH4RPzkdVTjIeQpbsUtWXttXUlh7ZoZNlv/XIanf14n9xD10mFya7dJ6n0M8Y1jsrp5Fxs/Fh
Rk30nMxIrHaLyvt0X6nhiclWcou/FjSyY5T6JW21QpFljNVTS9yChcCWANGdRTvHpt8nA+U2IP/z
sLgBZr62QFYbo0fsyhvHb+/MbN63RYacnacY55hsS/tLmf3FZhiU2O22NxQT10a3d3007nNT/ESF
oG41KSMbuPHfCaBKDx2xmgSzBIjIbFwOxvSJ2DOh9IhkFaeMh2MHjQntI41/xrwDZWTksMSfvzFM
+mWk6FC5rc0P12vPuTm2j9OEs7LjwDxwPS/Nc1HKdeWkpeM/tO5AP8lgl6tzVCRc0JJHHRhIwb9i
sjvrtiVxAh90P7w7g8mZydaAUiwlW6XemZ2NYtpk7YCOvapQirR1DYe5NZBLU4fy+LtpsCKdAXo9
cnenE6rPodlrQrL3S+4RnpvQuFcxA4D5neSLEUtGr7qvJq987nStQpDTZa15oFM3091dh91FPXVD
RS5K0BE2sCeWb+x2kZ9gsvQVQqpP2UTBtzlbB3GZOxo76DO6id2ZUF24Fiu4mnUNxw67825V5Bfc
FMox9E8UmZ5xbvqZuEZSHZHO1wXdqinTjQUu7JnA9v7G0n754BJJ8TuXpiTVpg2ONSNFavWesZ4Q
5mfrMI/bwEIcD3U1iNcAXT/ktPlBzGrEuWWqUzAMv+p2qWNG+6sCbwqss2hsif9J7LrW7iOkt+G4
HFkYdc4jgSETPncr5FJgOFj2Mc1pVJx1ZMx6a8FdSm+UHwpx6ClYv2Qd5gj5zHD+Lf0UgiBZf2vY
SFnq6EDo3pBcNHrgczGViTj1jctmsSnqwDmVjkkqEtsydBnKLWlZSskEeWf4XBp4xc28YBKzSjry
q7yDXVRLPSlX2Ueq+uQeUhNikNbElGF64fRN4j1/zWZpxvAb0R8WxJLkTKsulWNObznFBSriDiNY
zWSJGc8vN1nZKmbqIUUJ/OoA9BylktK++8ouBOmOwq2wkVChzgvAp2cHAcyRJyGKmEbxd2/Z4406
NpssmG771shWxLyTpPVdAHfQelYFqMU9Z0wjQdpBkTo6Xo6JYUQu055KO1HFx9KZ8pl2UOHaslK5
PFRKp9PHVLQgqTEoz96LN5petes6k21+l3tYDnB8GNVt12RFxeQO4ZfuWPw9UQSL5tFBP929kmHo
pacexa6WuJ0jaO6EuaGm6VGCtbt+accGDVkTsRklmKdebjH88B6QuEe9kKiqyY5N265hE+SMFC+8
FEJocEcO1t4ySz5oCFhp9lipliAhTs3yewJziKUyqzrrt2fJ+mfOZ/Obdtuqv0lBs47qp90qp8Lu
V6P/aX4OKcJZUijAjCLcMvkdtc16gBwhSB/3CTE7P10SnPXO4BvDMBK01w1yc5LhpCSphI9Oc5/1
aRvJHVoCwgMI+EvQDVi985xwA1kPlHqdEw+wgW5TBLHBnsdEGuiKcbXEyWT2zBc9N+I/XTZe1kRy
9I6UkOyR7oetpZYrth4pFV9PYyaHZ0d5nH6pxEmiTWCAkTlzsBllzGhu4YToEw414qK69XeuCG9w
3YGjTCS+mi5kjWSnwbKpSYoqWPt3bHzBpg+Lwt9BzTXHLaNCwS8QOOQ7BTxZl8mvqvSerVrOM1QM
ATRJdgBGWo/+N3vIgu/jpN0nzgiqwEAYnPUyoPxnuY7woOCup9xkt5H/HLs02wV9N+BSkctdOs7O
U+XlwCXSEB5+zXQnHBGU92xdZz85otNWR5fF8Q5iffoa8aseqTgok5ZcJJfCkavBIxwYZ5K3VC2y
uWutsTyGovvIrDVpyMQy0nosimeO3EtXkRkCihsHlZ34nIKpe+mS3D2HrmHFwnNORrj8qn3NJncm
IoJueplWP4Adie3cWy9hpxLyPFT13bea5rnnDD9iGPI2i+ifVEhikQyfXEZ8n0TivkRBdfZMbvaK
mmQ7mLb/3PThbRqJu2400rhq5wMqdmhSeYD9hjgK1yvStz4Mv9iAR/vCGa1zUK8B5UWBkEDnvBcb
Y/I91uLscBjseP6fnJt/Spf/Ll3GO41j+T9fNT58dB//63/+JLT3V9MTZnP6+tf/hp96/aG/1ozu
H5AVkLs6wOT/3An+ZdF2wj/w66NYXpXHAaAutpp/rRn9PygPwGqblHl+4AcryfKvNWP4h8P+ERyK
i4uI7AIr+q8Ilp3/y6MNz2Kl3Ye2xWASSMN/YAeUyRIws5HVppJZ9yYw4v3orCF9cck9Cwi57Y3+
hKY6eWtR7H+lFdy52l65245I+puU+ePvgCn9ma92pvYMHy2WhC62Z3zSpKlskyRB0TWLhalk6UTA
pEb2bQwvh/IhNPANbDPwaBOz6i7/OTVtWvLkEFu1MVXXEj+RWPWyNedEfq/B331XflVE8RhUq/uS
4DBgfE4yyC2Yt05vE6esLrq1SQEhjLl2WTeWqtqKghp+E7ZqVfoWmYVyagqaV1SFA+tUP5QRFcfi
vRIpWSjieLDUs+kbzCdnmVnBVPgNbnMevOwCEC8qiQLJ7R9mik3oCKkc9V/mGtXDXOUaW16SND4Z
RJN9ZEbRVLFh5iQKdQ1w6kuoe/lsAvhH4sFK8zMK64hYISGfEb860zapFyoSjhB16d2wc58dM3SX
g6xxYuLOCZNpUxtYVlOjLP2Tv3JibLNlIWNLQiqWRvp3yIjyj0ja3KWOmcwj3TOfzFmo1n1tdcng
UZI3lG9QeSmNfqkcCO8hWs6IBxVO5Bw6De8bg4P6wo0T+Nvof7N3JktyW1m2/ZW0N4fsogfMXk0A
eBONRx8kIyawIBlE31z0wN/Ut7wfewsuKRXhVDFKNa7KQaVSouAALoB7ztl77SjMg6lcxKYKW4rF
NreMp8TsY4XLTQga7Uk3X3xTxEocWGqEDyhcJO1lygwVeKhB5l5FrE/K2CdqUNnS5L3tEQUJXsUT
mzu48b3zqa6iCD1VpFU/6rKR8T5t8J77bimsL4Zqdv2ZFo3FU5bjwwDan7hnlORT5A/Y/z9bCpAq
b1DUrNvAZ6O0QwMU28g65jYNnEhLWXZ5iGU7LM3Y8NiLI4lLMKJ9niMaut6QIvf2zbxWHm14ALdh
Uxu9PzeJ4lxH7UTrgzHikjAzYCjjC3xkcjNnirHr3bC+KOcpUTaYKfGyVktL0mZq29nd7BjUdmij
LOUCRyWD41pNBpMud5o0Z1LVq3AjGycvGDcZ4wWf9ZgQlHqyv+KIWeKdoS+2Hlj1QEaaEeV8xUTO
dMrD11t8ph8zfp4iU7/B/kJVYNG95DzatjukZhJ+oYs8/4CV75o+iKHC3rhhqLMfV1OMN6mGs8A3
3a595CYVuTcxgu+8Rc60EFRH5vUWeXn0rOQ42LwlHLPHfIkpbxc7y++xDA4yMLXQfVWouxjhNC2O
vy7s+OsoyQM36VtzS29SpAyrVO2GYijutrXq2jd6kUxfSh5c0+tJtqPG1xtdP6sqY+zosPeOuQGf
yqTfhNoIZBkJJFkUOfg0pc0yxxsFIzcP/0FPIYPvtQO+bqs3YzKhgirj6ZteNGEXRFanfJPAtz4X
VfJJTODoPXALWNIhv7V3WtuMt2ojlsqbtFQ1d1lOI943cRJTw7vuQhgekd9JsDSaWW20fEQqlJTu
3AWNPs23E/uzHy02ByLPELl9LYdMMgCqsprGPk37hPjGQgCx6ImVxEvaRQyG+mKd2gyiu5jHopGs
RewiXjqajLzoKOUHtylyAki5F8/UrMRLFmlZncvU0OyAgrA0/BmvXBWoQ6hjOp36KZiMMrtpGEER
yWrmw2NkTJhXu3FsUUajo45Ii2Xwu3cT7SDCJH+iQlKv4nkUsAZrXVRsL7iFEGl79KuaiTKizPCn
cluqhW1rxRNRjjORd/kkUwGeV6Zk6oGuvqXlrP8wegxVjJOWmXbZUFi3yDqRE1aCPECa2Xr2qhlz
9p1mDOyEKtc7FjT4Mi41orpP9hwl9jZkjrsG45Iq5WPTBZnP13Rx0NjTtQgmXTPO2klMhhcORU3W
zNzSpFYYtF7oeTukvkFCrg68Ik8x0KAqBJ1AhGnjEwkvv0yGvAgnwzIPfQQ6fBMN0A2pdSXNe2SG
BhmetU1pizVkfhhrzZZnRkREbROH+cwSVfXPgyzAouogU8vzWNjWltFKaG7zKDMf0YerJBoL+utc
snDaIwzuej92a+1VYrm44rticROI3qUdTm9zb4owyna0/lahZ2LhSNVzs7g3W2G/NrOCoiZtx/CR
OE8LK22Px2HLpe8bpqJ91G7NPGb0UzROsx1qkZpeOotw8RsAF1czInFtM+SrA9rltt6OS1ffmRPd
jiC35fjQ8Qr9pC265NlJ1e6psaLkXPYTCWkWIYxmkM9D9egOtcMXSw3JYMqyhv5jh37hEMG/iDet
6JMXdBfhY53PCm4Rci2/6TJvpOemsXGPgJzrxuBreNGiWfku7dGsvH8udLuuX9k5N6+v3eGl/r/r
xvUbSp4jg+sos/rrr66H16brm9d/8Q+2/9r25fcX7Jnl6Z95969AqvXHXnhl87z7i81xr3fbczPu
Xts+7/5Uda3/5H/3b/6xY3yY69f/+D8v3yErBEmLWPO92A1MLmkEvyQFrXvQ8v/959st6L//1B+b
UAOqDw8urD6TbBhyRhCt/cEJMo3frLX3AHfUtY8b1L82oejZoABjY6Oc0xG96TCE/tyEatZvNtBU
/ibx8/wDxCX8eRVufpew/UrrZh4Rfm+kboaFLe8ouVvNczZmgveuOSjOSCil0gdKZWupZ44SCS/g
m+JWoU9YebliKWcGwz4kVBW5y97U9dM6b3UgzE221HxlnCKa7kRW8zftsSYaVUuacDMYgpm4U7So
0HixRWdEqoJKYAAnVc+a285gxJHO35zG7kJfFHnz1Gg9Mly6aD2RxTiLSfXkXX5tKpF6EY1tjx44
NFa/jVD1joY7TyEi2XbBK+7a7S1DP63BRN0iuWOOA0+gmBQUn3RFjM+uhao0EIlKdnxhfVlEJ9jY
VWq4T62Gbq021bfrg/fCJ8MgDzjCKgiPJ+EapFFeL36WWOR/jmS5eGolmC4njtKP3oBH+sxqhMmE
oWnqllkQXT7cynmlelMzmPD2dTYHvoXr+2WOa4wipHlSccfx1Ma7HgvR7MXF4r44nY4YSytiBFd5
PrH/xZ3QPIfZjBdBVMq8RweISsCJ8hHBOWqXLyXWmdHrW9c+c6Iyuw/1sX0QlZU0AcHn2gEYSXVZ
Y7Rj89mQskp6Zmt/reLO+cLOIJz3bmT31ya9fQS0Vuaqmzm1uwv8MOUhGhObOZ26hOjmNfJXcywE
PkPz8dk26uWTQTNj8npSbG8Y1FXPpVvJu2TAKO4tDEkMH6NU0S1eamb0S92sGh8UXCrfOaIpzhQ9
MR/zMh2T7RAugxOMPcl0WxnTkdhIoSdfEfLI12qSMJO8KOk7DfMUwb98llJ2axMZdviSAYG0/qRU
/QNaU7pCVeOaY1BgR/oE7MNoz5LU7c6z0I6e7NlILySmP+ZxMY19LbTBmeTknd9ZZbm80C4DelPN
veIBZRquknourlIyBuiqOjLUPJRRuOBAUlYQM2jukGdeViP4ddWxv8bMyXO/6tIwJBBZ5pAIJse5
FKIgTxfh0QLAxCR/XbW0L4VTWc8oY/HAwLloLkWpZxeEHSBWIhGQRGjy2e/memRfJosah56GTv6W
AojOb68UGs9F0pn3KGgTZq4Z3ft0wQkQCKOivbRE7h2On2bv0E9iq1W78DSJ5oHVleMMcQXWGTE0
bMYRmEApwCQ33ClJ2ZZ+jjPqmUFcY7GbZubmKc3YcEx70eFFl+kcYmxXm8OoR+M38jZpSA4pV7Vr
AFxu0HyPq3XeZNxJuolRbvJqQTtC3DoWtt4sVstEOixasESJecfXuH9eHNr/vqhHnXhoQl8Vb4ow
QjHAzSukkZnovjNea8utETXLoe65iXthRVm6NcVQ615I+i6uEWnGuBnnWb+c7Kq8JefcJZ+VCvh7
Hy+YhAA/Gi9ofVmOUla5Sh81xZyExhDR+8jW12/qkW8qCVjFFDTVupQa8gmYKMVjagaZ4gpEnqXE
FesSM/CkVG77TKppfjkOa5OyaxCT9mywdIJ94Yv7DCVLcxOlttXdElBr3xf0DgufAzQXbABi+qQQ
fFapbI+x1ZH8EIV8eXjhmW4ye6kGtsAjtxGOSdjBr1FQOWCV0OTeskf1MUlN1G5i6cgHjdPR+lSY
ubiRBtZJuq5Og0FxQk7X1Ev+GfohstW8d9ofTZQjpi3yYUw2tW4NQZV2MqEYGkjjHWol/kZ4aCO2
hga0ijntlL2ikAJqgGemRABkZ7MdEJ05/RBESrHzEA2Yk4V33l0IH2zemBCivk84C+6ZHetUDW3T
3YVFQSuiNzU3RQa0rgmh6ZhXI1LXzzhX0iaVNuGFh0suxW6TCHaKi9brnydSCDteIVLATumJjvds
dUq/1IRqdp5BfM/5aCR0XEmNJ46TFNtHzDsKWMhMxZoj+lHeO2g98oAm+TqkLRVWNTYbNDbCjSiq
s5iUyaAtJS3zqMF+4AlBdovfplYWBRHJ6fwegLdTwMRn+grBQnti9ibvmbms6amhykBpYPfOYMfm
He0VMJU6T+m7+nPbxczSMDgximqzhblFpfBk8zoejPNSzSFfRbPO2s7T4opWzNAEEbTJJ3TRpr5N
eqShWBfDRO6wnpfcH4y935NcWs+0gBxtI/t+dr1Icw1lSytHy87TEjmRi93PuFiWCvUJ6wMpmuqS
AR1g4efE0FsDrBZTk+RndERXvVWCoPu25YP7GImUaQfWLwbgNGNWG1in0sXuWLYBAS9WFlQ1j7bf
YsBLN1VnMxCLhMMMbilHuY9qe5JnYsykcQfQN8t2eOMTZVVINnjyeRFM9xFT+ruQl9NIn8Qwx2t0
ovQEYrsqnrHMzymd3EoxoLqwjd+C5GsNNCGdtdcsg3A9MbsIPM0uXBgSqm2Ig7dUFQ2He281uxk6
1l1f6y2u+HFmsDwTX4ekKQceFSwaerQNEQSKtUmMioYAWhGrCbSuoatA3T21mwasWnmGaFWjO22p
ODBVdOkmt4uMdxpEWG03U2y2lMl6xz+P4rH4VidLrfi4Ceib6ehnwIX1+nxv28PUnztV1ve7RPCN
wmXY0DXPSuBka1H3MJV4LQ1bOsw0VTHuIN5TKIfMFtFcj0kxckSRfx0bpLqYqMPvShxRWY4zDX0c
AaPN/NWd4U4lUn9CFguBA62d8YQUBKh206G6oYKn4MpQBhT7KZrCOwCq9RCQUt/CcTQzAnvVBeoj
weaSpa6t+d/ZBMeMBiKeemS8Nk72EReiV9V6iGJS6Bh+OGXNSyQZxngfZvEoqOK+InjNqWtzGy5U
bqhOQ7DxVN2UcNdCjx4Y/R5Va+MMxVVh3fMlYzNHwrN9E4emufjSCdlROY6FEKW2RfUwoTew2O9Y
KvL+Nk9tmC6diyJPFxJQAyE8ZLNGsttYRatbm7xZ7Os8DocvBhXbvRFWcXEplcnGwJ/1UHY0xtmU
qyZWbraDXbeJm4nPvbGMyOpjMTiP6RAJXgfKwtKB/VI9Aa/ijpQpITzkOfD13kW9kOrGzlAu7ezE
1qZAz6b4sxNClWTWvMB0QsfCreM6RKPfOeAZ/QbEHi4sF9kz+0QsI35NKyFIrTG7t9q065EQ5uju
zVKlm0oWMeB32mMVm4FhWhY+1Rqv+7xvI9WL+FBYWzWLi0eSHMB3DXQ7E8Qvxaz+Q0gxWmtQM6qt
gV+m93oKNg+HuCxcg9alGMkQU5283anVkG7fNO//KEveWW4oaJjDAlQs1869RRWyHoZYLwoekspU
eKpv2R3UfbxhdR3PYV3vO5dJ3xAtINZWLpO0WnEljb7YwoisNyHIz61kvgoNoTNufv1DVnbwr37H
SUveqMXYaYaWBEnTgCI37WZn6+tjiX49WF0vlaV3nlmMFZWSiDa/Pvr6bz89+jpWAMa/qs9PUc3W
woDOJI8yILct2XQ6QissmdUHF3vlc//qKOu9eGNuanCDJlBREpqzUX+O4nnGX9QP2ypBY/7rE9JO
jFTrfbUZlYCAIQnGgX/+/lhVaIdxMhtJUGBspcOK9krjjdlk2nlC/+aZQMxFpQNZiudQGyY61NgK
SDIv1F0GU+JQp5CbPS1EvJoMaQbATVNee9CWz3WVsfdV2IvROkGOeBP1vIv+6epnS71GIrIZIcqG
cvv9z0+HIYzG1E0DTcNfZDoJeuskUc9+fZV+uu3rURxMcSZqHWZOJyV4W+ljXDsK2SKGxuPl6AUD
2tb8vXPzzub29hn76bZzFA0+D1wfoOMQht+fSwSqd9alkwaElyBcj4WxTUY13U+hmP5h3CGYagbw
jN4cATxFNZmvvV9hKk69BBW6xJ3yjblK8WDiKdjK1JzwjVfKOUza/8n54dSBk41FkOOfnF+zcIEj
8lOCFBDOFpojUnyttAm1UMcPlsXfXUog5AYzRM1khndCGqIPCI2BuXAwLnp3XccVGN3BUZ+MTB8+
eFh/XhtQ23mM2HOuaSPGydpA7JnMNcRbhNJLtXPbHBSn9VEgzPovefdGUFkPKtIBiw34ukbe369W
Z3hj9Mm6AO35sadmCxbFiC8dpcSYgfv7gK6/sT5YkH93am+PenJqoTVXwojDJIDZtOyHOgFP0w7a
/tcP1/qInp4bIEqQVRqJr3zI3p+bCbYjk/QaAvC1yU0Bwc2b7an0C6PWLtR4zYpLxlDfG+iNX359
6L87QZssRGHSkxd0894felraWlGm1UiPRQ8HhpZdZh0l8P/gKC7rfbXTGhSY749iEtKuOqGZBLY2
DFud9+IWm9pH0ZvqT19o1ojLmxDjB2NzIrbeH6aywSJRtaa48dnJBmtMoM0eyoY40ZP5icC1SvRL
fF8rQgmhES9oSRy1MaeZRre/ruUHD+G6KE9vLKetYxfmY/lT5OgA7lrKxeAHLdLYRexdb0uTCVja
1JaA6zW4H6ykv3lKVlCZSggFeShAs95fgRjBrzLYI0NNG7Rk16naENgoC/d8A6nP09q5HIBeFB9s
Cn5+2aBSoH1sc1QLhfO6yt58rjsF7LoKdAJkJ254s0yXszDpyW2jX6tZHyym40br5KpqvAE0bf1E
MG072Rww851tNyLnqrJ764oqwmXq3Cr30hR2gN4tjGi5qUzq2kqbDkSDu1es/EoJdGrYHcKhcEuv
Ktwd1/j/al7eyleICuAN8V9rXu6S6l/fX/91/lK+Js37cILf/+ifQwfxG9kvuNeJGUCkwJ7630MH
w/jN4VXIRMGGksCMgYfqT+WLJlDFkLuzTh2oo9kkvBk66L+RbWGtmyCNxJf1z/2DocO6Yt+sMdz1
9rophBeIzAa76Ml7ce7rIbUlrgk3a82NhDsUOKG1/L5m/rv7HfY4Gntpth+gHvhKr9f27XMDVUgL
wXEu4OQ7TC2GiitIxV8dRzgu39yHm99/+tut1ekJcSheiUTu2Co0Q0bC7w+VO5q1spVRX/Qyvqjc
sqSrjEXo10c5ef+sJ8S/G5QLox82iafbREOdMYlDG/G7KJ6vm0mzz5shp5U7a8V1WhfFI9Nk9YOC
6OTtsx4UpAJ7HMZhbK2s09f+3OhNWxtMdxUMsYPa0HMxuuJW7ZT8g22wdvKJOR6L2kezSNs12Tae
3LF6sRoo7ZDL7XIoXT/J8vaRrkBGStPMMP8ytJn8q1nN1MMpdDxyZjse5sKuRw+iXQv2akmLG0ZK
4ScTHyuSdzdbGdYN8qNAFpZ2O7exShAkGkgU9k2CJLEWznT36/t0GsjIefBG5kvskDnGkM5Yi8w3
b2yjUtKys+3JH0eG0/Soltn6EuuV3j02iAjvVGdgMBYDWLlDAF0ZcEmQpewsc5iwQqfW8NJk9fIt
at3ICeRc5oelC9dtBP3a5oNFtV7Tt8/icZvOmiJl1WLtmif3V+kRJAm1nvwU1cO5laGKUMayeMLI
g5JxxHR0PteIcssEV8qvr9PPS4vuHrZew12fUec4mXxzmRQplRHhMRL8zsGyMhSPndqL66zqP8p4
/JsjabQuLOYhlCSWc3KSUQsOGJDHAuSCpq6HWDcMYGfAWViM+fXXZ/Xzu4DwZp4Z20Ldx37pZJcQ
2WIqKnygPr6lfAMN/ztf7+iDOKDTDKR1ibm8pDVKUjKdxE/FHAMmPV36wQ+VdRQ2oMVJC6iZaASL
86Rfqo2dh/lGE6lxgDWQv5q0hj5466k/v5D4EZQlqw2Y78ZpCvC8DGNUyW6gw1UryPsXEV6YisR7
hVZpW4RWGhRhZG16dYTnuUKbjEysLgpj0p91siN80bTVXjplcRHjvgbLCBr8slNLNBD/+K6s70xg
s2zHVeAu7x/JwowLvcqJvqiYs3vTbPD7sBfs//lRiDTlq6s7roF49P1RohHPajyngz8BLvPqCtOo
Wc3ig+t+svHl3tMk40SoZXRSPI879TfPTTbr5LIQAQUfvS4POUZeMjSYUY4tCqain8Ltr8+KSumn
l4RBCcpyxsSw7ixOnh8xuXZmTA0xB7JmEq27K+sc8lr7SZ/LKkEu0GoW+JW8scENdPIBZKfEOmfq
vP4yhlGfdWbd/SaFbPGVZidxNGMvxRPRA5QIM4PG0c+Y83ziTaDcdZPbfNb6OuUPyLbfZ25vvM79
kFvwqku32CLVxKztzqqLc9awmCvwAcPCFboiv8n6KTEJm2hrRnSzEwNtHdoHPo9TzJSxEp/lQD8c
j+CQ3Csid+6gADjSB4fVnxXhiOq+r8L5zs5dB+S47K2HqRWy85M8phcOqY0GMnAqY1cs2Nk8xDZd
vRuKcQTW4YQu2gS1HJ60UhB8nBI7fCFoaZpektnmHBBIytIG/6C5YKyc+gtK0BY4fgEU3kj7EtCM
1Rnpjun7ctDnVUlW6/xjEsTDDG27GMGAhFMEtTDNYQDES9t/dudZyA1wmvTJKqsBmbw0p09ujpcv
KBPHuMtnW/1h0LrH7Vz0og3AlS2fMGmOBRrO3IyC2Srn5pyKStyrCtJRIingB/o1+wnN03r8k9jE
yKj2sMU4txmMioUrGPXfCUFYAO+5hWoH/TKoV7hNmBe7cd090axFMpYhkmguGjiRmFxIxKkuo2jG
DFJOnSCqRq2tqke1XOTJI5RYoXixpROExLhLMsTj7bdTcMwKrwTOlnppiHTTZ/6gnpOnJKjlmTdh
GMpHi4luMx9cY6SxFXY2hUoizRk/VUqbYTM0+vwttu1Z+HCIZhzMGBtT8KZrtMIwxarqj6Rf3PJ4
282VOrv9ao3E7qYHhG7O3YuB7Le8SZHsoUpJsHOYaFYNOZ65TA4t4BkIBC6tRk6XYT8oxBeNfFE9
a1gW6YVFHOUbRvItY5eEZoVvW6TWIdZNmFG2iAoeTbG0MbKJynYDpA5Vy2ORrtaM1Iy/8vmCMDyJ
gQlwO4Az2oKvr/vNCGsFQ6vFszagQn5pwCR87TITOyIyXh5JQrTsT4hDFvWyb+b4azvBYBzaNL+H
5KHeV7BA2RAjdP7OThkEUthAZ99oauygl15crmkOpp/XWcSsjfpzsj196cUl+iSN/xlQMUrlmvQ7
u2UGuFUEdjPPDhvWJvg3y2VkyoMBtVkC2yln072pyxTlzrLEa0pIBGR16Rr2zSvPBiRv9cVZ6vm7
BumfldPM80shjVT1nCwDgzOUjUsSFYjjTzm0+M+SWI0oQMZPjtOQmPnkR1pRpME0mSSHCrxUV+Xc
6ufVAEJmfenL0otJSUqDPoqzW4MIsWzLtiy9pZgFROJj9paX6x2DPwq4QLmazTxLzh17XEMYXB0b
UETYFPtRPUNEm668n7qyYNbypsMXW5bwenhHMBlnYi3CF2XW9ceCiILeq23H6nztCBByUBi5PhOe
6nrimRgw0YPCISdopfqw38t9N7HrzK8sQ2E6u8gMI3PefZvSGJOpOxnAdXoe/ZsGRywDcTe0r2Wm
gT6OyC8Se+ARzAX7KHSnG8imyScrdRABT7a5xOfFENX7si9QahfTqPZBygzsOsUQ1qNk7vSFuIWo
mnxCs+x7pyHT5aJDIWJ5DEbQf6cMskKCEyAnblwmrkDDe8oDtRTDQ9Hb7eyPzsj2Fjd1nDPYttsN
5tASkxRJGowRo4hFXdRpg3N7xNowO2RXtRM9xr5r6xdN79rKd7Bq388GOFi0I3P+Se0lVwmaEGlP
KNKLrzHn/U1gFkVBH7fVN0kTTgY1Ndg2jWcTm5xj5c/GPBXAnOKMEChS3hnjzdCcRvDL+rJKfhf0
NyruEqwDmONtLyVR4qq3+xJVRp3ad4qeqt8SlWTQLfZd9PZz06ARQTxtA36XKtr0KFOcG5TzirMb
UeQ/yKFx0Wotg5kGBhtPxyO4vcMJSmImMWB6A3MUpC4cWFV9msNp5EPmdJnr//qb/fMu1NHYJSCR
1fic06l+vxPRZgHeSmPsaC1JdJ4ylDwLp2764Cg/Fw8Oppu1qaojZaSWf3+UipdkrHEDQVihshSi
xfCtaemepoSycSC9Iruf2uEsVNo/wlP/tyP0tiOEOpQ993/dEbp5bcqX4mv/7X036Pc/9kc3SHMJ
ncT141LDk9rLZPGvbpD6m77GA1D30dulXfJXN4gWEnMmmpwkKQhUoToL6E8Fqvsbs0nrWOIwlqA7
8I+aQSdFBAUyZGRLUD6s6tOfJoSJoYboYubYi0gSuoqWISR3pRgulNgcWENh6Tvw3T7YQp88Hr8f
FLGLphtrs/MYJfFmC40EtTPHagJzEmrZLcV2vlmIc/zgKCdl5x9HYYtiUt7SoD/ZNuuo9RAecWqx
M6rURy6UNm+ZzR4nMmmXb+78xz2o9WBrZ5p5myXo+p1WOFDeQ3uRqJoAxa5emyLcVZb5Uc7535zS
u6OcPPFNVWnYWjjKAKHMK8bauTsCKmMkPR/UuH9zj1iU9CgFb3Tq6ZND9b3KnDgkJMG2XXM3IpX2
ZL/YHxQ3a1fzTQNkbRLiATzWUZTRKLLXauvNUiCAbcaXpN5ebJ+vo413tvPOttfbM2+7PWzv+L8z
b8d/8zabTeT55/vzH3vA296PYL/f/xi92/sPRqcnzaOff8/6vLz5PYZg5oxP7jb4Ejxsd97G3+w/
WCnHns5fPZ+fD3HSZ8sqdrVAuW+Dw/7gfdkG28Hzzryn3da787aexzGDvR8EF35wsb31vc1F8MEv
0N7f259/wUmHDIpBa4hUvT1sr5/Ptg9brq//4u/P/fsPjkTcya/v76mmotUg1QFpvD1why84u/W+
rv/h/18/bw/74PrgnR2eD9vnw7X0gu3h8PzML/Iud2fe3dnd7my32212u0vvarP3z/2LPSvh6fLS
3/ued+n5V3t+dbDngu0D//bC93xvvzm/9S8uAp/l8kGDgaHKu9PBtcrn3OB7bsBBAWhvnLQYEEAj
njHQF2rSIsxJi+0Mnrq2KJ+px8pPSlKt2GbwYMoWPc9w6LRBw8QlQ2F7BAGDHtIAVvpjpqTx2az3
5suMCUXF7JloujeNvQXBo7SIsIVZj3smchQ57aZlYu61muo7D9h3WtzGkwGfC/dOqPqGc0xaVEQl
g9zlfQCsiDLch7eFG7RXwe6AlM/MH0uFv3RT1E2xx0Aoxg2Kc0CAfSgNdefmWvtpRKcbn2saURkA
NnhTTv0yfq8gEDT+GIfxDFGr6LByTUWfe2jSGhUuJlNrrxNteQ2ecfqkt3pRHWJ8USRYxqPpUlKO
vOt1E+/VFgg/RXRHxg4ZEVYUtZ5lgasMcPfLJlAaU2BzShbSXhKQIo8hTvkQjlzslOt2HCD8YoWw
LMh+y5uNpkj3C4HG8qlq7G6AZyurxQsTPUv8BLyDuxGkzhymTBk1OHw1xgcSbaivsdPF4LbyzP2+
iB7BPJt/CpCSEqvw5onUn70ligLmVbgU2UHGBj4hWuODubVlk96SNY5SuqmE9cOyavVHkQKgQJ9u
z+5BddAREF6rJSAAwCdedZkqSW6tEggitQkaZtOndXMNyWdEp5gVxkupRfV9a2v5ky1lTmSACfPW
hmdO9mMDHtgbLJEeZtXIrQ2D8qh9HIoqjrYWMsmJ9t+EvRO0q/xRdgPIlLRzSUYCYVCiMa4XyE3Z
MFk+JgR+AaEP8WU6TgaVEtQDnBKajKEyutmVSiLCGGDlM9hNRiqXJWH9KpuWAlzd6u6YP/X9QOgm
HaT2MDgoKqHiFzgi9NoASacgmKIr1Ucbl0C6fF/UQ/YZWSzD8YLbhVWrcjrh57CWU2r4xIQaomfu
fdFWdbOdnaUpN41MEmjoLPhXQ7ecA7R0DRFm6UwzGkqJjTkfuy7bI2Kcnmh+dnBiVbe4xJA1g203
pf3DIJKBXDZJpMqVYUaudkaeE6wRlMLD7Yxy7VuuAnKnhEsQ+DtJV9xhRG6yh2lgjWyAdymP00x9
hsMbtyfKFuVWRkZZbhTd6M8RURbEiioOcw/X7NjVS56i2bOETD+hA3WdAEGmxrMoUkpJZbDCA6p2
fHTEJM6pX4dajrgUOCABvsaaJNo0DldL7dL2lua5A2t56stbgbtzoHApB8j6rd02l73emcUmVYpK
kPSi6vG26ehSebTAXEF8r73GEENiuA9Xc3UqEu2benRcg0iR9+3Rh93QEMDhdvRnCw2rdnd0bUu6
fA1EMMzclLv4uunxZHJPTKv2LKsQAcwsaeFd4YYuLxuMVjz3q00cYQobA/foHjeswnzsxhhPOSwU
CsZxtZq3EFPQ7klEjHt5dKMnTtngkzy61EfeKbgcVvN6d/Sx11O8etonI+kIoj163XGguH6+WuAz
MconsGCrL76ErLKhlzWaHkhfvPMK3cavriSWlKK16QvipJLwoa9A97ZFwZ1Yjk78UK2RwrfOaMVB
pGe49Zd0de7zROExBLMJOnO19muryT8EJ4LDQyzTAyAf6/vU9gy3EGR3Z3ibXdoxMoke3EEni6AS
8lNztPwhz8f9Z0XDC1kAWAJjR+j3xtEoSAsl+SaP9kEC9pRHwSP5Eh/thSaqvEOerabD9mhADI9m
RJNgnkf7aFGUjtHSr1qdi12S9k8h7ynN61dnY9zoeByLfi6Caenqu9gu9dvxaIe0kIsjVV9dksPQ
AyFcbVsor49GSmv1VE4Ay9ptHDaAk7gAbo1fGWCWP0g3fAQDhTFTTTPn1VjdmgBXMG7mRxOndTR0
QssZ983R5snzw0crAfd4lbj4QOEFt1heVnco4VJwebF6LM0ZhFjzUUG4YG47U+AqxZVVnqPDICl2
WH2naIq5boaQ/VWUkuR4Fq4eVacssavGR+uqUVgpNla3xqgQDpBlN+TaGOYhz+uLeXW/tkcjLJmv
FVKNuk0m3zyaZY2jcRZOLx5aqmrstEdrbXe02aopsG/zaL7Vj0ZclZ68sVuOBt1CWFWMjsmM7C3e
Djy8RzvvOMFhuEJkV14gIadVmmBZDaGFJ/1LN5jGl1Yd0wH4q5kSgqdZ2cvYFIj89ViNP7eCn+Yn
ooh3y1CZQGkX2X5X1hxWOAXEkQW4W9Bku1ndjf5Q4+fy0QNrMCb6HqMvrR6eH9kp3Hip2NE3Xjym
dgY0AQhaX1e4LMpYZF6YusrXaFiJegKcLs6Poc3viC3Bb0HgZFjA+syNMJgx+TPShowxQfQrgXeN
Rg5KT2iwx7ehnfR3SuzyjR4VhaTukmBTdwcsHbhxZNUQkOIoa6JtBXuiPI8SBaiEYnEKwdJq8QPt
KQLDajCMP0icnvpL/lXxQwrcQfNtMLn9IQXqf90YSgE81m2Qq5ezVnU78NFxDujfbKYNETIV93wp
InzH2UCFQrEsgNGMqM/P5qEoAdcUraXtW1Nr27uobJxrFRtGC9Anyi8nV6XVqinqcD9jxkcwg/T/
MWQhqdtxTGHVw0Zwq5ShGdHMnGSjldk3u2ZeFUwV8bs4t4vHalgI46Wrf5vocEtZsAOs2RkQYo7o
vdxmi/5aa+st74TUbh2F+tTLVV1Zu6Rhcl+28Cf8wU0sQbXIUsFm4uTBrMbhc1q3w7K1GiU9t+d5
6Hyi6bt8Uxg9bfaitlSXIFtJB5TW5v9n77yS5NaubduV1wGcwIbHL0y6qswsx3I/iDIkvPfo0/17
PbgdewMpUiJ57+MJ/SskHZGnbCKBvfdaa84xgxr0PYlJXjrKTEyKeOakNEc5jh4rNZvnxkzZM5dE
5TYzefhweQlLPxHqG08r+g5/DKcP9QXsen0yej04T3PJXdeu4LZRVqzj0M7j1wvxDVRsgW5eQqIP
kL4g2Crkrr9OrIZeXy+nn30qq6EnGUCXZaOZDceowUm4o2yvfcmlj4e/6YD9WshwHOeq2QrNOxlo
G5Ox30qpHHhcm0fms40N0atVDkOTQVzVn0v7X0vU7z+EcSIHfqpVQ/6tRIVlq9HAZfdhC7R9tVb1
g9qLhXjUJmaz/vMP+7sC9PdGQtc2mYIn+Hbj3T6/n0Pn7PgvJ1d2/q4ys9ci7w9lqPVbgZ9yWh0Y
kd5eeUfP845nqu4jhfel5nU2tXOmLHyn8HaoyY7rR/hEavLNncO/2vPBtVSlZKVid04OH+JPa728
329P/P/unnLNO7i3R0ozSvrjZi0wPc89uZvN3ucT+fvh4Lprmbs5UoaeN2vNFjk7ikK+hpJw41H0
XfGJFHjPx/Na5509vubPl/xva9TfGkVWGJSSyZXgR/Ia+e2c7dHbXy6Fw0vgt+K/7t+8ASq4oj+/
AevN/VOrYTFBX4/rO/3M5Tze79z1IvAH7+y5V/v9kbr2ldp4z/88ugT7re/XDn/c7LikR2+3eXU2
3vNmu9m8evvzmbeDtsn5LnScJ5ooG64i75N/oOZ+du7cg3O5m/bb/Xl/93UfOl/v1m/6/nB+jZ2H
xXkPnT232/7u7nzHX79+pRmzcaizT/f0Bfj/2929f7/7xhu72907D3f7/eQ4obOlMH+6Pp2eToed
/2V/2H3e37r+1r11vaPr+/ee83a9voPcZ/cU5I5/OFzTZzjsuNwerY1Lr4NX/o2ex9GjgN/tXF7e
njvmyt35J+6Eyyc+3vOv1xbAvXd1+/zseffu59/cB6s25E9PxG/FfQsIPzLXN4QuxTMXghvBvXa5
Ud3dFb+r6/5ds0n/tZ3wPxox1u9LS2dBlFl/4nnP7e9+2+1jhzd0vdF54s68SJ4r/srjwj+cA+/8
+lfvvHnwHvZ3R++55E3fOs9X7+vzwy983jrbh5thbSLxmN5x07j3Pk+ZXzn+6S1xDtxnB89THO+W
Zsur7XzxT+tz7Tk7z6fb5BzW1eBvnrCLJuJPV/a3rlogME4uvM6j9/qwXx/9+z+/ddpFhvunn/Db
TkBrUQBNYjXjxjmz4Kytpqv12vEq1wWIW4sbifuLJ4cb7YpLxe3NssVfuR58bMc9efT8A3/kszd7
Lv+Oj9Ki4s88CS7PlEdLkG/Jt18/ZVPy9fsH3jwWC569y4K4/sT9xn3lU/gVHJd3Yf10/uI76+O0
4+fyuXzHm+2Zb88jwLfiUd7v/XW1PR6fPVpi+weHC8XX0O9a70BWTn45vp7vt34z95o/sEQc+Y14
FGmc8r4++of1U/3Dnvf/dFm1eNW7bcmL5611Nv6O+3ld59c1nN9ty1feuW98Vx4693BaH+31MnGh
1q/mxshZcXi7XP715S37zwTppwkSbiKbzeQPE6T4rf/v//oZYfL9S/6lJWZohBBcYQSErm0dEX0H
mGgXVB5ME8GUap0rsX//U0v8l6lpKpxPpkrIRlft7Y/pkWC0hLNNxyCEqJRelP7vSInpsP2yZnI4
EvJqTkR5q+KUYYj06ybWVo1k04bSnDCLcGYtWmCdFs5kpVcpnbwLkTRB7J107Utux4BL8AXNtaOn
JoYuaQ6ML52KggopDTuwq1i1lG0kwGxnxFB4pS/50oE5welCylaQ5dnpAZh5kou/SgVmq11MH4SQ
FfCckgtNtb3FjGGE3lBQkNGWos++jZe1+zo2yfKtkClje+BxD40OjwMmdY6cAPxAdFcpMrFNODu7
HuKZtpQ7c0JACnfVgtDfz7gnfbJ70tuCdPF3oSex6UpVqZ1ypRMJSJE19cmERdsSUJRoH/R37E9k
qBX1r1UWKlAJyX6gHu6WB9yYjQDZGyrWrl/6AnEG3eNnFAmIW9DOGtkhGkwFvkU5ZLqfo3adrzAG
B4zpuip4WeQ134eiL6y9To+MrxIAgNfBsLrAn4RVoRztQ1oiBHfFYLvipXmaraoPfBWhGg0PKl7N
jRjCfVHNoLghB4DgtFE3Fs1Tcc7iLh+V6W5ND4Q9DXyC4J0psRSX7k/6NQHidq+Te2i4FgTr3glk
DNow79KBXBzbiJ4a9Ek4FKyEOhMrdQjMnvs082SJFEG6aoN+VvV6AJ41Bt0naQRxhKQDmcAmXMrp
IYo1GSafgDmC8jhUSBLUJbTCea2r5wT2BP5jmmjcLuhlW6eZYL3Ss6Sk7nICwL24GLRsQ1O+eW7V
eqiI0mYwt+v1sm62GmkRyM9gsxVOZqv6nWHNYCzU2kh6V6d1fWqGPA5PUBWTdmsFVr82js1wF4aR
datoVfYh26P6Ocoy2LxpLdfsgXgEksso4hLJop5DVQnoQxKUeXo5hbNrJYOOVm0tBEXZpuQ8N8ZX
oLEI1a1LzZiv5SO4smprAMe7rdbislb7/Mu8FpzGpfYcFCX9IDa+iJyq0ahOs/aZsQD1at9XptgQ
3SKI8CUBahOk8Xg/XurcYamya+VS/cIft84tXJ/2rkVtqOy4D6iVrUvdjMSUGjpSeIucPraprXN5
xvstX2ru6FJ/l5daPKcqg05XTGA9Cvqo58JS6/5Y5PoM8X2CXuFaswKzfSYfXLoiNn7aDfFcmEdL
tq9LtDuHDlAH99RgSfdYyCMCkuESAJ41w/aNKKruHKtN2q/gjfy2pCvNMIIW2lnTumkkPZcYVxAV
ypjuBpUblakB8TGullV4tuVwImIKqgkY7SwPxIwWsRi9MI66dptOec4zrqI3c7XOehnnlHq9HccX
ucEUfgywTAxuvzTp7dQIDW0sDwrrQ65X5xrfvex1uNErlzxj+bHQ2zAjG6wchqsmbAZ4k6WmvhmS
YHiCDWSVphmSDRCsVB+YQFegH4IovJknkQLS7DMaErIY0dsj5YT5BlpTvdZR+xXORIizTfFs10/0
KVCAsYj2yYZpT0b9Xusoe1E1Qn7TaYh+sxiJMISCvoa2ego18knMNnhikjPocKFM1rkkl5G09Y3Z
9j7MuQUyUs3k95Z8qTVKAKF7CUZ41o8ySJ7FR/HHpyPM7B+ldJaQEHVpCMsoNnS/RPR0JBcDShDQ
HkTjgAiw17cpeVWGNCb7sIIF48wDvV9J6gbFVxWyB5JsUF+zJssJ2o6JG4lodAJBJ+Opdpoqmq+j
pg9ht7S1eClxS9aOgj3lUdN6k0cXkKfsRooKSTUpJ+VlzsKA2AbRPMihlNwDcY6hkY8Kd5Ve0hZ1
C6nPrzo7j3p3kS2V7B0ynG7DSFJktwd4flQHPHHPsZRFx9Iaw8hJ5KJOtojgYPwMSWy/Ggkbgr/Y
jY3vn1EM/chIbXddUpFEp5fjdK8PPDRu2oDGcaLYhFeliFm+A/dVpwgc9ba575FDbjFbjPSqCoNH
A1FCPfvdGNSfgI9Ii9aI+BIJ+JQbZn1a6seQcTtP0cnr8doZnJSz5H18TLQ0AATak5jn8Zt3zx2S
u5XjZyqvc9fg0m4TcKNoYLMb00AE7cnBSrwXS2OeZTEdpGKZeSHLvMqwoOiFnj7kIDVTM2qRNSJv
eGb4aD2NApMmM8istsA+mjZps3QDsXebceNroukPAzqznvifddnWQg1Y9NLPID6JzZssn3TYhBDM
Bec2bC6WDycvSv2F+9/ODskYtLd9sgpKO+Yd7NNxMNP0JMxxh2YbX6heK0WzFTUqZXcA8cKz3JpN
7dISGdMtUbzkPpGrTDD0NPEAVZGqf7UzvVX8ypiYGsqFiUiNVub8JjGsekntAhVvkkhcLCIYsmyj
9FmZbUHwR0fiahhh1ZqpPallLpM6bui8UwBa1IrDSFCn3lQR/MuDK40fRMYDEDUBj8LJ6UesLcju
E7Ezm1EILwzyYfEJ6VU7ktKHXvEzm3MG2RRsnDZMTgvIqFQ98jYaA6RdWzwlUtNZXtOk5H9NqWwA
IkF3mps0Sul6v7L015aXa3H/QfrdYLKoZC2E7ZgI01pRK/ixCyHnrjkv6uylvVJfEaiYqExmCDLc
ZOQCNoDZAvtBjKY+OQKeRe8kK32Z0J52OZEFXHZO20v1K3t42Lr0g61b+EFjTYTnehDqQ1QznqWr
mJOxoMRPy6ix1sxVMfc+NiFYWST7srfN0TRLTtkJ+oks5sTpqVMmvaC+h+VWjsjBoY8Wbe2VY0g6
td0SPOWRblna3qDnSetZU0DUlt5WRoDGMQIWMhpcSxcITnIDKajZhAwyUM9OdTNteF6IGOE3T2qU
ngOLDP7lQffwM4uPNlhjKCwuKwFrfb222rHJPhH71TIspjeZFQYO0knv5YdWNGJyDWYalVcbjBsI
eZ0LXk7K3Lrvu+6q5aKRUamHINOsHpaUoKENRquV70BTlaUbSWGJVF3UaetMWssSiTdwvK3ohZKy
aMmNdWXAACN1j2jvasPxjPOUxfz7XV9MDqZrV1Vx+J2qhf23XDqIlmK4LQhtldyKc23omcFiHKyp
qWgQwwpsOL+MZMD1IWNZ9OiIWYUyMpxvjEU5LgJ6lqPGQ6W7cL7qyZeNwjiNfVpcpxMLPttLlRxS
fuKaFtKmNrA+kb0yyQP8C3RtHYlQS3v6CMLOqXJWJHrJofw+SybG5n5uwnvSNBDY111T3QGfEeRn
SoyZHASbqe7iRV22OFkTsYmmeIVUDVZoXlk0kq/lDO2w29alspV7sA+OkprwgQZFn1P63NYSO4u6
3i6xsaQfpFBNb/kwDNpWFXIvubgCRsuXTI0sMLzj6WeRJzrJMOiZSf2DW3jsBKelXbMk6JabIdK/
kUZjJUiri8r0CTFmHY+WaWDgV1XadupjcsRgx5nMZkRLQqfUyxyOyQCpGVMR5uhKgAH2UjOMaA/k
iSUqUmrr6xB3vbxR9ULP3W5S5BcZvUHnlmloIdO3uug1srqw2+gcd7ONIDJn9TB0pCHFQx0i9Y17
iLpmu2gAwEkJfY/aTHxjasEZ34Cy2FBLyGHgM+DCY91FQQeTLYCOD+NxgPo4jnb1VR7CmOArbh2e
f1itBGpafV9T9xT9u5mir/B6SSbbrNRF/q5DG64cWUuULwzgUcdDizTRYsgN91+k5Sq/CQTf+iC4
9Ro3gse3BibXxcHizGf7WB6sk5FhjlgXkYk7QUHMQFROBO9RZslptkrYmQbhQhZhe0iaVXbEuDbU
2548dN7MoZM2etAXW61V5C1HTSLH/tNVaH5joyom4uI/dRVWp/IWOCpu5c/y/5zKpvv6c4vh+9d/
bzGo6l+ITFfzIbomHcUTzYLvLQZA/boFeGjN/L58BNvWjxYDX6XryCovxA+ZSSm/0Y8eg/EXOH3I
qtigNaQAKq7Vf8Ou/Gub3NAwTCOQtZAU2Dxp3PW/dhjI1Gix6RivPRKcqpRujZjYCzIDscZg0+Pw
yAECf/7fzGF+7cx+/6mriJsuCZ0U/TeJnNTraE0m4xV+mB1Z1/ngK2XgZpy8l+X5pzfnf5GOMkL6
vYnCZBtkCl5x3KoYC39roiiDzHEP7JETluUMcemCUzchnkn+sFLW65EkSxmeZu3LfdSZbntBskcX
PDsmjMg+203F6m2sBPcuVaQv4wXrvlwQ70nLRLO6gN9hIsKdNAc1G9126lIKmAsofiI/1NwqF4C8
SYhm51NyKxwAVsY8bp4x5JwLeT65QOgFkoMXcl+Hfm+tlHq1VJQIAPUKrwc5X34rL0j7sWlG63GK
6nUdwIAhO5oZo3G5wPCLCxg/WBn5WimDy7eXFZ2vXzD62gWpP1zw+rm1FAQbix49Ffkk2guDR7iB
otZlf4qT3LO03DI8CZrfSVJWhL9iDWuebxpyLEItRqJCkwtipTUJKwmRf3UdXmFLMwUqF1ZXt5e0
WT+MqarjFptMzg6txQHQ5vx8inUEvXDn1ZPcU2ovaE/utCp8JiiRysVskyZzc71QW4wwaY6hWZIM
8KBNirarbZpAA3fboaeRRjJ1UO3gRXYkhHyTL0QQNl5uQc3cVOAAQQ8RsCQDTh+g1ZdC9N3dYuXS
Vh6kUjprUWZ+TvGYhuvW2vXQnm2sVk1iZeEVuqQx2Ku1CSZYW6zyuSQd7WvdGmtVrSek1Sg9/gtX
giZW+s1QYKBorXw42jZZE17WS/a+q3SotfYUR+NGUZsiPcMYxlRPnQv7sUXS3K/Ed0jool6Scgvh
t6o9qtEiOUggoEJsRah2ak7mUVzc1sNIR0WIIfoYC9sIaKPIFcN22QBlHxGpzSWc7XRHntNqquEW
e6kHje+oxEZauPDm17C3jmbh1CXmqUQ69UD4JIFVMUX/wa6shWuOCG10IxEn3/I5JEjGUubCOCBB
g2JpEuLZ+70ZqHsN8NIqFJMB/mJo7x6iUktXLd/QX8HaJ+2cq6bOxIEp0nVnEAToDRqmmC3p3p3k
9FXU3tRirN4IFAASCaB8oTkXmdLboM7d3US37bGc5ujD1vP+Gn4xGHxiFGsQorhqSpLPIeX3eo8x
STHQdzrRBagvLnD9uVlB+wWIdz79AuAX8zJOqBVWML/ddYq+nVoqeEe0zXi7dGl3l12A/kRCEH6h
TOljPegRcRqQ/00gmJ1n1eP0MVySAQh1usmI1sURW2g9FN1LjIBZr+9Ds6YLoF0k8BxxHCkK4SWA
oIlmG3Zq00zA1iJTU/e5nQ+AmCUN1YGJGua5XBMN+iRNus2y5hzU8UAX1LrEHwTqGoWgGH33tW/a
4WahMFc2ndTbX4m1Qt6FGCK91xeEi85QpukXokoIWyD4TnqZkjytNmo29AZnHzsCrnqJaciyqP0S
X8IbykuQw5TxvLoqpYgJfHQNe6DHNn+jKA6eFzJrjvolFsJclnBtTurqjbzmRhRrgsRyCZOAxUiw
RI1TiuYRPhrVk0GbRdtuzaFAUouzu13TKepAy3MPa2AV+O0lwKK8hFngD6VvEEkcdq6mS+BFvGZf
/OdA878daJi1/v/HJL8eaO777PfjDF/9Y2Ji/4WlRrPZTVbgFNiefx5ndPOvdV9fvfJAWf4xTPlx
nFHMv7Ck8XUKcBWbfZ85x4/jDCckfBAClgDjHLZhKPL/xnHmwn/5acwMI4rppaJyRAIEo4j/wdng
g0RS44P0O9W4MeqwOqs9dLE1n0PNlOxmyJaW5r0BPRsEMHhTVOdUiQ2+USoLVGgUSiKem3vFBsSB
x1WdgPWWBHK+9S2J9zdL0HLox4tu60bkE5g+R28xSX62tic8tpIerVYe0QPpgz7GtPxIzUJ+ugAq
1RyRNQPqQJMgDGktrqQAdyUK4R6Pq6kXwetI149svzU5AUw5k10HEVQLKKPg6UESE6b8E6GeedTR
yJ60sVwazyxCnpEgU8bNlNTB4LUNhChy37vm2iJgrcNTTB5ilqvjtyVvbWmd6MRPaVmatE0skQtH
oldguRxW5UMjqx2Q79YMzzNkP3pYiW18yBInjU2eULo7BBLZ9/g7jcegbJpH6LXl/ZyH5cyLyGQa
s9h/WewNWoe0Gs8mu9iRqw5oI5EHQfxbkwYbtWqKVzSD5Zdgbg144uyP7+oCTcPhqBN967quSV1z
yQbDKZDTrUsV1T5rewCrlYb2dLVgoHmLVYD0jmTKwWetFs3tIqtsyJk1S73fTWFOiukUVzdW2Cip
W9PFHJwMzP41zVmbxkBczo+A+9KIeUVF7I/EpMIkYkpJoysprmh1pIminrTAHh6bwWRNJQ5YUUjS
NMR90pWdtdEnWXmqRGp/KacycieOUYM7o0y+luluURBPU381G3OneTOyf5RiTdfcGwgbUd1rUnKO
2dKuZXYfEMIBe6pcM1Eibe46SFVMCpGRPeml1h3jBJs2SZcDWLco08GSSV0fZk6V6VbuCvTQ1ykJ
lwCwlTQnXAMPBUL/SJU+wia37soyQK3Z9JF8g5ANoBid1NBnK+uGHeJG+TO1GoGht+eYkzDWG53W
5N6DiGA1azRjrh/nMDMOukKuAOSBesSpHLUv5FEizw8nXTwndA0SnEzlBB+WJAXTwadR7TlzZdQS
5azdG6M5n00tn69bO1EaR2KKdh93NuM4CK+xSci2SdtJzoVeO3lctqjYjXT5CmJZJVA0laXXnr72
E/MwRpD0JNIHCOrGfYngEbNwihxcq1IkjPLIcdWVIbzCWrYo/4nKytuNaLAYANxngukIYgzujKEY
3pUWqbeXtMI8LyJcXgKZgasz9FPxkMlU2GMzKAIRYKacdFKlQasEBePWkZFl5ZLLEL5bS9J+aKGi
3SSGjJq+lKRI87paLjOnrUc6DgrNt50iKfOX3KoCemOk2jBe60mGTKRYAkbfpE8QQafMLYJpfmvz
gOPeCGbmY7D6CrEm6c5wEoJaP8ABwRrdC5XrbPMDX/JaCZ9tKxgXvzMXceoXvbxh2EAHjagpaK+q
FUCOCKx6BvvNqzmQE9Zwj5hyBounpRhpox6gRDMZceJEgpknlVI8vhtIzvHOtzX2+FIbCNoin5GZ
nmyO1TXX0SJSKLafoZZ2LFxS2k1+R3rboxGOyoMu0qD1pCmpTjnzOCDwdUEelNQnNM6alIvDzNnm
+a34lDsVV8jkVYQr3WCiApNrZ41BWZI3eeCgy6XzHbSS+W3KmnLa4ty1Yy8T1Ti4OEjijDSBYaFp
bVoM+qq1jaOiIwTdHQsVuAKJA4nTqwljh7DpzFOX6MhFpTijn6dVSfLcVGn8YAepfUO2BP31EXsK
g4VhnFYzDbMNZyJjoqQdZhRvNPaqF5noea5hCcHJQTUcvBtRWM2b1iZaiV5ipNi4QLr5oC1GnruK
3NIYTeQ6i31tiGR03mDvVV/klnlmhtHrSOv7Zd+WbQhauh9ky7OWSLlGrwq7PG2Cy2gzvpKzhhxU
q4HB4gga+t9GgGTXcZ13ijc0skmok6Uwu6XmnQZX72rWiGGZpWckmKCnQfcIz4oX8aAScRJgsGB2
6RA5XWAqIEd8cEnksSl0g2XtdKZR4AeBwOM5y2vpiyL3SxAPvWAe008VTVilf9MShsHuMpKk4y7M
JQKnjouZDCSYCTfMLJgsVV3FyjQtEvNges+7Qm4f8rRseKLU2hkKaWBlFHlc440yu8Ub7Gqkjhur
5a1OoHe4xQCnfSOXihbuMtHatxK5QZ1r21OnXKkg/x/FMvStF3Tz3PqaweR1rySrLp6n2z53Bfhu
MlYlufXVyC6SPdlxZXlLHpZOIO0MgQXJfPumYyfj2RcsMH6FbYr8hrFlMIK6lyDPCWU4Zckojf7Y
NyLZsNmjBtYntjOXfHiY9noKBsCDMS/ROqHF/Lq0Y56d2YtE4vec5wc3LzsNUo81swqNhOrFh4we
TX4ch9i60WGD1RRfC0m8eTklylleCqAe/SIPXJxazT9Fyi60maMlmDwmnpGyCQk2p8zg8ja05Wct
YgbaauNDki0m02YC6AQabiW4i2uTFmOdgP9wl25g5jenTf41K6ZqcOOwsO9IvO10r17m/IhPr3sm
gI3RDzNL41jrWBBcdaEuQHdRUfXFWiDuhh7muiMlpXLCElNRVOIcYSTCkDzDqKNnn2VQzV8QGiTn
Ske5APZhpogrmXW9cQ9U3yxsjFhBUqHdIWTml4Kmywio4zzx2iKV6LBLDPiaWICQm1dqLbaBZi2v
oTTKR06eg3xlEcjwOepC7Z1FWmNN6iwJ94GmMi/F6l2cZ249QfYenBZnZtDMmxnlPHTmlMi30Zxr
MCnQRizUcLL+wGGPXgWIHBbPVMb8L1HffqmVtItRbvf9PbruKXYLLEIn0atZsw5WhttOHUjYBiXe
X7dAX1NnjVA4mfHIYDCT23JYUyeChKRvCah6jAHNwdNlhrcj8QefHKjHewX1euWm5UDasFGk1i1T
8JCLY9bhmUBuKsWB6/+Uy/pwHudqHXuS31c7klRSR2dz8JGuvjSXkyspr9pksfeBKs5eUNCzEoTM
g00fmxSjgzwx28zntK99ZKFkFQ6O0ugh0ooud0PZrl/oqhkZz27BLiFq/IhBkFp0yY2RtSGB/sC7
XIrhoWb2n8NEim2mm5Pa9J5C5+ubPRvL4EWpWsXuOMxcbD2kaeFUloY/Im7B3dQiNd4JmDBvUe8U
N0gZrJtAbuFpl0EobhRu8saXO/JRSDqqaBytq/y8URJVB6E0ddmbmdUyU/WqyKUNbhqGXsVSWld5
rjE935AxNz3Z6hLkm0lRg9SL0G3VcN5r6cisHtBH2MoBsUO0QxScnCHpTGo5VeLcYtz+TBezTF2t
FXx2TrjIrlGMdo+weCRzqBzV5yVNy8S1zRGCfiMRz8KpKdG286JHipvn1hqtxkPcuFqdjjfzrGnj
hpSYpXfZhaVHSmsO+UQwyak/GAno/m6sxEtWLDi/wBVJyYcdJgNdEgnkEWE8IDm2VU0L7wk3I6/V
IECUbpjAj5fcj6oGZmQIQ4FYYyHi48saKaN5DWHweAyrUBA2oSxQSjJb/0907/8ITlNluKJ/qqXv
vzZhXP0yEPj+NT8GAsZfKvQ0VDwwry+Mhn9W0AwEFG2lUnzPPjOQI/6ooG0y0/gQzXoa2NY/Cu8f
FbQQfwHFQCYoVGtFHcr/luiQycIv9TPJwELXCGEjKRgr7QV6/5NuHtKvbdUTGw1prpy6mvRFTsXL
T9fk5h/C4T8gRfF5//ozfgPWaRC6Et1glBYQSU+l2EY+O0Xwd7pofRV4/0u2zEXm5/Afk5cBXFTT
V3nlT6/FaCOwETMuKZt5rIAFZJdIKY2C2ru08te+wavlxHnYvNA6NzgCs9M322xC0eWJEJqmG7BD
SLtuyDFdJ7MSSYfW6JdnxWpm4uSaLP1GESXmO44SCE8mQ8h3YzGoFikzNTkhL8m4WOE+ZItfyKCt
y/p6JBGUbCZbn0e8fLrETibFFgfqyqplCsJaT3myQyrohPpE30LUaO3dGMk0xPldiJKppbLu3QBD
MFltutlNBCfpKj0GNe8aDN8mbDlNXb3ahVi0jyoG2kPIVVEhCUw7/SEAXYZhnNG8DETULJWrgWvH
eos67lMm08nicE96e0M+3G0i4xteXVYIInJT9A3ZcZr0xBmdcMh5XAZsrNjHlwNqLELt7SEPJzdK
Vw9dDxEM+RwcLl67PS7zfoiT8bm0yVR16wJ5GnH3yV7RWcRpViz2kfOAQSydgI7Cbmrl+4FAFNnJ
Mb0/CiRZg7PopBP59AOG3Jvhjr0ZreEbhMQ8YVycAqeyY/zrU/kmqrB7ELMlQiRd8nTfEnqSbZNU
iujQFytWz5rBAvow8JXCyQeeBhZuKTrp/PCMzarMvmhzh0TVQvSyRcmqs8PPbPY4aMPxWrXaXHel
KO6jDceB9DG2cuLsI8SMj90cC9hLM5orEgI19WnqijhlIBynbO5W8BiozM89dU6UEWSaXl4PIVa2
tIZPdaD5Ij1Vuc0ZPZlajTADTbY/VOhn7Cw58XHbYswWovoWPP4NhSWtFh0EJNWadsHNzyJzKdzt
+zaX+rewF2btCnS8hWP0g/YNSyH0OEx5C8ZyaywA7QFwY0sPW2kj2h5RQtflXXStY5FGfVpyfBIo
aW5H3aIYH0RsnGZTiSjdZSCBV0G9EOg30G5O4BlI/UdsjVH8j3nhf+TsP8nZV/gFSJifVtI1+PP7
J5zecgI978ri87//bxG//dyh/efXfd9hdPsvk6kwQ11A9qQXrXSj7yNnw/iL3QFB+4+9hw/92GFM
uNqs+bBofpC1/9WjFSptX/R/EOmFZiKzFv9Ojxb/4Lrw/rQws0+hkjcMi22L/9JA+nVhtjr6CIuq
pF6mhF+pI8q9EVf9ntqS58Ae+uqVqZRMMqx9pWWK6ueDgDWmMykrhC1eirrqXmRCukqvhW7gLFo0
7MMi0g9LPatUoMyNNpW0t7Mp3+ZGnx4HWfAo2xJy4VETys42oBzCYlLVx1hBc9ophv2GkAkqk1aq
L22cVBvijcp93NTzltNp8JzwSjZpEcoAOLOie6zwvyJx1xmf5rIsjgOpUq+NUVOiJea8Uwm42RLM
VWSMUGPpLQcUexOA7oQlSuzKq9Vl40ZChfkUGwqsysBiJeC1q+oDo2AQu0041Bti6pmepcI89YWu
M8Cy0vcqFxmxg/L4rNbWeJJ0ShLi5GTgCii0aTwsBxLVWYCiFcecJHtM2hptACt/r3NUq7usa9p3
BNh577MAmM+Dsg4JY7mFpFC2W8IHLJfitkK5k+B/7kj43ioFjMp3Oe7Cz8UIjZNdo1/1geFTCBMf
3D71fV6+FBLGgywx8o0gJA8a+YjpP9/SB0XCclvL1rglDhXcYFZ1uzKx0rPRt+POCEVzNMoh2ESK
gt4N6V70LS3G6ZOQQ+kRTRiIzKYc8axLiZs0QXJGl7VOl6R2lxux6eVlNkIfMaJDatZnqyru88Q+
TAy+1bnxCYNridKS7W0DKNHRRqv2a7bJJ7gWBD6TgVejarKBbbgFwmc3pLft6j2XtZp0traxuNVT
PiiNqjskkEJDM12TIcCZ1OAFNo32ZJFtKKT2zRqrK2XJD0HbilvK1I8GZ8I205K7CbnT1u5MsR2n
JfDnNs+AmTaJT9e9IHrJpGyUzNQrIuDqzA4QCOZ4Yrdlhuh7LUzE1syXetMSNhcjAkdMhEDVErit
I3Y+5rbq1cToxS/aZW/r9NwLqdJ3iG3tJy5G+pwqNrm3RJHvI3lK/UwdKCUzPOqt0w6Ix2MtsbgD
BsB/hL7kzzQ2OofET7TmDXpRtTRBhGpDsK/CcPqCXMLc6k2jnsIssx/ZJwp6kWE7nIwyVg5YeKVH
2hbdyaYx/cFU9NXIu3aGniotfti36jMAMX0DalE5q1YaHBNRRZRexGHu7V6qXrRg8IcCgmfHvMBF
T2374MPNW3K85quqaAJEfHm9r4phOiuaVD0rRf0wG4py01n/j70zWY5bSbP0E3kaBse0DcQcHMVR
3MBIUcI8D+7A0/eHuJndmVlmWVa9rp2uLhkKBgGH+/nPd844WQ0l57IXz53OqlnuOUFmlynz7TA2
a3vZwdp4YTeb9jnVL2KI3kTe9z/pY/V3hjOQpBMn2SV2yA+RRLbicI/sMEOI2BMttN6R69fVnX/o
kx7qIo75Qij07NOIcKETC0wkiNFNap9bOnns2ym48aege5czX6isGpjDD8bgJm/M1X+fNfbP3M+r
LXOOZnfFPHqkgL0a/IIGU7s4GDFl7nnHZi/OTfU7z9Yv7srhVOeZcVSY/ymAW78ZdzJWDvzvCZ1O
sdfcZV4SnD2VBjadrUVAx6mbRTf4g0VHfXjOoV8V+FzB6cUftvzpnv6s/sUn9Ow4WMm2twAB5rY/
LkEVnXVmTy9cpuLRKD3Si1G2mPdkwQVMB+RDKcY9FY6bMOjwIm6MbhCnaCkItsh8cTMirhJJxHDi
iTa/lKKzKOAQwLTuZpmS9JBpQx0nr/d2GqVp66STddOR0HLPiforY88c5lgGDoiiJVWBg/NRpLJz
tsiluLnNpGHT7jX9tk8bdd+4FQxL1bohxpkU82jTL5+9JgSEQ/AxJcn6wZxMD8XALBAVi2qr2rn4
kXNkB0wphtNfn309rH/n8EtCg6RNkp+o2TVFq/EDBNkpF1Pe7/Faxt9+J6najB2HJdNaZqvYRcWa
s4GM4N8xGBiDMHJGP0LTaZNTvihesy+SinAmfr+w/v6ulgmxBRKU61kCI6A7MFDCM66je6VozvSF
4hJaxHLsu759ytUsX/I2wPGaY/i5eFrKFy+zmrPGj3+spsI45skqbtq8ou2U7Xmok+SHKmYbObMh
tcbzqL80upmwC6mm6F5OS/Ime8XVhJEneTMCOB9llGN5+OuOyBWOX9nP5E/kNj8S0mS1pdvOOFKB
1oS0H/Pj//UW2Yo0Ow6x3Xtep8MpC7r4O15i3tMMjIEInwOUFAtp2z1qNbbV2pDoFYNotmU60hlJ
ZvSZTgNJjgt3Khf+GgKrSJux99c7QTW9/lKtZ4d1HBSH3Eq4Ff16Th4NQ/JeWKaeSe/iT+jV0SG3
qSCWXcJfFhOvl6uGr//ru4yW/1e3UZty02cYQ2pvEpc4H/g5HV4mdwe+Yx1N8OOafdkNVcjvpnqq
mFGF7lgbPyc/qA9oNwKTjXbsXUKnKbkpUxbBIZV8vWpL2woZr1qs76tVaN8xZNt6nqWaY9/n06W0
gG1COdoWIcS1PHhVvaa61I3HQznFOERu94NLnDM132UidrrTbRJmfE4XWwU9DmESaG6biFAqJx3S
Bm25wVInov7YyCRBAeYIGpZLbnws2GTP82SLHQzKeDYWW+8y25vKTRPl3iNzSU5bq0Xs3WnWJFkV
yxr8w6jVu8to7dVLsHB3cyoM8CIl2hM6s3fqbJHejxkV3bumtYefPeZZxm/VoM/4CRYPKT2rjgBs
3vgjII58PpRKuM9MyfptzJdtzQFyhLAlGzMLyuoXySLBebQYqzKv/amTbnlIp0mx7YtoOCbdW79R
roC7OCPRViVUAoTELyeHrl61X+46tlSpYV+G0vRvG+ROMrsyy3R2/pre7vl+dMIi3YgjlofsZiQC
ref3ZIlTNUiE5Jbl5VCOY/E6zQEDDycZb82+8c9xEkcHQleaYSuptmzDuhD9ligNOvSMnHN5MTpH
bMD6xURQ+VoyREYu3S4gb3lt5hjyMSAZeWJGRJeA2Z9N1al7bnr9FI1W8zoxhSVy2dJsYolRocCC
5YfUmzIJm47qdYxY4oxEzUAXSim+W5yFXd8il/OiDf+Ba26+nXW06oLoTZsU7oHoNsugZhdvfU14
TGq8jogN5FyOozpXDBHIEWdr9cgIyjvF0xQfmI5AezhlMRF3Pwftt4tr69abcn/vjTZl8I1lZrcm
Jakmm7KSna4h2Tnv6tkWL/xn/CvwC/sd/3SHmQzQ5dt3ezLosZX4b3kRuM9cngwVvBqIAiPdoYFT
fSzzrD0rw5yfRj+YSWAypua0lgi+RRyeX0UyBd/r6QI3YIsrkCXE5FFSZ6xzzhIlX1XW4ZuGQGzl
VnZF89zYadmdYSLF7einDF1Ts++/Il3lN0zCPCYLgt/a2NdfjKkZYtFMe1toR/n7Nl5a+2uSkTgP
rGYMPjrrREKht1+0G+x9xkK3s628355Zy5Dom4LgfrQQyoLpp81Gsgil4Qc/IoTyY6/j4F4BybFm
yuxsSyoimOPyPCjpc2c8XJbdRinPeCDcin5VWmK6YzyCFUnlMkLgpG65fLOdpjdOEX9OvNYNF5d7
DPKI8G2G6AcvI2pvs+RufYObfghjHvWM8Oz4oGYvZSxhphcCMrvQMUzxELEbILfLV5feFE1omIN6
NC2L/EJD+aeyfXOyYHzno+94htbFbel6TDEWhrxbVnmxG/3CO6dDZR5hL74sUcaPDY6IjWa0fVKl
xWg00d4jFdaSaYwhhy0PseYmSjDxd6pWu4TIok3hVEjkZaSflmj2d7Rw6QuSXvnSm9LamlRj/1DM
oOEEWa/ZEoPg1EG0nEGFjMdo8Kcb2N05xBT7pbIifyCYDZeGE62eNSw/d2kiO3a4lvDRzEBuc46N
Muy62Niyk9Y03nOIGKw54gllEXKXK3EsKG/YGdhVj62l+nuMPOV28arlu+0662gGsTo7jrT2vjsK
dkiBuE17s/+zHuwoYqJJmhukUW+tWrrQZV7gMl/GlUEg/aax5/jTlzEfp2bN6iIjuHciTOSbKC+7
UwGdcjGSdDiyIAw2YPZoX6aFhuuD5bJUU8Akg4+i94oypFIpfaAdt2wOQy+SL1LE0ou0MibnVTLx
HLYbxSNdOB6Vr0Ux/V6GJbl3ME9VYR5lWIm4EqU+s5bYRww18kdgQUaR00jvtmc3AbbFOHgWvkHC
Vhfo+gZHlA9XMQT+KR8l0YRVUTmv/eDJ311DJuOJKES6fi273mkj8M+kXtILHGTYPfcd5Uh4d63G
+D0GiTWS1MRueD+w2tobr/X1B1BP/ll7amKRw7py2xHhKXCfi+nJrGt9OxG+daZFQLxMNaLACLD5
Q0LYsS0sXT/d5jqL7qYhau9I04x3FtTowcjbKdnRlsWcywoWW4b0TOuPOZnUTxxL5RPoV3YmQy56
Chgfk5DGTv81ceaa0CdtONu5KyY/xDsPKR1HXrIvg3a8EVbq7zTzzS60C94BPrHUfuiLET+QUc/1
R5Q7OEBB2mJUjDh7rN2BvojM9EdKO4RV3Ch/8Z8neks/7DXjsWDGuLVMr7mnWDw5Vm3x1BeOeamS
OAEzUxCnjk+cPaNPC/q6aCmMygOw7UDHVjgy5H9WGpE5ZQjZowg2ep+MImlQ8KL52BVGjCQNpXOv
baUfM0Hi00bkOn6qkyh/juZh+tasyyUDPsahm2YOGDmatWBCtzR59c5CwhtZeJrA/xE2sKfVvvA3
uVmXE4fRXH+hZxfHjHx5P9RLYJzcpThztzbJTgR1EIeJa9Fs3o4NRiOWuqNEUt437OA5OTk4FTY9
1emPcR9hr1FmZL32rDa3GMnFlmLv5GwGjXFMCVw3Rgc2sWh0dYAjknsuMvMscwzTG+6r7kEzdjk0
3RA/mIRapSRTVpI70Bm/0sJyTmy5bYtZgAMzL3zV3kl83XvXxn42iiG+WbLI/53USd6E+Aicexwy
PDunLjXvOHV1eqsnn4aQdHRTMk0z05tDIj3Ti1bUeRBIWOwMnWxdJ2p4aDbBBfrNgqCTQ/Uj7ihb
2TeSjEuGmc62zDK1y5Na/GDwzNOTmLxwAS+/ICrNG0UrM50AjGO7x0FYiqw3oIwUQcLNhb2dMzK9
sXPH32VfvMzWvE3M3Lg1qqHd5iS43o6ys3+qNLIOZUEl0DhEOKNb54fqk5No2h3R/NF57Q0IePAI
K8E6N+9LsWwrLKZKm7dxndyvk9dNkkc7jxzdssupZ4Svjlz5ltTtYTGM577nCAkZtc8C9bOJvEvX
UEUxc8eiVGd+SGnQfGv1DLobiTABLrEpMPFjx1sOuWNQsFPVlNZ1ZAt0ceDu16TNO2eo511Q4aks
sPa8MQtoP8zGsvbKH/rbnjxweEEa0TaR3cnjgmsvDl1zMv4E1tzccdWySkkvep0o93ixgJrPo1hL
08zEGx87e6qe/Hgwd9gqjU2+OIzp5fK8TObFK3uoy2riGIZldbfg2rzkE6Zn9P2Q4GEN5s64ftMs
mUWdWZbf6n5h31p5sNml0fFg4TCa2B69oJlyHwdDM4lnD3NOJxVRUQNdcEi6qv0hanP8Rr+t72wi
MQ86Ud2hlpa/z2dQf46D9oWaq/m2seP+Du59AqD1J++pm9zxkifewk5Te788+nr3fWuZoWbPGbrY
vM+goMWB+Lx0H2A9+hLmCGDi1QWJDZaDq8rIzl0i2Wf3RsD+N3ffbJlYO6iN5VRUibsnA5FxQ9nS
hdc7mXknG9yUptU0u1IF/nGe3eFFRNrej8L2f5W6HG7Ldg7umZzlpNHmMLac7n4b2iYugBqa/rZo
TGM3SJXhXaudG7qZcaEwCdOHIsnsn4ZJmu6c45YkDpeipQQQfZfRSrrtMiP/CflY7GP6OR8qof1b
jiTFzkzj/GGqVfRL24N4QPK0d7WygseM3NaHHOF277JLPRaRcMk1dogicYf8HKXyZw38cwBiJ/xD
q+R3FmMqwco3/7CdngsJswz6ajrZn63PJ6ftJjrVKs3RT4zuCWMrfd15zhuqhw66fG5u/cYD31g8
iEDWsxuRCOwv8ADzFm+i3EYRw5HaCIgltkTDvY9n32OzPC+kWWdLvYUsbsKsahYc70llItDNyx7w
M7/xcjyaBjuqrzGikrVY0mYHTb18ZfC9p8ySzW3gTsaRcGZxIdQ52VluZewgMdVlXmJ1QmbuCTFm
91racjkOpCF8aGRalrGu+rGsovPYzHrXGln3HIDp72s/PnBEzy6JwliASmUfSATAjVeSWM/+czJp
UBr5RPBEeeBSFk3SZ2aKiItVPezjTnsvc7f46JekKFcF5lZNP2GM9Jcb+4kn4ckqdcBUMbbjNz1n
/pMrxERKyZjW+9rzsns8KuldVtCvs0kCZZ2qSNXdX+Ph/50p/dNMyQp4uPynidLTZ8WMKWTQBOn3
L2Olv3/rP4z//t9srPv/aNm4lsX/fajkACsybjLWIxcV3nTm/b+hkuX8LYDudSmmcyx6flf88R+2
hbW7w/J4Ud6jI6l8s/4nQyXmZP88UaKQcv2XAb6pmqfJc60W+edRP5VAqu+ZQWxJS+I02sro2WX/
fFzsevr1T5/Qw3/vXrj+U0zWbKIxuX2df0MmB0bpAwOncosmzenRnJywII3o/+cfwbwAtmgRUbX+
vP9kXQDZI3yiHspt4kQclHhObSsVLP9NRp4jCcz6t88NT7/LPNBxacIyrg0S//TvMIAyCrbkLFQr
RDB7s+63WhTzXb3EjXcrEyLUw+ZKH9hXEmG5UgliuBIKAx2kgHjYjr9RIQw08l50LBjhQGYt59XS
Xs8pCVpN8mApNKpQS875Xix9dGYagioarVeXnDCEo48cRoS3lX3UMpt2p3jeEnpr/rZiIlSrVE3f
BSsGZgKgKyNs3ShjHKPLJdiIuBzoC9BsVY8OGlq5GRgJ/EEIqG/r0XQRiJKUSKnOysbf0kVYRlWj
KiwcC0c9adcb6HRSjvVS+XWEnS+nnKyMmLCylY2YtixeaSoQzDFT25JpGaZ0I4vfAL7UyE5Qcfiw
cvyBjNgrK92arktkzsKYnJkO594/bS4HLBvgJWynMTK+OlaG9GJp1/o1UCJ6tkVDUoCerOyT118F
QnPEVsZMjgjtRpAOsnUcK7EudTxVd4aXuRkEnud8GoxEGOFbJjFXMz7xCeWSTOcN0Nek+Huq9qp4
8j2OoSQUrBt1vWmpD2YK5i1k16Z+N/rHVLgaNaRvgyTkkN/jTbYhWh45fdMxnFSu85GUmvAtS+vu
sRos9F7yovicwSd7G9ZlmW+NtuxeIyJ28LP58ISaGquviu5LYgh4ci47tn6YCXlyNmY49o7uLiYi
PbwNYA67LJOoBUwSMvsdmXH0EuW1erYNDeagSwIBVuSQaRHeBr+ZN9YYd4zU6voDzS97cMqFfeWQ
usVrkvvth+X3lRFy4Cjuq4Sz/TZuTPc1p+b9lkDy4YJs69MLYVfjvIsQre8jZw7mY5MM/rudBu5X
1+H13pByL1LiaGR942TSvDVrl9/E2OT9cxBX+dPUB96prsqB51TjdO9BTP3iNvFmTnQcnuYjJ/YY
5zfC5YfTU6lLPxYtXZtgsAlhiLl0kXGygYIHq+mSQxFF8RDOsE3IbmJJP+vYRpCcu8khmbwsEP5c
woZJnzGw44ZOhwUUF+YSn5iukGM9d0NS4gnqEvyMelwjeQayGEyrYEjeLtaEukU7G5RLocrP3tLN
41R77jfZCtERHAADOPCKeAcx/ajxsHKTdYZ8izyO9psxdxdNmrLbNhsL5qHbzKPqH4u2XyD8kB4B
FCNquXYzeA0JNpk5gFmJ2LzAyRr3BIIQv5ZZy9CG4Aa1GZpl0f3sSTmLUE+z+Zcr8Luw9zYaTFli
7TKocxGfesoa9W6UBiNtkQkwQQV6QPVmm0Y4YEpBadlqZLfgs33ivwe4E0y2ZlFvlAgqpKBpFqfF
dExOwGZVPg5Nvf7Waw/VDQ52phxRVUV6ttqgsjHsG8UL2OHs7suxj80N4dwlWVKTXhb09LEaQi4j
7JVDbbeK82yBxAapPIyH3FX5UztF9pY6htJn7MDJE+WpRQMZib7rQ+0xEg+btEHfa8TiLtBFMzV/
MtfJGzYJU2/9PLXTQ+zjQAX5NV3rUGcV3lJPAhSwjM31TyNZb/+coOhuy63ov8ToDsYuBSZZ43XS
ftgxFVytpFbHTpb8fwJfOqG9byciPvuGzJX4qUyi6b0Za++eI4/t7phF1MOuDKoE76rV6C29C4EM
7R74ONSxSlHWi9p6t1GAqh29VobYJjgWOf1qP04B2MsJqV/YFSGBg/8jiQTvVPSOu43Q5izIqjGB
zh6tV0AW70AogmDmtnT2p5MKUDyJun3qwPGmHQA394EVESFj+rV19pmyTZuoyZPvPk/jnxY5NRyR
MB2noRu1GSupXQrODvmUxZt+jQAjsCmw3orCQvDKFnjlNjGtu8ZfiQjyFiBHmAtw7ApWoMS/siWV
gi0DpupQHIorfzIUdvIgr1SK2UzNj/UTmWBBnOjGAwh6pwKVyHRMHTAtxZVvQTxp7vhj0G+dFYDR
zH9fVVqNekc8OYTM4k3BuxpN/2NZAZriytKse5dqK66MTZrN8DbppNXXwD4fCudK5ORxwdosupXU
Sbyi+AUoxIQmpn2A+Qh1rVsSldjLuxAQBOB0wCHhsEJAhP6Yd8w5IIOKFRLyr7hQ3824Ka4UkbcC
RXTdzPNmvHJG04oc9ZMY2x2q7PyZXpkkD37+rZ1JTaBEIC7faVJASgd4jJ7tK9TUpOLYXUmnZCka
pMErAZVfaSiTu+qxKWT1Rf9B8aVqPIjhfGWoJEafZsMc1UK1G2302RW4WpKieqaxFgprXoGsamph
ZPqV0kqtUe6lvaQnB1iTwPwV5TKuWNdkim5fXmGv5Qp+LVcILLZHoHB3ZcNimWF6KFdiDGwpfxbZ
ipFNK1GmCNP5lL7AueiOxvIbNBC/G3AkIFptDIwp1RVQA+Rjec6kKp+6K8LmrjQbTo2FFDsIN55V
wG4cuJpTwxDE27i2wTkmvaJxlBpb717qAMzlKzuH0Va9yitQlxa+c+4d5dwu9dJHm+4K301eSft0
8ReU58PnEeNnfEPGAO2VV4APzw8sn9FD9V0BP9HC+rlOJX71VwCwuMKApMWA36ydKTf1FReMruhg
fMUIrStSmOqRugdi9oZbEbvFW7DSh3rlEMdYdm+LnU9k2uOc5Fge36i+ze+dK8Ro83h6IhoPtFFf
Mcd4JR7XoyXFpCsHqa5IJLI4MRYrJ8ns335Lr/AkbJf1VJorUtlOK16p0k69Zitz2dEOSw7AFcXE
kwaWCXMFolml1BUTUbiSm1eIkwGPuOmuaGeODJvDJtrQb1f4k/CgeNoJQgAZSa58aLSSonMNMrJB
P04/c9vVl0BNNC4FadQCxE4C2BT1cnKxnOU9nqCVR7UWa9XoxdJ+BVdgNV3ZVR7b1cdo5lm0z1e2
VRP2RJ+8jJ1bhmntvdAucZ6N5YGerWwsvQpgsq2X1E/Bys62sedgHTX9J9ozMwdyZcVs82Bwf+kr
fJutHK7t2j21pCudywPW98OJZZwrqJyZgvEX6VvFUV2ESVupP8Zs6Yfgiv0mVwKYkFS2u1cwWF0h
4f98UvkvJy+M59cMG2RMw/aJo/mXk4rGFldRo1QzORHtYyEYG6ws6yGZTfftP/9T/5YlD9xtGbi4
bQ9HL1CPa/+bb5BWmo7svLLdZrVjP4Os1QIjnIg+Wl/AsPXeTKSBq2a8rYWULfpX48yEV7SBvcsd
5qqmN6z1Gj2+m4vdkQOHqyABvpSVYV60VvUzuSy+seX3ahGvMC3u1kf2Og0pFjzdT9kfQiz7x0DK
+cNxFIVDUjt1RXROHnzq0dYfZqpcYtMa7T8OJa0cbieXLyy7JXCG1S+bTHE++l977H9FL4gHwK76
H2IM6u4zLf9Fw+BCWb/nH8ZY/2+IA4Qc4aiwoAJIGvi/xlj5N5yohBDQZ/l3uuLvvljnbxbZQZR3
+limISzWCOZ/KBhwFwAZvKJJpDAil+P/TxQM7K//eha3r5nRZDqhLRgmyQb/hkXE7B1Ysrs6zF0K
n8N2qJd0G+u0fGoNq33rAyP7xJvl/SmK3jnJVkvKZyvjoxhSZ9qmeD7lYWwaXOcI3t0tlqyCEF1b
TL96LaNHPUo4os4XxOaU+Sx/k5EzYFxsot9QSGycFMFDT8QiYC8Z8dV+FnjgMsYQLjV2foE1iDS+
PAbtrEahEOuLuttnc9Q8lIGEqUszglB3U+4Mz4PfcKiXKcrsjkkbkSnmDA65rdNo2daVMSAUjIv+
VdZj+TRjmKDjhSmtJGQaE91mspvlZRQ8ebdQeNgwk8DTzxMKQ0EmScQhMmjcjvToqmIjTEXQ8M2U
C4qANXuKSLpV9k3rZCLYysa1T+hG3bhbiNT8JZ0l/UGoVmJuvTxh6M1MVTz5MKG/rLFz33EmNaRE
EhPL1jxuQTSIHB7PpCUb72MdqTcL5yr+vwrnIHE4RDw9Glw9HCVNY3lZ6Kxn0i0y02CElVcvk81b
DFU12t+M88uvKkpqtheFjfhN8J+4tTwiYjej60xwEBQLQl4QpLxaONsBIANNmoGQYd3aC2VhuwD4
L9hY7RyhBlWR8R0lFuYQvJD4CY0YcxXBg4Dd1o8CusZ8nLwkspofrrSnByUU/DBrEKat2rZxlCXk
JXGKyHCtGcMgXxQRtadY51iKsHpWZ4ZMFNrISnj2sWYS+54TR214Jt6tnjnFXVxqZsxs4rS1wX3M
WgizwTgJJ0VyVwGHwi7gZ3ie2l60GyNdfVm1hQHBdNb3QAP6wo6dTL8tJ2VKcDibvMX8WN3KTGLB
Ip909aKRWb2QrsqWqwdOjZ0I6ZzUQc4jHRnBdNXVmkNei52MDQLHKyiXwRUTWbBB/wa76ujVAUXT
UFJr810q0WM7QwiL94ZlyV2ADbYJI51EBw7Ihr0xh4T925Dw4A3ZTQB4g6mUa71e7545BGbFFiTH
PI9jNlmbocMtQ9IpbssqTmCnObUoChddq7nobEn7bdMU+lu5QVMeOSLVDz45nq9DGmHUEAC45qn1
BtPFMcT1es5E6bb7ZcyWC83eHoE9eCa3QuT5c+33Jh6idA1xHHQBi5x5UfLiudHwkCCijeGsSXDY
zORlVUQG17bcVJnsgLC1JDE8MXX9UdRy/rLA4r+TplbfYtTJJ9niBdun2ewpq1L0A9o8xB8W7CvP
FZCR3hrBLN9Hmz3mgWgO98XWVSF2WYl1eL8kvhXvZmEwqkl7ty82UvcRQ7ycKvI8yM1XF/gkP5ly
jl9IPFEm2U9xMd3NiYfE76ZwN8M49lz+AXXtlu0sd3WPoXCD640Osoh5JtdbVCl+daXxziYUQzJ2
ZvKZm9rBp90Uyn+OkV9uCJeJDBaIDGcltsIk2Af2KJ8XrthnqpMiVqQsLk5piUS4HVCg6iM3Htpn
QzLR9yBzZuRs80o7FJFnQ3+T33UE/7FGLKUVS1kTlEzFKezrbgKx5oi1FRkqxwmi4GRnmns/6x0i
4KU51M9ZPOXYZ5F33luo1FvTsMsja3R/n9kLDiUa6O075jfGT2XEwR+js/QfYxDBn146bNXxDbZz
ODLsJubdx3cYFgKVgtcurV3E7L0JBcpGh9umbD8VmZLYkBO8BJsem8Mv1/bGp3oIzPW/3R4O3B5+
ldUs7LNNFs3BRM1nu+73RFylE3zaPsJ0idHMibCPJElrvk51hJXARwj+cKtG3RFgH30GwyweMSiO
j4EIyAxuJqapm4ic/GbjlcxMdzwG2r2SZc96ZWr8rsmYzreqLbSxZ6KjvwjFJ8nBEfPwKwNTK891
WdmoBNryDgWmaWObAcl9jET1NshqfkXCed7bX0pJzgDBPNefmcCKthO6rO6tzDL+IB2ou37urU8P
SySpBW3vgsEW2XPiYLbYjPTSnYN0gCLDVQWhP5KPQpyBnI6F53i0W+Hw+aNbQ3xVvc7YSS7z/JTW
A0JWXy9Fcp+lrbTXhInqt1lweg4V8Wo5F74sim3D6PUiSjIANnY1t39iV0YfM7jt4zXbjBrA4Sd2
ZZ+TJh/fL49k14suW9MgABk+ECQ7WNsXckGYMpEqsQxH2Vf0wsm5ALBOkhGungjhzWBO/bIlyNiB
bcO0siWxIH0gulBX+8bAGsBpmez4/dTPjIuzNnW8Q4Cp8NWhNKLdVNP8Shmq8yI7x0Y0IfvEYysN
WL9FLew7NGHNSSWzLRLTWbXnYKeo/fJ4wpjl2YrsxtkzYY2hradqX2UWlzF78vYuIWz3IwAbc8NM
5uIP8bqUStAcKO85UiWvY1sVzwrh3Nj2vjH2m8p2CiqvBTpBzyO122Dg0T/obHB+Z4l0L4LV5eRm
HmJ63Nh6OgX+NOT7TqM+hfk4kphsoBKje7Ix2S/EFDz2QVmn5B2n1QWJYxpOWNbcjxqL663OqAPd
m7TSvpFVsox4x7rgRxJEs2YGTugACd3aIdMmadsdIpyXH1tT4h+PZSO/fcua0p3HAO0il255lWok
i5aHjwsfas0cz2ExejijwFD7aUqWd/paIU/InEvUxo2ZPGyoQsRzNUwjN4WVW7TN+TQOJp2Ymk2T
eZpfFl6ZHeLheDeiRL9zSLCfHU7gT46KUG8H3fYG+Sok7DBqmI0/EYvKSaQMZyg9gO1zLN/dd1Pa
eKHM5uEhHjJEj5lB+jMLgnKZYTjG/WJzRgnRQ0jRZwoi512cyhVkLKRxcibFzx8Az2ehKJXnYRcx
5a+4FdGL0cj+TaZB8VHJdr6MnTFStqqyF56WwZsPL/ltIOg+dGNTfiFJ26dazxgNXcMmQUMzCQQj
RKYCTegb/ufsFdl+IjWHT931IhIn+7kh7kMi58HfNGskpuX0P3CJThSYMFXgWTt57YNZK/9uTvP2
wp61ai6R120pp3U+Jsw6t56bdZ9Fmss3m2wVYhhlMXzlPXXFG10AcqCi15go2WSCUHVj73+SpD6U
uzEJcP44reb5yQd6G1G2B7MU06I4NH4C9e3SgNzCDzgnepEFn6yu05+CsdJPP3WlIlChwUxoL7R1
TjrOU6YxHfsrd4gxAqFW4ZaJkHJusfpxOnUzqFc0SYtNRp/UoFS1TTQ2dFHO4w08bgy2IB7Tr7FI
P/p4cNKjzBbzMWlyki2Yhg/JzjRybD0Bsm2zi8g7ZqDQTDYGbncIqrNhWizMjjA77zi0q989npau
DMkoyFMEESdR5AiY9kOE63YO4SqijprWVQFRIyTERRil9dOjvo3Lqlrd72z7MSHJusPAPYpLViqH
NmkfEOSGc7fI93bJyXtDwzvjMHz7fEvetviaYPYmd4dxh61ejvauQsZshJvQxM3Xg9TlAadsFMnQ
HyQzJRFP9XTsl4qdJhByAqww2CuBMSg4hW5Y2M1ISfEKZhtC0PgK9ozTjMNjV2XrC3v9BKphJy1/
HnSy+EeFRI0xtjDMI4stiTYdL7IcMSVDOqCDkklhL46Fp4ZZxwIWNxJvjpICHZELq6YVYIlRAPFV
ZfK4zpoR1NWkHmMvdp9jnw4UAivzBSHBydTNNMvgqyhR7TbJrMl5biXcILx4ZQDP0HqLBZkYnW2c
Cf3RUz7xG1YjUWHhFW61T+NInbGiyvREUlhw0xG3/Zk7jJc8Wl8dhNUpeSPKNoqwQK5J0yOB7eAI
LgIRk7bAWki2GdxqQ09o+tgVBSS49MjgI7XKSZM99DNoSWv2ye3QjWDNzsSfw87HAcCOl5DKjSec
4jeJ1P+HvTNLjhvJuvRW/g3gNwCOwdHW1g8BIAYG51HkC0wiKczz4AC200vpjfUHZpVVprIqq+u9
80lSSowIhMNx/d5zvqO1R6KmqcU7kCJdACvYnv8/NuJPvQsT5iGH+X/du3j4P/+7/q/b72Qj/N7Z
+7d/9ncJhvXfwAwEmVc0wGjBO0CT/yHBMHT6BjCCOHi5tCP+IcEwsANjsaV5ATCaf7z11P7ewECe
IQxhAJSgToBsgXTjP2Avovn4YwODSciGWUblIQAuYCX+Bes8WSJ3iLdJggppnvQ7OuNziCzV+cRj
IkmvFvmbxdlNkRZcV7dGvzInjYVBsjb2C/UuM3oUZ8jAQNUjWg1XlduTnt4Al9pNFPdXMoaofejM
pq9boF9T+2Da7oh5PVrUt9Rc1J2VrGq6y4RR4BuxpFvcxlZq6pdtQ0s0wMQJ6iXzdPGGIiK/0S0K
8D2znbx5bs2CE5cPdcoYf6ii0M86s0TKurHhOFHFzgtq+Pl6Km2xp+VoQD8etwkkoBusmusoEJjJ
uR7f0s5MdBzF3vSqExNO4d5tcR+xaufbyVSOs4M/ln0A0Su6C487vLlWkHjngJQQ9ZZRO1U7xsad
dYnUGHTDGs8TblPpLt8cxkKMmtjAgLENRFjv9FUxn1i3bgMcXKSYQTaU4jNuuuVS1hmZrYabRZDf
OlrL9I0XfQjB43jZbu4zUjMYTc+UILWG3FWLIxqU42qOl0Bl9C/gjYfLYja0XeSYHud5fYN66dAs
3ysyzR+GPkt/cnxTRGY72UtuMerwyeIZNBhiunWNpLi7Qj3UIyNEw7sbbdM8DyN+vGCN0tUCSDfk
Hi2OWW3gNsN4JXnKuY4r0RU71zC9T8eyB1o8aUqnW7odhPClYZLiz17pPSq09N4hHlrvdumLJt6h
hJU0ohDkE3FQ6lizU4hYzX6Vi/GuU2jds1DqEf6XG193fcVlbPJl7YCpbSYnEFhGccUq5+xa5l/S
WE/CngJ1XTWhZGz7licLqIwBPs+eRx8NqjX2qne4GHV08JDyvnOXlT8mamE0opo5TOz9S/GctlGN
/7w2xwegpbT4pgFQTz6sxVWzSNY/Lma4EGWTdSEHHgA9s9aVX2nxTmAXbh+igE2KPQkTjMGJAMB1
1qZYIncg8yw6Ybrl/XSlmr8jXsDQq2W6/q1b0bkQFb9FQFmE2+8zoWjtiZZvnxHGKuFmk+eAYobu
0k7Ql4xw/dG/I/yhZ0xvMWB+7M0RthaFKevLTbcBqQvvcjvxidHXM4Z6u5GELhrpKx3CoHZiCzYY
Ks07JOToX2It0i6VYzDK6RLaGCmxIqgDOhKuQ/jpvUT7LzI9AIY934NPk4+aSMafuBGY8c9jbl/m
pgC2hCiZuX49KJcSra2d98nYqJ2wONw32RGEvssqQfnGPtg8xG6dPXMSYmqMpnow4NjoaRRk41q9
VHrao+I3ioEzBEs3CSg5XYtdQeu9kIHnchlTQG2VzqqeJs3KCF2Zi5QIE301pgM4SrUCV+Jo7UO7
RAsc6xkY60jSZQnABBae38C9uuDS6kFtqfgKbml9MzJAvY+MA/nQVj3Slar7SNwPjrtlb5NM4XLQ
s2kKWaSW7iuVqmcyrAlpk3PC+Nqka2vRZbT7N1fm0iW7erTvYm6lD0cVfRzQ3ST3x7Vx4+6rOIb5
ZVax8bOpJ7TQozVoYWVpDik060YyQdrb3k6pYxPrZpgUykB7G3I4aoXFNZ/xtMZTMT/2KsZmx/TY
/QYLUndJhfIo0zoRe68VTQx6NzV4t7DX1VYd9Wp6jNkIKeqweXv4JRYqMyuR5KAzeuSvUEQV9yrv
IeyxkO1pr0mR3LXQwS8IbXLKMC37uQpRiiszKEqnvARMu/anqHAtgyHWwHlYb2LvOtMq2iMLvepH
/JA4AIlEz5OwNgbxoPI8hnjfLe5HsnpIucw6W+7RlpfEwjVsYwYHr8MwRBR62JwvcPxQ+RAShWOp
7mXhhbNdQhBMG0ioFSbwFCXJNKoQ+rn1QyWT5vpYNUmaY0xPP5dHk+0C7dXrOLTyvkLN5abmjZ4W
rOuK9kd37gQSVpg7HQ2rGEYOcSqYJCpaaybvz1lTixiydYhPmOexByotiT/p4MTOOe4paYOo6Onk
DHhwzTCuIYNeYh1rkzC3XGBhdr7OITFPDNUTBlfi0FJTr2wTlva2zqmOxVsHwONTBUI5jttFPeCD
mxIE+pX+2KZ6SkCa0BePbkiBRA0HTjyEGBULAKRGgpF7oSU50U5MqtZHgJmekYVThdcIbGIAargZ
fUtE5qsua2pGG5etQ3JKa8Un3S0X4StC1B5JYWTxWDG2xR3CHMfaTWJCF5zLiesPKBkTMD7o+cea
rxT6sRxZJniPrSeahziQ43qcf8R4Sstjn9qU7/o4sFlZMtt6xvEUNdimmQCGBCqRxSRoAO2kiEcn
cObWeyNTCmPWSEKh4rjhRvqhhpgU0WnrvUtGw7RdbB6GeVjpUdPvNwPTzKNpxQ5j2SlFMM+FJT3W
Kk/YrmBazAG1S9P4suctSrvC3jx6qqb5tbAeaGrz9iV4yRRr8sIzqx+3aIW67rgd8FHz1muz4deR
9FZyg6i/q0PpEf7jG4U9L5e5izgz4KzVP5AZRM78MHL5s2FSyx4DVM7REb9VSupiAxHAdqtrLy0J
mBN9Nd+b7JSYneA3mAcvERIDf8bR3Y9Jy2yPqsWacROvFQczMrS2HzU0QEXzJeHKc3CS2nFSKMR5
2Me9d5FmFDUnIKV1eopUpDtB22JggoGh4WBsFUo0Do+EiZzGTuNCCtQTvrMNlDiaGsbPCMVC6ztl
M2v7jOZRDJciNWxEMtoyhT3pAjVmDKd+gW7B3EBplXap94Kkyl6sFACuIjTPr+YUf3yOT+uF4Tke
EEL5WEuL7rELt5MQkuCSgXEFo9/5B/q1tj3E+F3jk4I/GVPQVFZyrQvVzecYwKd1AU+EZdyvkVxp
IPVpcaoNYXbfaCxzGsbX/KgSRwcM2RMJdchJUTuJ/OtN1NxKp7qAiBIy/2H96nj04K/2tHVBsNSr
d2wY21lnxAnGU+XNZn7BCnS0fTPS4cHvGUkzTGfLeXPJO/3IR/zigVJl3h5AUIOh3LjGYh9rhXiV
M2r9QBQZIRyzqLanl14eqkHjI1S0he/x1kVe2EUDnwYRIDlh0TjgmJWpOSChYC1Se8lOwyGhyPCw
dIxDAVar9kEzNfM1JhHhB9O7bUlbC/t3lwEPDFZ9i4nVWotFSpuPOy5LaNax+LfDfTXrLPCY0I11
p802K8mtdRbsOirYBKsssY1mDqOftcLDz3VVn/R1YW9YiaoualW6zOqNOftWoCCsYaG18H0whozD
riqleMnQ2Dq7wSnYypj3YFhLU1xnBNsq6yRdBhY+c5mVvpBtepkfTS4F5dR3w73LAWprY0QeFaqo
P7xWxkuoMeS6l3rXMidigomKMV7mn7WbLwyUbKtsfWgUGnJLNy4+BXZWFKegV/R91qrkHfoYauwq
G9o0LEYDK0YBcjaErbsld6x9/xPPj0Y/VCuQzjhzRi8ScPZVa82ZDfbVWW83Q9DzuoJX3bVNiajQ
dpXx1CYMd49845a5Wypr2C+K+USoIaROg44YhlfQQNBl3JZ4MH0YeUg5XNsxTJlUsclj9QJUsDYg
hJI+ftRS1xnu5laWdigWvK7+gEdA7MGp285umrLqh5BacenGU//Gek5eV7Rets/0SY/9GDgb7NeM
8xqXUiP40K3SZA6GpqJ/3KpR4iMxGt7JalAZtNEGFzVtG3UuHgDreznnYAK4NaMPoMVe7iuImHeL
rMVlTBDG6psF8IUDtVMrqKHiPNsPCdyHo9Li9YpEsbHaT7k+fLiiqOk+xznhx6I3dY0Cgqk+DTJl
kLwWxeOblprWPce1xQxKt10Taq06l4e83taEZpIbEwoUkTZVpJihMsNmssKRSJqz20oEVpYzqfds
NoyrvsCxsweczcgsouPEKLzhebnrdNU5YS71/o3RHZuhxQjivlM07A6/O+7/E0+BgSzhjzp8juce
2QUAHiHZGL/q/Wnp5PQSs4QAJHB13G01XSI1yfxKFHn2loxr+5LQzfwQdgSPRiduCmG9zlTOb7NS
oxAbSjxnOHTI7Em7zvrx12/wn7w/16RTgN1hM765yCB+70cQi9V2NjbOQMG3uRpmRvq485bfPDnv
8/+IP+t/dhl+AYNtHQR8FRLonuHyn7URHX9nRxizEruWnJLAmxdZnrs0z9xA2BNDeb3Nc+yRMAnU
dtqefqzDbD+hdEDs3Bdt9VjD7fmeonaqfpPX/Mt39StG8utNSUGwIOUzfv1fVEcanbwSGG0aON07
fuxsDZquWY6DlaJ7Xcv/9EqjowLTtME3kU4hHvjjJWCbcS0tgndtt0N81Lto4UEKpvuvv89ftCYW
9zybvMe5kIcIlM9fXoW2sjOVNTdUnC4xcQXcbjdZO3shTgCNBzI9iLJqqj2joPj2r1/a2H727+hv
X68tDeLLeH3LIgHsj5/Qy2o9yjPGrOkyk8vdRgKrOmX/jttyszsgzDThdnGW96EpI2BvGtLJQyjc
WsL6szQXsBrP84dGrQZCj2V9R27ifGgiiji1RrRKd4Zao5feGTMz+Ot3/ye5GxeOWxQdmrTxcWyO
pt+v0GQFSBeR3uUvORLCAr4nDwXOufZIEsd//FIb9RUuoCBmHizfH1+qKfSkA9rF/DfBw47MeA0Q
1NhB7rV/M8P9yyX+T74S20HphKcJBqHQf/E0ZTnsz5kZi79ABzknUdUctGjFuUAwxD34U3zkioFP
Vs7iUglb/Zsl8ac7zDDpt+EB+03i5/6ifDI1jyAmjBrUq7E8IIsw2Z07nuk6bICWBLO7v76yf9rN
DIHIm8vKl2mxHn/ZzYiugn+ATYHHUW4dgcNOYZvCkv/rV/nzp/rjq/yyVHIPhU+bi8hvNIxiTAlq
v9iqWyPx7ibkA/9mmzL/tHnyqQS4YSRJ6COF8YtnzK70skm3WMphEem1DcPkrllgSm3sEDiMO0SP
5vzDcKI8Oia5YRzYbr0yyFtahjRr1/6F5yUHBQ4lBTGAc0XO1NiPZn1ctlQOlDGNOfisWBLK224w
Hud57R/11IneUqIM/11I4D/7kmhKw06U0pSG9cuaTBqNhg7nbJhwtfOa5Om3lnj3+7/+jv78IpaQ
PNFY8roj5K8roaiXInGkjvKsEBDS9ZoG6sxY8etV/iOv6U3zWT0M3efncPW9+Z/bP32vId+keHC+
mu7/+N3N9NkNY/f5X/zF/r/2Y/XxfUjr6td/84cf0f+vr//NY3ajhv7hN2FFINdyN352y/1nPxa/
vdzf/ub/6//8m6n0cWngkH7/4CiHnOdPgw4hGCP87gvY3svf/uVvBNPH+h3HKefA3885/vav/j7n
sIGNbp5H2r3O9iuW+d/nHPp/0+ZhqYI1ZtLAE/Ifcw6b6QiyW/DXDkJswfjhH3MO+KUW04rtP5c+
taC6+g/mHKbl/rJqGKawKPkxtuPy4zCc/nFnhnBfuvSbORfakNBqIbeOwKzU3uai7fErric0V1ik
Sio4jTOSFj+x+uwbJqfDfdR3VuiCfj40OeHMTRVDskiTT8lx5oboIXnB0cgj8ltrnbPewPZgCAma
tMR9tKcPN33TcYXe1B1CaBKpIVPbk/aeeob6blvFvm7s28Wd9BPW8/rcxob3NJfxNyNy5zc7t9rH
2a2i+02jhEpvNF5JrRlf86Xpbjn1B2UcfYyeVl2a2PmehiyR+2gu648J+znqFPBy+zmu2huvd3uO
BbY4ZxP9YJ1TGfUqOwNSNLpbgEDwsHmjcVO4XnlUo5Pfihn+sVPCTGHMW+8jZF+7JIuc6whkGcPr
BUM5bNK7pOJIPKhgENNbi66BtHpkVkED4iOU42r5KXMiuFdwIXROuqgp46dFYoXjqO7VvluWF61b
npxiualTotjXuVgOCqwjjZAl3880c33pEtgVKDfzEMtma4ljCo5cmk3TKYvGOizmafKtYnRcn9we
5tm1AeRrjNzQjVK9DIUYHKAYTjUW78AgmU7HeqUf0d51REVgar9ZNzOWLRI8A/Iio3Z5HnKlzn2S
lzfMyDnkitw7xga0Rrvl8gTLtKDikbLa1xWDfd3I4b6tY952/Gk5fq9HWISWqzNJriwMW3iNjtKV
ANzI0tHVeJln70b3IyFv2JTgA6x8Odpx/Gqp/mU1VhdH67O10oyKqkMbORxdP3k4/PTS/IKTLLx3
41OPyydMICRXi/SEXuKUetUp7lTgoKIpce8bw3y91JQEeXmWUXQGKHtc1rm/NtgZArPuj3OiYb++
SGXR7jmx4oOyyOFcHsY0NW0fAdrdWCAk9macVjpjiLR6hPMgd0VnbAAyeUXJUYU9ueGtrI5ulCMo
Iz6z00OUeLuR5uZsTq8uHjnVyr25cRGsO80O88G5t5KXaHkDlwjdO0IIrPTBF/Mg9g7c2uvVcEPW
4UGv8mAtadMVsGBT0RFDP931jpPs6NLs7dE+jAKQ44isf0lfiLE62nkTDrK9xtb7zAyKUdX2M2zs
mMUQ+7p5NuXPLUYucZvN/HmKmulACJZx4LGDasTLntqGpr6I4sc4dy/HgpQc3Wqbn1QfO11qtxbS
hcL2ngbMfJDeeeeMi8JUa47GoBNo9ZmCGJrWFmQMEUO7NnfRJVSw4JUCUpLPqJXdyd71CgKhKH7i
19bfYAcyy8rQVlgu6lm3fzG8NER57BeldizBYU2et0dxQO90NX8u7pgcEivxLRtoSfzBXfuSwLDT
W78FXFZaV2suPi0kObEeP80kVPpexSQXffBNnwOuSMfqu1FouT+Cz0WUnd0nGxgOk83NpmBGw6g4
w4F90GISPoz0fc5orPeOIh9ovJtt+3Wc2xe0CKi7Cw0MT/GQtqyyZoDcVPV3+lC8AqljfeZX9dIz
KaxO2qhDHybnK6bDv5sG40es+nfVDc8jfVt6mrnjl4X2g+fJd5w1Z2M0j6Zyn9ukfWKEhlglzt6i
CnQpU+pggPrEipR3o8QYaGh7lY43RGX6yRC3t/UMl7dNsr3qcBrW77Jmeebc32uvnx00uAg6qvpt
rqY9WrFLrNd+rn0Ts/THreEby/V7FLHlONmBOfIO4krPAh0byKWp3zbXiWcc19EKOLS8TapcvmPQ
2pscds38qYnOOtugro8/Qa/8xNzJ6Yx0KVpVoPmiBelih7+uvHNSlsHaDeeowCo5hwwM3oBa/piF
RzytdsvziDWbnBmN+XaEn9uyfdlufRot1nxjaEvfbsRdG/XvjAX6vedUL0upbmnX72NRP0kHC/DU
/1jrAkytkQcibU9tpAFCXtReMAAi0GvyV3v6OZryJlv1Z/x7162e3MLOOuGmh/qST4HbZGI3Tpww
dJXkp6yH07puyqDZMwO6v8UOPgWn/cxuCXZHGpNM2VMcV7flHB/L0gTSYgwfThU9znr/4dZWfC4z
xARQMIN6amGkVNFpcDjEDOeUkTm9LzwIeWnul9RRe8abcZCuJ7u6yjrs62q8gsH74XmW4o+zy7m1
uMil7pcNIYFeWrW7QWvrHYqA63Spn9MSS5AVIcHim4BsgyeSW/fGLFkJen3fjx6Di9Z8maEJvejY
7X/ODf7KFUAc0/v+qPSk3C11px+2YRZaHKbvbT5fs8m8G2lxk0eGdkfka4iMquXWtc6gBDzfMSeu
sX3Do5yGLPdqQ2ZR3hev7fphd7TahbGbxgfCYc61SC6jrn2QG2l1Mt4zRvf7ajRG1EuNb8TvGexp
FmK682wGQ/Ckuggps2i7i5aJ8o2yjPio6BDiUVtsOqOMn8oFf/hg0Y7AF9EhLbCVHRRee9sz5+mM
4kivYJ8kEf6V18StTrqT7IEE+BIhYjGRvClJUKgulBnfePi/J0BSiKTxDH/r4QAmOHWhczFz6eFH
OUMSNE6P6BRuDJst49qAzBIqBz2Ik59Sv00hsdIcPiDjpE1AW796Z77xCo1kA0P6ao4vR6cIVGK9
1F7LVlwF9UyrKFdvmPt8ZMLmzqD1gQnsOlqaPYL/o0G3PMOe5U3WqXeTcBHibBsLTV082na6H5p1
nzD3xrbyjVb2aUS06Ctx1QzgnuX0hun4zJCEVDr8m7kIGCnuK8ISMfRf2vaPrBa3Olm8rTKOc+0e
6tq4S1gqQvwcATPTeLxoAK5VxuM04gRf47B047dyaoJMf0EPt6NTfmsOxU3HmIgEY2a6fYv3jMmc
pS56plkMwbNAGqQQdXIG9ZmO+Fw4oxXTRS7N00zGWqxtJJ663msjNkpiOY69tAiptugoJ2t9RW1J
bnkSg8dvku1Lf+SJhOVBI3PSM85e5UaHuUk/urJfbqzG3TuRtwcQbV+Ysyf3SD7enbS4IvGCCtbc
4txG54Qvxp/c/KZYGL3r5rOlG6Ejk6uob9gR5a51e8iihrNn0k6uoS13E9yTaxjZjI/PKxl3nUax
Q5fFYV6/lO1127P+3XUyAlANj63hFIwqSazQ1t4LJgmtPUfjAJkADOjEsTWp+OtNjK2d/EfFjMhI
D6SXHyrb+NHXhC9BL1SuG2bkgk14Lh2Y/WkahdXII96b6rPtbeLm7DppJ4j2nYuYnQjjTjzWCD2D
vllCsgeu6lpdEKwS9t26j4R3orQLLVTMntOFrrxKCw2Zz0AfIAl1zSJCcmJYZkSvEWWtUTdA/xgE
V8gOyVA5DBYojG8mrTDwC8xmNG30zSHtgXkl2Q7Nri8dIB+xFabWfTNeU82S01ycndEiz+poONOR
ITI3HWIUMXb73O5tKlv8GpxXQDIdtU4GZf48IGOyuvoSl5EZymIJRCb36YZzXOQUGDwoj456LIdv
zXJo9Du5PAMuPCItAyrR7qekeNZ6GQ7j4sMxIXXaYHhj0t9Xt8bIuL3UP6Ulj3AyEIfyCYz8kDic
h9RrMjsHMg2eezbmWP40jSaYi/Zk4NAI4N8EScp0hz9MKektVfjaND2iJw9tFogHmsuC+RcX80Wf
MbjK072xOmzCLY7bDOMZvG6QEZji0TIZxWPpfcvak6o0WiPOhYRBp8UeIPjQYyeAorajzgfsFTHz
J7DM/1KdgP3aG4zNIkKETMvYy6qxTkQ4tdsXeiA0Iz2M/AYY+a5az1NBRENhlhdNLsGQF9/Rxr4y
kKK2jkoyH7uHin1fdcxWNBPaY3JbjtS/Br7xh6SGBOve2F5y1SPVnM1qD3P6wF1wStDo9HanTk6M
o1or4uoTxp57xIAX0gpCzJGdFtQynLMRjkX3/fBcghbceQKfEXw7g/gAg7QAMWSPkUhDXfHtY3OH
NBG0PGkOHXAbYQAQsSyzv8w9Y7eI4QCcHCfaKHmsDvETG8tdq+sHz0l8Eu0JomcyE0VmaOrsJ7PN
BNmAvV7gPqb49lDS2EYTpsvyKNHCr2o9wzc9TIJQpbEG0URIIkxHYtdXnbA7AQhORwJjR1W5X8Gq
oTAJUlWhDUukdxy6l47E0L4yL7KpCKeEBEEkq/jMBExLP3UVxUR8T2e4vrZRsWGxYwcEw2ibL2uK
7szScBUt3MNeoMBMK9jYxDFxk9khoYTxbiBxHrX+7Js1NbydSd/LMx9nNeLas7S5vnqYrSooWibN
pXfdbmi25HNy0p1t/Ri1VzWnQPqzao/c+ITr+H4Q3ZkEPXh2dZh5y0ObUj6s9whOAL1+b/VHN66O
6GPuU87Da1tdKxgID7VnltA81RGVzr5LCNPl4Y3z2w27ej4BzWMsHK/jpzYPbC8o2SChnmH7thc1
AY9oOvIbZr6+vUSvuStPiOsCfabghF87GML9clzAiQct6FKtIvsLk0WrL2TSxb4ce7SFbNTLpsoy
OcQGzEn7yifLPsv2SH8jK+R44cZnJ84ckLvG3P4o1tq3JmtTlmO9cAK1GZe2cq18XiJUWQOyg1Oc
Dp+RkpdxjmCd9v6xbCWw0MhiBSZ4xy6XuXVPA07sHCSfrlXHxBjH+GZGfNnfSQ+kRzBpjatdNEqH
9VkGwp33EcnWY71BlxqecuJ2qEYOtTJsN9fkmGvvjhuHoHf42AMNenR7s7lcrYYMhFPsCx7doFEF
CylELQn9nHyQshhZzgl+rV2WeRPaaFqT1UZzEBdRV/LXJ+W8lAOwUIc2QWC2ugoEidTfVuCxV52I
MGPFS5eAKK8iJ987c3I7oJRqbsqqRR/UYvbSQB1UKVi/anNuFJ75TANkugBcvdyAGGGHnJv6sWRz
PA2yQzmWlDQ3cINOm25E+zkjl7gaK/xsEe2ZTyLI8Q8uBd43x2YH0oshSnZEBN3PA5Aqm2sY0tDf
liPSErk64DZ6HgQLMrewT0vzUtfqH7mmHJIK3fuGUe/RmfjA9lBZTwsJESGuFsIWN30TCV0YD9Nm
ulhjd3NWcoKlc178qCWAapngq+JcX59dtXWW3NJ9+034RYWpHufSc9/AM5smXmN+3+sljROZouPd
TleH3m28S32TD9S60s4SmgRSYXOmiHC9Lr3rUehd5mNM00dumP868xDuowUeTlLgBMh5AF7nfSSv
hyE1L5ERNbteeukZ5K+8Ir+Ci7y0J7NzHoUj6oukGZ1jD2ngSZocyfLc+8irirfE3awfgVXqR6Rv
jb+u6p1WV3evxySAQAHd3nqVfVdrtcWAbNkRBHYdpLa0D2rVEVjk6faehm449b3DX+xaft4WGqKq
DK9uv0m1ao/ABQVLP0Z189IbICP1SVCyby/ZN608qKmXV0nRp+Ck1/6Id1MEPXE/J6UIJvh6TcRg
86Ncy/GmLuv+KufbpTpIkzvZVsldY039ER95Dhx0OhFj9KGbDT9X6SJQTCZuLJxeV0qUGCVib/sl
09OLuuFllYQd3XvEIvQIHfa1owlfClyHNCBRzLgtbt5oYtz+9UlNyNMRkhzaGtZ8gCP20dtbgEqT
iFe4nShMkOMeAbzwg7drW2/ZFGSXcWuVBJvUbSfDfh74wV1zC+4b7WBjXyh4Xgdc5NFN3vK2a6fn
IK3EKihQNIOadX2xcf4dmkYj4I3gDvKcikO7lO+9USSA/LnAeqoRaieAcLoMkaXpfegeN0Rcu8Wh
NsmD6WPyOQbOlq9Zpd9/LaavN7Dqy3cN72NNgg561blAQWgR1OFpzyrijX+9uVojzyUvez7CdoEs
0DyHr4yXngpLeiWbg2tzIqd5mOscSy3LiG6KyEmPA2SRXT9vj3bhUAy6s3fZR1h5pMdlgPMZ7/k+
HHRT0GdgyJLWJA/WxNdTZN6bQLoTfr1NuuQf1hS/1ODlCRSAvfdbkEymvEvVxC9fb26IMuUDQbHv
ueU4B1m8/14X3TdrISMgn3gRt5AX7L8VVNMt70ZtV2bgiLVdPyWtCyma26qtqJ+jjzznbrEmrouC
s7OTEzl/MVngO2ZTH9ho+fYWXoGI1efOSN6h82JKI7wk6OE0hugy0cy1dMszbnjWk/YhvAjcM/eR
q2+pN/DIfUVnECaU9lwbW49W8mJ6Zd1KpiWRjEmZpQYMCCEsjkShQJzbXt5K7Yt8YD19fUoc4fzR
VEVHpPjfUcDi693Ce/rC4Raf0cX6xBcOvpJ8VjhGvBXcYqdq4KZGqkisiaNXMK7WixzgFKL97cex
5Xy9q24mvWesimstWdpD1XJDfV2QuodS/RXE8/UJ61WPbuTM16rcqbqw+gn5a2qKgEgM7axZSl5J
e2DkOXcY7rF1nXrERndfq1O1KyI22qff0E5p5z7Wvct44vUVQ+erGI3Tb181oTGo9MdhRLi4LBom
Jfaerzsq7thxfhtRlAs/4besopxV7I3aA0cmOhFZv8m9UEhtqC3crmlHqNH2Vah2M+jHOZ9Mzkv3
DTeQezemb05n0k23q2ifjrF4HL3YPkYIbh8HXbW+lxrGReZZWkDQenM5ox7/5lkZW9t43NrsA5pQ
LiVieItsW7T7nnMHLE3zB9XeSPPeQxNsFTVE4/h+yltO9UjXohHEwEDlR+R1T5sqsX9m+ClX0bin
ZRWfTinOjYt8fOg/PQYeoSbrUPYuAPtE2PuxQV7WTCNJRPzjRb/qLNUduRGwIjTaMxrhCTf2cjGQ
PHF0DJ5ordtdxHVR3I6o6G4afuF16hMP6utYJdXBafvvaGsvR6peABhHi8A6Z4xvJWsf30HOGfqj
iO48Gm2Z0vb9NL+MwvpkwkDKY/+dHexWYE5FuGu/gyI+5zGBI4ggTFPdbLxDOczViTOnOHb6NKKp
H15nuGTcUHbNdtwCmvIoFau7MR7uCBV4dyNlhlqDgMuuhg70s3OKhOm7i01v1niZx/qhs6oVXfUJ
NPuerMy7Sro7ocRT4jgne5QvFpkRnSW8u3miUxUTsDX52kx/KY5GUkWF+miJqUF5bu5KHlh0bRqL
XNXluUvQ88f4MDobWYKxmM+d5zLPgmO1ctuVHhzn3nz2KvEJHPmoPKDjvXmfKmuvCUKSHG+jeeww
bl8Xm6Aw39JeHAM4fEXuOxLC9gkYP1Ng4zpJstAmGx2bIPMC60Rx9qYVepgwOohQ7pxr27i38XMG
+KnhR28g6RmRUjcmz1OzfJvjmng8oGLUuhTIXd4GKX0x3JjgOOz0AmVxctRzNG6xzjeiioaDejWE
Mm2NYGxzQo4cGKdTUj93ffNNtYgox3XKwkbzir0LuoXDnY0hgl0q8JTkiFxntCvwKTT0sfF1ihhM
0rw89OObEcnARmEdmBEBdugRmUNgpLggtBBcQpIZR8JMCdzWi/mpoOB+m8YoO2k4eEGB8vY6lF4H
Pn0BzmwwKSwlnf1JTjc6CkRkbNMa/l/mziS5cSTbolsJ+3PQ0DeDn2ZFkaJEUhRDin4CY0gKAETf
N7upBeSsdhAbqwOSUolSRvyMQnwzclBlmVQ6CIfD/b373r233frSLOzIHFDq8GdWrEAYioS3GV41
TaB6tANin0pJMkCCI1XfwTy6p+ITzCUboTXdLeTzip3iHMFdD1c7ZKQI8vKPlZSWE1D8bB1rdjap
toLaX0CZ1Xruf/PxbmHXxB5+omVCOJMSzV8ZSuV/wpLImG8pIyE5jziDrpPe5Qnt1TDQrbnDwkb3
tNLR09Ak99wQDeUDTRP5pM6IW73a3JJ9NPgnlGIpTzM9kooxkiUgVnagzPMIBqpThzwMPMa/NCpa
0irtg0hEBmk6geaU3rGtZmdmJQaXeCzQrxBAk/kSa71Ll56EzkJzEmpfbuGFqFjrbKI2D2gs9N45
6BgmV0XpUT5sW+MDZJHePh7FNmz0lImkVhgZmwnvbkDzJIRwmqHHsoR5S+IQwI3pGTTgJUlfdKRs
6JytQOi6BhkBxY4xGi+VhZp2FpYxFtZpBWKApZogm10G6JYYSbiBg+xj+sQiX4hYBpOWy58SM23u
ZQryl/AUfLizIcyBvmg91rQGSkddGixIdDhpF4yIRMXCohW9k1rABtXYTmiPqeAbRG6Nx11PlaW1
DocFTuCl7Vj2J58SysaXCPSQ2UIUwg9ka6lCELioEf26ooUtoFUnocc26bDZpeM5uTelOpphLqR8
3oW8SDYQDEeJhaShpSX+57zQCXBjmk375lcR7kTboF24D1sl2VvQVG6udiQK1ffpre4KHawUJ9tu
2j+Cs1jgyATYptxDAbSA8R7YV9uS2x6jldLcO5LM3uzn8sp3eNATlAZxP1G1Wpng4YWejekVOJo1
fUhqBgRp+0A7JdT3jYKWfNFHmGjsRMT4jkZnNeZxzir2eQYBbjKsnkj/gpdQjmC8ULyvZHW7hNxl
X7V6oN2IoRte4NKsTzxsRzCpkLXuAu6RS21R3kq9wkyPVnvI74pybcKIUqIZ6kfvSH3x8Awr430u
eMlVqcX2GvoWVsodoLiDUdl1WxrE2AnrTgz17FwsEG53LONGFnI0fktq6UDchTVxdSUCcGlDC9DL
02YUruVwbNDYY43p5fUBSLTyG+RwrBUzaXsBD69eNMTW5Nxhdw5Rr52oDXgVNvHwEWLdXtNQS26L
/stS8VzMfQ0Ep4D3pFy6B8JWlir96GsKwDmYvmyRXoQgyilEyS0kDFHAojRSrjunNcXzmELfjcXU
f4SI58F6SOnrD0wl/+wFUvjQi/bNND0WIgAIcCxcZmp2Y4wkbsJAsy9sWJszT+q0j5omULFNvNK7
DwyxiBBxNKVrNcZdEq6m/0ACW9xj0CRf1g2OBPDCyvyLZBSO0V8zW5mZJy/KGj59X3qG1WAhP49a
vYaCtFRTPMpUJgjbNRl2aeAsXSweES9GHYQ24MQql5pRGTZnoVyfZz5vBXRrzfiUCFtUPZs0raYW
hppfc9kGRWgrvD/buDJWoVnJG4wtsPLIZM9fG66LGcnWcTAmT5Ue0RUzOu9xMCVkhMLhTUShX/Z9
dJ/ARFhIOOVgioWxIvaBqcrLYioQFKAzBDdRHOlXAW+weibGMWwakbIoLPxMMVelXRprX0iSc5Rq
7PeU6kDmCfOvbEHYnjsJ8kNnYEEfAl2Xna89F45MqigleRn3qQpesBgirsztjtDfBvATWAOULOm5
xno1QT8DHMgxhEXQeArQHOGvMJXS1gc+UwwPIg6EqbkV19JnA/6VOUE5BmlkQa9oyAZ+KxF2bgp4
oRLGRMvU8tx7r7HqDSbfSEmX0pae7hq2/YRITKM5gOfJ6uIwQXjQzoT3W8UPe2avTcZVIn4KhNs4
cwG9xuQMOIWquenK2lLyuQsprLu1n4ahAj3SkluacTp9zlkNpFzZWvYRuTQKnVvR4MZ9TJDuhUIy
Pgtt0qH44WW03hvUqJKCciapUh5cInEUXbLVvnPz5m2bxHS35zHOg2hV3+P0Pie6u4X5HL/1d1i7
6lxULYSq3PQ6kKYKgN1DFuAmhG2DcmrdflXTco0Or7gMHAG00OBv7Q5ua02niE4KU/lTFiiaS7Cc
3rZ+qM0z6GszEUHJaVWYiCGxUb3VfbebQVSiyah0U7QAXHWBkiqUE93pnZXYjFKrDyzNKFsghaB8
bTyhOG+IL+YhE+1hVmnbcJBqbeNB8ViEdane0TcAPbfUjA6Ts6SLsKlByxgxJS9sGvzqlJI29lxH
kCJyt1Yzq5MgWjjb1ommgWDItxBgqmLKu1ct9SSXZi58LZBXRTfriVbFIvfXqZAy8E1qJij3bOeQ
nCtlqtgKDie2nNe3CSnBnYYOz7Vtd9KXSiqrizbFhnWMOSIBrm3IH6BT4UbcIjGmwLaTra8Kj9M7
s3SN0pZmmDfsaih4ZZFRXLSV1d5pNHKVoOLIuo4bDgDhotPd7Rm8YeS5sNAdi7pOJaXzbHs7C1ES
okEV2TM4p1vNuAa+JfhvqgSozuTXqwE7OXGFq8yRV0reF5XrbhzdE6cO9nwgYCFglhqpV1uotHds
I/rXbZJYxpntYTiPI0j4hW2tXDtKlS5bUa8+5aKM/FTlSEhLo1kxbq08PG/yErZwKLfIcnsxQRr1
faH8mED0EcZWClGFNg2FjqBMuyzaoJhjohfdSnaTvwOfQEVUouzWou/n61+azqtvFUETbwzaID5b
ktlNKzGqVnlUhzeAkOaFoWftXAzKeIXfqvOgx621qB3H/6ZTXMNmDenSRSCnuFaSiK1tLO7H4dZ2
8ebj9fpipEhPNRBzVjLdXg5qFZU28ZI0WDYaPFk6GKZQeTn1BDns3fecJbA3jSZSTOsFVmNTzfBQ
aHMgRY4TGfn/0uo+Q6rSkWPS7U9thGlmamoLRH3WvgnsZSWIblFbdaa5TN/suMqK+MJTU3HaJgTD
oQsh2E6waClkO5jD6aMRWBJulFRK3hbIAtw4soNjLhaI5yrOAE6Nm7SXCLh/S5k0hmaWASDb2ioo
AuOzJho2Fjiq8c3plHblQtyoafbFdqiOTTCrwJoR/6yIeLZvZaMpL3ox3DXgVLHRSmwRArHINxq6
y3O7jSiy0k6FL6yTguiiPW/KMcomqDVSF+j4H6dqwZjVagaI2YyR0MVpNysgyGcYdi5ReakvUmhw
CQCz48xCWMQTpRMrtGdiUboSMsE7y8I4XGxNnJ3IQehpS2pzinoqBqdEJWXyDi2nmQM7Ez6MrHqr
hCrOPMiVbG01Lm7CrpW/Qxe5nROz6GTI4DN7lKRjw18QpYCooHaDO62YA5tGAdGUyHUs3XEuW4Dl
qUppH7KBwBHJdq5eZ0HswYmzMT4PEBssUKaBEhchI9TBsE5ETcMw3DaWMlHePCkU95pqtD/F1ba9
coUgv6SY1F1g6IVkmuI6OK2p0nt9K0WLDvOgy6KhjQlIgsqxExfeCh3t3osmatjaqQagvEBrRCYE
19ss0s4dP7JWGbJOi8q3PBQkBKIAsQkvyyAxz3UfYivexa1z6dqQQKNavihxArhKpbycKQKgnTgp
UqSPlzlVAjh3ElLTt9QlEgSjFBPRf69CB0EVAop6SlakHGdaV79Lihj9BVPfsoJ0ZRJrdPQoMDgx
3G3okthShkTlq8a6W0T9EUkoWVrCFlfHLhHiOgigrTkoQ7CawQfpmuqspaGF0EdtWcVC3fE4MPD8
TC5d3UJRLBcQUkMd+FJLUvuraXjWqsOZcJP15tIVlkEUeUskHbBedOh80yULGM8VgxvDLZ17ldRt
3roSJOoW9YQlAJp9rYBCLdRWAhFvI+ljiXoP5WVy7AhNPmrvwF/5FkQtS4ERTTte77C5bQbuGYXg
qXQ39no8vlg/KCROH6HwmTN0ebJPDtT3qYpLzRnFGWu5ZyL3RYMozcDKaPO7NAQg+pj8AFTLI3fJ
46TnRG5zfmxX9XT0WHQ/qkJI4bT28uBGpCvzHAEdEgD8fomZSooIoDpEDDtgtBdDu5JRHzHHaI7e
IWR1FuioXMRFu8EeuX6LHLwzRbaNTFNHoM+riTnNtq9DQXRH1V0V3iFoWJ1bdfZBNG69nM40TezW
udX0BbFkglkrOIcFLxGfy3jdIGs3TpX6rb9tsvPMwpIbVVMNnYQindM3ZVw7rmhOpJJwQKJ9FFPF
nF7F3DBnnWDMWw1nc7otaUxMQqICO550vtDkY5tCAOr4vihPMBEVNmJh5ud+ZHYrjMRkhD+sdNF4
qkwYyD3GtD1fCIgpEnMY2lqx5p1GTJQnoXvbamZz51g81hIWY1OFCF76oKOKRZTKKUUa5bM9b+Io
wjo57KCDArItKXDRwCqSZO6abaOUiRWLyrmH5UKwam7l9DbXQDmhsiPLJJisFlEHrwbGxNjS7Jmr
XkmXEiI4GV6Ijavan3+9Uf/Ku8viPP5WvGy4P2rZ//9v0j+wC/oe+ldd+rT777k9/bfr2IuKd/F/
90c/H+jQvL9v+7+LS9BDSARoZUVHDfy06B+JG+1+0Y5x8LMBAmgNRXkPoUCQxFHPXYG9wlBBHFEQ
3n+Bu5Qs9h9D3/1f/z2XejY3P7r7n9/YaybE63GOfvsPOQ8WhPC/d/svhnh++9rIwEBUojp2fPuq
MUJHCWU+ZJV2n72M1AndviSK8Jr+ztP/8e1bI5JKOEuPz7gf8fkiUJgeBbadSHlu99lf8ZRmQZbN
l8SXH7wEP54GSYf5IiqGqP1nrT+fBtUayRo1VjzOTnQaUEEfvhaQMUO8RN3zdXjxj9eCzhshQb7R
4a/uPvtpP6G10KvOw1Ub9EqII1GBDb5/zE8P+/li0KQR3F3Z4jQ91Z0BzurAaRCUUc+GZgLYZnaf
F8eDzkRJiGlLyNM8fn9ax0O/GoafD9aIZJsFAQty9+EYeL4YVGUEDQ3JKbC+3QdK9WlNA/Ld+9/0
Imx5HST8ZH+URxZ8O5GT4vj2FXOkiYhYcFIe3piTu31R6+0mBu0JSIeN1J4QLh4WgfhiFWjqCMNI
ScKU4mmVnNYqsGirko3BC0FB0lJRcJ05bH0vJ6JfD5yRmGicXLTYh3iDtwMWgiLqhiH2c9B/XsRL
6u57QhKdcPK0VoAsyr/h/ke8Bir3vV/m4svnr6rMDxOEaN1ueg6v3gnFCLJIiDd0P5BgSrMd7JUh
nh8Hmj5Ci0xW2Ar2n5OLl/9KEfeX42VZGWkKSgf0Ejztd8+nQSWelhHJMh/jqNObBk0aHCoK0oi2
HHrRxH2i/PptMEcqqVUvonBYDie3KWjy8CTSGEkKETFCE4dd4cXpqODxpBMmWtohszi5GMlSMGDu
RZUHhgkaC4L8iTjh6XkfvRakkSaBBKJ0T9+f2CFhvbYt//XdwcCeC4mI3kpr/zkOGlWCBFVCL7qX
u+k/J7ce5L2P+bDVYI7AjpDGYDnsP69fC4sMCvGJw2GxD1NP6KzsM6jBISPyIKKGr+vTNLxIJFV5
hMq/pVIyeFotJ/ZS0L+yP8AGpFAyKRTwEWfEAUl7kUmRSBJOYHX3eJac3kvRR3VDt0iNh61xj08B
0guQCcBRZr2oIjH27sNLc3KrQR4MOCo9zAS78WX+ALYks2UgJXXYNE4ujepF0RAqG7oOzJGhS31U
9INEUgdXEfkLE7GB01wH/eY49HVg6yMpY997RE9epJOAbIizqdQnDijcyb0NrFRt/6MG7I3UoIAZ
CRZ6+bnnAZNijPjXfWR5cgkElN5Xglu/HClx47JJN/Vz+Oz5/RMpKURJO0jlV9+CvxFHPNUyz1wv
uN9VMb2H/Jle2f/5B4+lvtcDHEp4l/f/+z9U6Y7+rq9p7kd+2Amk9f/8xxH4uKsyPvvyseq4u8zh
Pz/c3+srH13r8aYe/+WF95Btsju33X3RHn7lXiLtH3fZw/Pi6q6m8p9f8Up97Sk8/OmgwcaJN/nz
cfeFu8EDh5sujl6MvAP+h4483rje5vkP3kPIQ4c9f7hn7oM3fyVfty/lDr3CNE++/4nKWfzmFq27
I0efA/o39Aqz2Pv+z+OHua8/Dh34apNtIhczoqN530N2w8dmRmZ0VuTxm3vmpgyOL7IDyH/jRY5H
38FtQ0dfb7Lv/zwad4/f/IZxN9///Ppite8wkcFDP2TRJvxa3h0/0n1mOXTwG49H+fBmvokevOz4
Avtk5XdcYMaS5CIsmVWcFUdbIyZTfS7we6/ycmFyDeLModfot4LNmzO6dfCJPH7Qe7Bj8AV+aiH2
dML9d8fHLQaHXnI094eQa+jP/qkg6MBf/Q94Ucfv66E0P/RHX/EI8zczzhHvaBc+1HqHDr/2NuX3
Px/X3C522UMgQwe+ifnF4dHqO+QPw0eO7r//Kzo+sJ+StKGjs+9uouMn+YSVDh377OHlpv5UpPz5
0H8V+T01pr2OBx8bzv7qPzuOdfu/uAv4WX/8GwAA//8=</cx:binary>
              </cx:geoCache>
            </cx:geography>
          </cx:layoutPr>
          <cx:valueColors>
            <cx:minColor>
              <a:schemeClr val="bg2"/>
            </cx:minColor>
            <cx:midColor>
              <a:schemeClr val="accent2">
                <a:lumMod val="60000"/>
                <a:lumOff val="40000"/>
              </a:schemeClr>
            </cx:midColor>
            <cx:maxColor>
              <a:schemeClr val="accent2">
                <a:lumMod val="50000"/>
              </a:schemeClr>
            </cx:maxColor>
          </cx:valueColors>
          <cx:valueColorPositions count="3">
            <cx:midPosition>
              <cx:number val="25"/>
            </cx:midPosition>
          </cx:valueColorPositions>
        </cx:series>
      </cx:plotAreaRegion>
    </cx:plotArea>
    <cx:legend pos="r" align="ctr"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76200</xdr:colOff>
      <xdr:row>15</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5EC4124-1B5A-82A0-BD43-A956071572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52900" y="0"/>
              <a:ext cx="4076700" cy="2750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14</xdr:row>
      <xdr:rowOff>186690</xdr:rowOff>
    </xdr:from>
    <xdr:to>
      <xdr:col>3</xdr:col>
      <xdr:colOff>22860</xdr:colOff>
      <xdr:row>29</xdr:row>
      <xdr:rowOff>85725</xdr:rowOff>
    </xdr:to>
    <xdr:graphicFrame macro="">
      <xdr:nvGraphicFramePr>
        <xdr:cNvPr id="8" name="Chart 7">
          <a:extLst>
            <a:ext uri="{FF2B5EF4-FFF2-40B4-BE49-F238E27FC236}">
              <a16:creationId xmlns:a16="http://schemas.microsoft.com/office/drawing/2014/main" id="{27A34223-C383-F047-446D-5F88625B9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14</xdr:row>
      <xdr:rowOff>190500</xdr:rowOff>
    </xdr:from>
    <xdr:to>
      <xdr:col>9</xdr:col>
      <xdr:colOff>76201</xdr:colOff>
      <xdr:row>29</xdr:row>
      <xdr:rowOff>85725</xdr:rowOff>
    </xdr:to>
    <xdr:graphicFrame macro="">
      <xdr:nvGraphicFramePr>
        <xdr:cNvPr id="13" name="Chart 12">
          <a:extLst>
            <a:ext uri="{FF2B5EF4-FFF2-40B4-BE49-F238E27FC236}">
              <a16:creationId xmlns:a16="http://schemas.microsoft.com/office/drawing/2014/main" id="{CF319CE1-6866-3392-2974-30B1E3B51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3B6CF9-AD25-4926-BBF9-1A4F912A1B63}" name="Table3" displayName="Table3" ref="A2:C15" totalsRowShown="0" headerRowDxfId="4">
  <tableColumns count="3">
    <tableColumn id="1" xr3:uid="{4C9BCCFB-FE6C-4D49-89E3-6AB7CD8116C7}" name="Activity" dataDxfId="3"/>
    <tableColumn id="2" xr3:uid="{40B7FF86-F15D-4C0E-A2A0-7E53298F543C}" name="Total" dataDxfId="2">
      <calculatedColumnFormula>COUNTIF(Complete_data!$D:$D, A3)</calculatedColumnFormula>
    </tableColumn>
    <tableColumn id="3" xr3:uid="{5A9772D3-D5C8-4AF7-8AAF-2B060EDEFBA5}" name="Percentage" dataDxfId="1">
      <calculatedColumnFormula>COUNTIF(Complete_data!$D:$D, A3) / COUNTA(Complete_data!A:A)</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EFE0-53C4-4E01-ACBB-A27AEA08148B}">
  <dimension ref="A1:V39"/>
  <sheetViews>
    <sheetView tabSelected="1" workbookViewId="0">
      <selection activeCell="M9" sqref="M9"/>
    </sheetView>
  </sheetViews>
  <sheetFormatPr defaultRowHeight="14.4" x14ac:dyDescent="0.3"/>
  <cols>
    <col min="1" max="1" width="28.33203125" customWidth="1"/>
    <col min="2" max="2" width="15.6640625" customWidth="1"/>
    <col min="3" max="3" width="16.5546875" customWidth="1"/>
    <col min="4" max="4" width="13.6640625" customWidth="1"/>
    <col min="6" max="6" width="9.109375" customWidth="1"/>
    <col min="22" max="22" width="22.44140625" customWidth="1"/>
    <col min="23" max="23" width="13.5546875" customWidth="1"/>
    <col min="24" max="24" width="12.109375" customWidth="1"/>
  </cols>
  <sheetData>
    <row r="1" spans="1:22" x14ac:dyDescent="0.3">
      <c r="A1" s="15" t="s">
        <v>1711</v>
      </c>
      <c r="B1" s="16"/>
      <c r="C1" s="17"/>
      <c r="D1" s="9"/>
      <c r="E1" s="9"/>
      <c r="F1" s="9"/>
    </row>
    <row r="2" spans="1:22" x14ac:dyDescent="0.3">
      <c r="A2" s="12" t="s">
        <v>1712</v>
      </c>
      <c r="B2" s="3" t="s">
        <v>1756</v>
      </c>
      <c r="C2" s="13" t="s">
        <v>1714</v>
      </c>
      <c r="D2" s="10"/>
      <c r="E2" s="10"/>
      <c r="F2" s="10"/>
    </row>
    <row r="3" spans="1:22" x14ac:dyDescent="0.3">
      <c r="A3" s="12" t="s">
        <v>1728</v>
      </c>
      <c r="B3" s="3">
        <f>COUNTIF(Complete_data!$D:$D, A3)</f>
        <v>336</v>
      </c>
      <c r="C3" s="4">
        <f>COUNTIF(Complete_data!$D:$D, A3) / COUNTA(Complete_data!A:A)</f>
        <v>0.55537190082644627</v>
      </c>
      <c r="D3" s="8"/>
      <c r="F3" s="11"/>
      <c r="V3" s="7"/>
    </row>
    <row r="4" spans="1:22" x14ac:dyDescent="0.3">
      <c r="A4" s="12" t="s">
        <v>1730</v>
      </c>
      <c r="B4" s="3">
        <f>COUNTIF(Complete_data!$D:$D, A4)</f>
        <v>97</v>
      </c>
      <c r="C4" s="4">
        <f>COUNTIF(Complete_data!$D:$D, A4) / COUNTA(Complete_data!A:A)</f>
        <v>0.16033057851239668</v>
      </c>
      <c r="D4" s="8"/>
      <c r="F4" s="11"/>
      <c r="V4" s="7"/>
    </row>
    <row r="5" spans="1:22" x14ac:dyDescent="0.3">
      <c r="A5" s="12" t="s">
        <v>1731</v>
      </c>
      <c r="B5" s="3">
        <f>COUNTIF(Complete_data!$D:$D, A5)</f>
        <v>24</v>
      </c>
      <c r="C5" s="4">
        <f>COUNTIF(Complete_data!$D:$D, A5) / COUNTA(Complete_data!A:A)</f>
        <v>3.9669421487603308E-2</v>
      </c>
      <c r="D5" s="8"/>
      <c r="F5" s="11"/>
      <c r="V5" s="7"/>
    </row>
    <row r="6" spans="1:22" x14ac:dyDescent="0.3">
      <c r="A6" s="12" t="s">
        <v>1732</v>
      </c>
      <c r="B6" s="3">
        <f>COUNTIF(Complete_data!$D:$D, A6)</f>
        <v>18</v>
      </c>
      <c r="C6" s="4">
        <f>COUNTIF(Complete_data!$D:$D, A6) / COUNTA(Complete_data!A:A)</f>
        <v>2.9752066115702479E-2</v>
      </c>
      <c r="D6" s="8"/>
      <c r="F6" s="11"/>
      <c r="V6" s="7"/>
    </row>
    <row r="7" spans="1:22" x14ac:dyDescent="0.3">
      <c r="A7" s="12" t="s">
        <v>1733</v>
      </c>
      <c r="B7" s="3">
        <f>COUNTIF(Complete_data!$D:$D, A7)</f>
        <v>12</v>
      </c>
      <c r="C7" s="4">
        <f>COUNTIF(Complete_data!$D:$D, A7) / COUNTA(Complete_data!A:A)</f>
        <v>1.9834710743801654E-2</v>
      </c>
      <c r="D7" s="8"/>
      <c r="F7" s="11"/>
      <c r="V7" s="7"/>
    </row>
    <row r="8" spans="1:22" x14ac:dyDescent="0.3">
      <c r="A8" s="12" t="s">
        <v>1734</v>
      </c>
      <c r="B8" s="3">
        <f>COUNTIF(Complete_data!$D:$D, A8)</f>
        <v>13</v>
      </c>
      <c r="C8" s="4">
        <f>COUNTIF(Complete_data!$D:$D, A8) / COUNTA(Complete_data!A:A)</f>
        <v>2.1487603305785124E-2</v>
      </c>
      <c r="D8" s="8"/>
      <c r="F8" s="11"/>
      <c r="V8" s="7"/>
    </row>
    <row r="9" spans="1:22" x14ac:dyDescent="0.3">
      <c r="A9" s="12" t="s">
        <v>1735</v>
      </c>
      <c r="B9" s="3">
        <f>COUNTIF(Complete_data!$D:$D, A9)</f>
        <v>10</v>
      </c>
      <c r="C9" s="4">
        <f>COUNTIF(Complete_data!$D:$D, A9) / COUNTA(Complete_data!A:A)</f>
        <v>1.6528925619834711E-2</v>
      </c>
      <c r="D9" s="8"/>
      <c r="F9" s="11"/>
      <c r="V9" s="7"/>
    </row>
    <row r="10" spans="1:22" x14ac:dyDescent="0.3">
      <c r="A10" s="12" t="s">
        <v>1736</v>
      </c>
      <c r="B10" s="3">
        <f>COUNTIF(Complete_data!$D:$D, A10)</f>
        <v>7</v>
      </c>
      <c r="C10" s="4">
        <f>COUNTIF(Complete_data!$D:$D, A10) / COUNTA(Complete_data!A:A)</f>
        <v>1.1570247933884297E-2</v>
      </c>
      <c r="D10" s="8"/>
      <c r="F10" s="11"/>
      <c r="V10" s="7"/>
    </row>
    <row r="11" spans="1:22" x14ac:dyDescent="0.3">
      <c r="A11" s="12" t="s">
        <v>1737</v>
      </c>
      <c r="B11" s="3">
        <f>COUNTIF(Complete_data!$D:$D, A11)</f>
        <v>3</v>
      </c>
      <c r="C11" s="4">
        <f>COUNTIF(Complete_data!$D:$D, A11) / COUNTA(Complete_data!A:A)</f>
        <v>4.9586776859504135E-3</v>
      </c>
      <c r="D11" s="8"/>
      <c r="F11" s="11"/>
      <c r="V11" s="7"/>
    </row>
    <row r="12" spans="1:22" x14ac:dyDescent="0.3">
      <c r="A12" s="12" t="s">
        <v>1738</v>
      </c>
      <c r="B12" s="3">
        <f>COUNTIF(Complete_data!$D:$D, A12)</f>
        <v>4</v>
      </c>
      <c r="C12" s="4">
        <f>COUNTIF(Complete_data!$D:$D, A12) / COUNTA(Complete_data!A:A)</f>
        <v>6.6115702479338841E-3</v>
      </c>
      <c r="D12" s="8"/>
      <c r="F12" s="11"/>
      <c r="V12" s="7"/>
    </row>
    <row r="13" spans="1:22" x14ac:dyDescent="0.3">
      <c r="A13" s="12" t="s">
        <v>1739</v>
      </c>
      <c r="B13" s="3">
        <f>COUNTIF(Complete_data!$D:$D, A13)</f>
        <v>2</v>
      </c>
      <c r="C13" s="4">
        <f>COUNTIF(Complete_data!$D:$D, A13) / COUNTA(Complete_data!A:A)</f>
        <v>3.3057851239669421E-3</v>
      </c>
      <c r="D13" s="8"/>
      <c r="F13" s="11"/>
      <c r="V13" s="7"/>
    </row>
    <row r="14" spans="1:22" x14ac:dyDescent="0.3">
      <c r="A14" s="12" t="s">
        <v>1740</v>
      </c>
      <c r="B14" s="3">
        <f>COUNTIF(Complete_data!$D:$D, A14)</f>
        <v>1</v>
      </c>
      <c r="C14" s="4">
        <f>COUNTIF(Complete_data!$D:$D, A14) / COUNTA(Complete_data!A:A)</f>
        <v>1.652892561983471E-3</v>
      </c>
      <c r="D14" s="8"/>
      <c r="F14" s="11"/>
      <c r="V14" s="7"/>
    </row>
    <row r="15" spans="1:22" ht="15" thickBot="1" x14ac:dyDescent="0.35">
      <c r="A15" s="14" t="s">
        <v>1741</v>
      </c>
      <c r="B15" s="5">
        <f>COUNTIF(Complete_data!$D:$D, A15)</f>
        <v>1</v>
      </c>
      <c r="C15" s="6">
        <f>COUNTIF(Complete_data!$D:$D, A15) / COUNTA(Complete_data!A:A)</f>
        <v>1.652892561983471E-3</v>
      </c>
      <c r="D15" s="8"/>
      <c r="F15" s="11"/>
      <c r="V15" s="7"/>
    </row>
    <row r="16" spans="1:22" x14ac:dyDescent="0.3">
      <c r="V16" s="7"/>
    </row>
    <row r="17" spans="22:22" x14ac:dyDescent="0.3">
      <c r="V17" s="7"/>
    </row>
    <row r="18" spans="22:22" x14ac:dyDescent="0.3">
      <c r="V18" s="7"/>
    </row>
    <row r="19" spans="22:22" x14ac:dyDescent="0.3">
      <c r="V19" s="7"/>
    </row>
    <row r="20" spans="22:22" x14ac:dyDescent="0.3">
      <c r="V20" s="7"/>
    </row>
    <row r="21" spans="22:22" x14ac:dyDescent="0.3">
      <c r="V21" s="7"/>
    </row>
    <row r="22" spans="22:22" x14ac:dyDescent="0.3">
      <c r="V22" s="7"/>
    </row>
    <row r="23" spans="22:22" x14ac:dyDescent="0.3">
      <c r="V23" s="7"/>
    </row>
    <row r="24" spans="22:22" x14ac:dyDescent="0.3">
      <c r="V24" s="7"/>
    </row>
    <row r="25" spans="22:22" x14ac:dyDescent="0.3">
      <c r="V25" s="7"/>
    </row>
    <row r="26" spans="22:22" x14ac:dyDescent="0.3">
      <c r="V26" s="7"/>
    </row>
    <row r="27" spans="22:22" x14ac:dyDescent="0.3">
      <c r="V27" s="7"/>
    </row>
    <row r="28" spans="22:22" x14ac:dyDescent="0.3">
      <c r="V28" s="7"/>
    </row>
    <row r="29" spans="22:22" x14ac:dyDescent="0.3">
      <c r="V29" s="7"/>
    </row>
    <row r="32" spans="22:22" x14ac:dyDescent="0.3">
      <c r="V32" s="7"/>
    </row>
    <row r="34" spans="22:22" x14ac:dyDescent="0.3">
      <c r="V34" s="8"/>
    </row>
    <row r="39" spans="22:22" x14ac:dyDescent="0.3">
      <c r="V39" s="8"/>
    </row>
  </sheetData>
  <sortState xmlns:xlrd2="http://schemas.microsoft.com/office/spreadsheetml/2017/richdata2" ref="D3:F15">
    <sortCondition descending="1" ref="E3:E15"/>
  </sortState>
  <mergeCells count="1">
    <mergeCell ref="A1:C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D65D-94D5-4898-BD8B-089802FA18C6}">
  <dimension ref="A1:G605"/>
  <sheetViews>
    <sheetView workbookViewId="0">
      <selection activeCell="D1" sqref="D1:D1048576"/>
    </sheetView>
  </sheetViews>
  <sheetFormatPr defaultRowHeight="14.4" x14ac:dyDescent="0.3"/>
  <cols>
    <col min="1" max="1" width="4.88671875" customWidth="1"/>
    <col min="2" max="2" width="15.33203125" customWidth="1"/>
    <col min="3" max="3" width="19.6640625" customWidth="1"/>
    <col min="4" max="4" width="13.109375" customWidth="1"/>
    <col min="5" max="5" width="71.6640625" customWidth="1"/>
    <col min="6" max="6" width="38.109375" customWidth="1"/>
    <col min="7" max="7" width="16.88671875" customWidth="1"/>
  </cols>
  <sheetData>
    <row r="1" spans="1:7" x14ac:dyDescent="0.3">
      <c r="A1" t="s">
        <v>1710</v>
      </c>
      <c r="B1" s="1" t="s">
        <v>1743</v>
      </c>
      <c r="C1" s="1" t="s">
        <v>1712</v>
      </c>
      <c r="D1" s="1" t="s">
        <v>1742</v>
      </c>
      <c r="E1" s="1" t="s">
        <v>1751</v>
      </c>
      <c r="F1" s="1" t="s">
        <v>1752</v>
      </c>
      <c r="G1" s="1" t="s">
        <v>1753</v>
      </c>
    </row>
    <row r="2" spans="1:7" x14ac:dyDescent="0.3">
      <c r="A2">
        <v>1001</v>
      </c>
      <c r="B2" s="1">
        <v>2017</v>
      </c>
      <c r="C2" s="1" t="s">
        <v>1728</v>
      </c>
      <c r="D2" s="1" t="s">
        <v>1754</v>
      </c>
      <c r="E2" s="1" t="s">
        <v>706</v>
      </c>
      <c r="F2" s="1" t="s">
        <v>13</v>
      </c>
      <c r="G2" s="1" t="s">
        <v>705</v>
      </c>
    </row>
    <row r="3" spans="1:7" x14ac:dyDescent="0.3">
      <c r="A3">
        <v>1002</v>
      </c>
      <c r="B3" s="1">
        <v>2012</v>
      </c>
      <c r="C3" s="1" t="s">
        <v>1729</v>
      </c>
      <c r="D3" s="1" t="s">
        <v>1754</v>
      </c>
      <c r="E3" s="1"/>
      <c r="F3" s="1" t="s">
        <v>50</v>
      </c>
      <c r="G3" s="1"/>
    </row>
    <row r="4" spans="1:7" x14ac:dyDescent="0.3">
      <c r="A4">
        <v>1003</v>
      </c>
      <c r="B4" s="1">
        <v>2014</v>
      </c>
      <c r="C4" s="1" t="s">
        <v>1728</v>
      </c>
      <c r="D4" s="1" t="s">
        <v>1755</v>
      </c>
      <c r="E4" s="1" t="s">
        <v>541</v>
      </c>
      <c r="F4" s="1" t="s">
        <v>13</v>
      </c>
      <c r="G4" s="1" t="s">
        <v>540</v>
      </c>
    </row>
    <row r="5" spans="1:7" x14ac:dyDescent="0.3">
      <c r="A5">
        <v>1004</v>
      </c>
      <c r="B5" s="1">
        <v>2010</v>
      </c>
      <c r="C5" s="1" t="s">
        <v>1728</v>
      </c>
      <c r="D5" s="1" t="s">
        <v>1755</v>
      </c>
      <c r="E5" s="1" t="s">
        <v>346</v>
      </c>
      <c r="F5" s="1" t="s">
        <v>0</v>
      </c>
      <c r="G5" s="1"/>
    </row>
    <row r="6" spans="1:7" x14ac:dyDescent="0.3">
      <c r="A6">
        <v>1005</v>
      </c>
      <c r="B6" s="1">
        <v>2005</v>
      </c>
      <c r="C6" s="1" t="s">
        <v>1728</v>
      </c>
      <c r="D6" s="1" t="s">
        <v>1754</v>
      </c>
      <c r="E6" s="1" t="s">
        <v>111</v>
      </c>
      <c r="F6" s="1" t="s">
        <v>77</v>
      </c>
      <c r="G6" s="1" t="s">
        <v>110</v>
      </c>
    </row>
    <row r="7" spans="1:7" x14ac:dyDescent="0.3">
      <c r="A7">
        <v>1006</v>
      </c>
      <c r="B7" s="1">
        <v>2007</v>
      </c>
      <c r="C7" s="1" t="s">
        <v>1737</v>
      </c>
      <c r="D7" s="1" t="s">
        <v>1755</v>
      </c>
      <c r="E7" s="1"/>
      <c r="F7" s="1" t="s">
        <v>26</v>
      </c>
      <c r="G7" s="1"/>
    </row>
    <row r="8" spans="1:7" x14ac:dyDescent="0.3">
      <c r="A8">
        <v>1007</v>
      </c>
      <c r="B8" s="1">
        <v>2019</v>
      </c>
      <c r="C8" s="1" t="s">
        <v>1728</v>
      </c>
      <c r="D8" s="1" t="s">
        <v>1754</v>
      </c>
      <c r="E8" s="1" t="s">
        <v>823</v>
      </c>
      <c r="F8" s="1" t="s">
        <v>39</v>
      </c>
      <c r="G8" s="1" t="s">
        <v>822</v>
      </c>
    </row>
    <row r="9" spans="1:7" x14ac:dyDescent="0.3">
      <c r="A9">
        <v>1008</v>
      </c>
      <c r="B9" s="1">
        <v>2006</v>
      </c>
      <c r="C9" s="1" t="s">
        <v>1731</v>
      </c>
      <c r="D9" s="1" t="s">
        <v>1755</v>
      </c>
      <c r="E9" s="1" t="s">
        <v>154</v>
      </c>
      <c r="F9" s="1" t="s">
        <v>5</v>
      </c>
      <c r="G9" s="1"/>
    </row>
    <row r="10" spans="1:7" x14ac:dyDescent="0.3">
      <c r="A10">
        <v>1009</v>
      </c>
      <c r="B10" s="1">
        <v>2020</v>
      </c>
      <c r="C10" s="1" t="s">
        <v>1728</v>
      </c>
      <c r="D10" s="1" t="s">
        <v>1754</v>
      </c>
      <c r="E10" s="1" t="s">
        <v>872</v>
      </c>
      <c r="F10" s="1" t="s">
        <v>0</v>
      </c>
      <c r="G10" s="1"/>
    </row>
    <row r="11" spans="1:7" x14ac:dyDescent="0.3">
      <c r="A11">
        <v>1010</v>
      </c>
      <c r="B11" s="1">
        <v>2005</v>
      </c>
      <c r="C11" s="1" t="s">
        <v>1728</v>
      </c>
      <c r="D11" s="1" t="s">
        <v>1754</v>
      </c>
      <c r="E11" s="1" t="s">
        <v>109</v>
      </c>
      <c r="F11" s="1" t="s">
        <v>108</v>
      </c>
      <c r="G11" s="1" t="s">
        <v>107</v>
      </c>
    </row>
    <row r="12" spans="1:7" x14ac:dyDescent="0.3">
      <c r="A12">
        <v>1011</v>
      </c>
      <c r="B12" s="1">
        <v>2016</v>
      </c>
      <c r="C12" s="1" t="s">
        <v>1730</v>
      </c>
      <c r="D12" s="1" t="s">
        <v>1754</v>
      </c>
      <c r="E12" s="1" t="s">
        <v>655</v>
      </c>
      <c r="F12" s="1" t="s">
        <v>0</v>
      </c>
      <c r="G12" s="1" t="s">
        <v>654</v>
      </c>
    </row>
    <row r="13" spans="1:7" x14ac:dyDescent="0.3">
      <c r="A13">
        <v>1012</v>
      </c>
      <c r="B13" s="1">
        <v>2012</v>
      </c>
      <c r="C13" s="1" t="s">
        <v>1733</v>
      </c>
      <c r="D13" s="1" t="s">
        <v>1755</v>
      </c>
      <c r="E13" s="1" t="s">
        <v>442</v>
      </c>
      <c r="F13" s="1" t="s">
        <v>13</v>
      </c>
      <c r="G13" s="1" t="s">
        <v>441</v>
      </c>
    </row>
    <row r="14" spans="1:7" x14ac:dyDescent="0.3">
      <c r="A14">
        <v>1013</v>
      </c>
      <c r="B14" s="1">
        <v>2019</v>
      </c>
      <c r="C14" s="1" t="s">
        <v>1728</v>
      </c>
      <c r="D14" s="1" t="s">
        <v>1754</v>
      </c>
      <c r="E14" s="1" t="s">
        <v>821</v>
      </c>
      <c r="F14" s="1" t="s">
        <v>13</v>
      </c>
      <c r="G14" s="1" t="s">
        <v>820</v>
      </c>
    </row>
    <row r="15" spans="1:7" x14ac:dyDescent="0.3">
      <c r="A15">
        <v>1014</v>
      </c>
      <c r="B15" s="1">
        <v>2005</v>
      </c>
      <c r="C15" s="1" t="s">
        <v>1728</v>
      </c>
      <c r="D15" s="1" t="s">
        <v>1754</v>
      </c>
      <c r="E15" s="1" t="s">
        <v>106</v>
      </c>
      <c r="F15" s="1" t="s">
        <v>5</v>
      </c>
      <c r="G15" s="1" t="s">
        <v>105</v>
      </c>
    </row>
    <row r="16" spans="1:7" x14ac:dyDescent="0.3">
      <c r="A16">
        <v>1015</v>
      </c>
      <c r="B16" s="1">
        <v>2014</v>
      </c>
      <c r="C16" s="1" t="s">
        <v>1730</v>
      </c>
      <c r="D16" s="1" t="s">
        <v>1755</v>
      </c>
      <c r="E16" s="1" t="s">
        <v>539</v>
      </c>
      <c r="F16" s="1" t="s">
        <v>5</v>
      </c>
      <c r="G16" s="1"/>
    </row>
    <row r="17" spans="1:7" x14ac:dyDescent="0.3">
      <c r="A17">
        <v>1016</v>
      </c>
      <c r="B17" s="1">
        <v>2007</v>
      </c>
      <c r="C17" s="1" t="s">
        <v>1731</v>
      </c>
      <c r="D17" s="1" t="s">
        <v>1754</v>
      </c>
      <c r="E17" s="1" t="s">
        <v>211</v>
      </c>
      <c r="F17" s="1" t="s">
        <v>13</v>
      </c>
      <c r="G17" s="1"/>
    </row>
    <row r="18" spans="1:7" x14ac:dyDescent="0.3">
      <c r="A18">
        <v>1017</v>
      </c>
      <c r="B18" s="1">
        <v>2019</v>
      </c>
      <c r="C18" s="1" t="s">
        <v>1730</v>
      </c>
      <c r="D18" s="1" t="s">
        <v>1755</v>
      </c>
      <c r="E18" s="1" t="s">
        <v>819</v>
      </c>
      <c r="F18" s="1" t="s">
        <v>220</v>
      </c>
      <c r="G18" s="1" t="s">
        <v>818</v>
      </c>
    </row>
    <row r="19" spans="1:7" x14ac:dyDescent="0.3">
      <c r="A19">
        <v>1018</v>
      </c>
      <c r="B19" s="1">
        <v>2010</v>
      </c>
      <c r="C19" s="1" t="s">
        <v>1728</v>
      </c>
      <c r="D19" s="1" t="s">
        <v>1754</v>
      </c>
      <c r="E19" s="1" t="s">
        <v>345</v>
      </c>
      <c r="F19" s="1" t="s">
        <v>25</v>
      </c>
      <c r="G19" s="1" t="s">
        <v>344</v>
      </c>
    </row>
    <row r="20" spans="1:7" x14ac:dyDescent="0.3">
      <c r="A20">
        <v>1019</v>
      </c>
      <c r="B20" s="1">
        <v>2018</v>
      </c>
      <c r="C20" s="1" t="s">
        <v>1728</v>
      </c>
      <c r="D20" s="1" t="s">
        <v>1754</v>
      </c>
      <c r="E20" s="1" t="s">
        <v>771</v>
      </c>
      <c r="F20" s="1" t="s">
        <v>0</v>
      </c>
      <c r="G20" s="1" t="s">
        <v>770</v>
      </c>
    </row>
    <row r="21" spans="1:7" x14ac:dyDescent="0.3">
      <c r="A21">
        <v>1020</v>
      </c>
      <c r="B21" s="1">
        <v>2010</v>
      </c>
      <c r="C21" s="1" t="s">
        <v>1728</v>
      </c>
      <c r="D21" s="1" t="s">
        <v>1754</v>
      </c>
      <c r="E21" s="1" t="s">
        <v>343</v>
      </c>
      <c r="F21" s="1" t="s">
        <v>13</v>
      </c>
      <c r="G21" s="1"/>
    </row>
    <row r="22" spans="1:7" x14ac:dyDescent="0.3">
      <c r="A22">
        <v>1021</v>
      </c>
      <c r="B22" s="1">
        <v>2017</v>
      </c>
      <c r="C22" s="1" t="s">
        <v>1728</v>
      </c>
      <c r="D22" s="1" t="s">
        <v>1755</v>
      </c>
      <c r="E22" s="1" t="s">
        <v>704</v>
      </c>
      <c r="F22" s="1" t="s">
        <v>631</v>
      </c>
      <c r="G22" s="1" t="s">
        <v>703</v>
      </c>
    </row>
    <row r="23" spans="1:7" x14ac:dyDescent="0.3">
      <c r="A23">
        <v>1022</v>
      </c>
      <c r="B23" s="1">
        <v>2010</v>
      </c>
      <c r="C23" s="1" t="s">
        <v>1728</v>
      </c>
      <c r="D23" s="1" t="s">
        <v>1754</v>
      </c>
      <c r="E23" s="1" t="s">
        <v>342</v>
      </c>
      <c r="F23" s="1" t="s">
        <v>341</v>
      </c>
      <c r="G23" s="1" t="s">
        <v>340</v>
      </c>
    </row>
    <row r="24" spans="1:7" x14ac:dyDescent="0.3">
      <c r="A24">
        <v>1023</v>
      </c>
      <c r="B24" s="1">
        <v>2019</v>
      </c>
      <c r="C24" s="1" t="s">
        <v>1732</v>
      </c>
      <c r="D24" s="1" t="s">
        <v>1755</v>
      </c>
      <c r="E24" s="1" t="s">
        <v>817</v>
      </c>
      <c r="F24" s="1" t="s">
        <v>0</v>
      </c>
      <c r="G24" s="1"/>
    </row>
    <row r="25" spans="1:7" x14ac:dyDescent="0.3">
      <c r="A25">
        <v>1024</v>
      </c>
      <c r="B25" s="1">
        <v>2005</v>
      </c>
      <c r="C25" s="1" t="s">
        <v>1730</v>
      </c>
      <c r="D25" s="1" t="s">
        <v>1755</v>
      </c>
      <c r="E25" s="1" t="s">
        <v>104</v>
      </c>
      <c r="F25" s="1" t="s">
        <v>5</v>
      </c>
      <c r="G25" s="1" t="s">
        <v>103</v>
      </c>
    </row>
    <row r="26" spans="1:7" x14ac:dyDescent="0.3">
      <c r="A26">
        <v>1025</v>
      </c>
      <c r="B26" s="1">
        <v>2017</v>
      </c>
      <c r="C26" s="1" t="s">
        <v>1730</v>
      </c>
      <c r="D26" s="1" t="s">
        <v>1755</v>
      </c>
      <c r="E26" s="1" t="s">
        <v>687</v>
      </c>
      <c r="F26" s="1" t="s">
        <v>0</v>
      </c>
      <c r="G26" s="1"/>
    </row>
    <row r="27" spans="1:7" x14ac:dyDescent="0.3">
      <c r="A27">
        <v>1026</v>
      </c>
      <c r="B27" s="1">
        <v>2005</v>
      </c>
      <c r="C27" s="1" t="s">
        <v>1728</v>
      </c>
      <c r="D27" s="1" t="s">
        <v>1755</v>
      </c>
      <c r="E27" s="1" t="s">
        <v>102</v>
      </c>
      <c r="F27" s="1" t="s">
        <v>101</v>
      </c>
      <c r="G27" s="1" t="s">
        <v>100</v>
      </c>
    </row>
    <row r="28" spans="1:7" x14ac:dyDescent="0.3">
      <c r="A28">
        <v>1027</v>
      </c>
      <c r="B28" s="1">
        <v>2005</v>
      </c>
      <c r="C28" s="1" t="s">
        <v>1728</v>
      </c>
      <c r="D28" s="1" t="s">
        <v>1755</v>
      </c>
      <c r="E28" s="1" t="s">
        <v>99</v>
      </c>
      <c r="F28" s="1" t="s">
        <v>0</v>
      </c>
      <c r="G28" s="1"/>
    </row>
    <row r="29" spans="1:7" x14ac:dyDescent="0.3">
      <c r="A29">
        <v>1028</v>
      </c>
      <c r="B29" s="1">
        <v>2015</v>
      </c>
      <c r="C29" s="1" t="s">
        <v>1730</v>
      </c>
      <c r="D29" s="1" t="s">
        <v>1754</v>
      </c>
      <c r="E29" s="1" t="s">
        <v>616</v>
      </c>
      <c r="F29" s="1" t="s">
        <v>11</v>
      </c>
      <c r="G29" s="1" t="s">
        <v>615</v>
      </c>
    </row>
    <row r="30" spans="1:7" x14ac:dyDescent="0.3">
      <c r="A30">
        <v>1029</v>
      </c>
      <c r="B30" s="1">
        <v>2018</v>
      </c>
      <c r="C30" s="1" t="s">
        <v>1728</v>
      </c>
      <c r="D30" s="1" t="s">
        <v>1755</v>
      </c>
      <c r="E30" s="1" t="s">
        <v>769</v>
      </c>
      <c r="F30" s="1" t="s">
        <v>0</v>
      </c>
      <c r="G30" s="1"/>
    </row>
    <row r="31" spans="1:7" x14ac:dyDescent="0.3">
      <c r="A31">
        <v>1030</v>
      </c>
      <c r="B31" s="1">
        <v>2005</v>
      </c>
      <c r="C31" s="1" t="s">
        <v>1728</v>
      </c>
      <c r="D31" s="1" t="s">
        <v>1754</v>
      </c>
      <c r="E31" s="1" t="s">
        <v>98</v>
      </c>
      <c r="F31" s="1" t="s">
        <v>13</v>
      </c>
      <c r="G31" s="1" t="s">
        <v>97</v>
      </c>
    </row>
    <row r="32" spans="1:7" x14ac:dyDescent="0.3">
      <c r="A32">
        <v>1031</v>
      </c>
      <c r="B32" s="1">
        <v>2005</v>
      </c>
      <c r="C32" s="1" t="s">
        <v>1728</v>
      </c>
      <c r="D32" s="1" t="s">
        <v>1754</v>
      </c>
      <c r="E32" s="1" t="s">
        <v>96</v>
      </c>
      <c r="F32" s="1" t="s">
        <v>95</v>
      </c>
      <c r="G32" s="1" t="s">
        <v>94</v>
      </c>
    </row>
    <row r="33" spans="1:7" x14ac:dyDescent="0.3">
      <c r="A33">
        <v>1032</v>
      </c>
      <c r="B33" s="1">
        <v>2022</v>
      </c>
      <c r="C33" s="1" t="s">
        <v>1737</v>
      </c>
      <c r="D33" s="1" t="s">
        <v>1755</v>
      </c>
      <c r="E33" s="1" t="s">
        <v>534</v>
      </c>
      <c r="F33" s="1" t="s">
        <v>26</v>
      </c>
      <c r="G33" s="1"/>
    </row>
    <row r="34" spans="1:7" x14ac:dyDescent="0.3">
      <c r="A34">
        <v>1033</v>
      </c>
      <c r="B34" s="1">
        <v>2008</v>
      </c>
      <c r="C34" s="1" t="s">
        <v>1728</v>
      </c>
      <c r="D34" s="1" t="s">
        <v>1754</v>
      </c>
      <c r="E34" s="1" t="s">
        <v>255</v>
      </c>
      <c r="F34" s="1" t="s">
        <v>47</v>
      </c>
      <c r="G34" s="1" t="s">
        <v>254</v>
      </c>
    </row>
    <row r="35" spans="1:7" x14ac:dyDescent="0.3">
      <c r="A35">
        <v>1034</v>
      </c>
      <c r="B35" s="1">
        <v>2010</v>
      </c>
      <c r="C35" s="1" t="s">
        <v>1730</v>
      </c>
      <c r="D35" s="1" t="s">
        <v>1754</v>
      </c>
      <c r="E35" s="1" t="s">
        <v>339</v>
      </c>
      <c r="F35" s="1" t="s">
        <v>13</v>
      </c>
      <c r="G35" s="1" t="s">
        <v>338</v>
      </c>
    </row>
    <row r="36" spans="1:7" x14ac:dyDescent="0.3">
      <c r="A36">
        <v>1035</v>
      </c>
      <c r="B36" s="1">
        <v>2010</v>
      </c>
      <c r="C36" s="1" t="s">
        <v>1730</v>
      </c>
      <c r="D36" s="1" t="s">
        <v>1754</v>
      </c>
      <c r="E36" s="1"/>
      <c r="F36" s="1" t="s">
        <v>128</v>
      </c>
      <c r="G36" s="1" t="s">
        <v>337</v>
      </c>
    </row>
    <row r="37" spans="1:7" x14ac:dyDescent="0.3">
      <c r="A37">
        <v>1036</v>
      </c>
      <c r="B37" s="1">
        <v>2022</v>
      </c>
      <c r="C37" s="1" t="s">
        <v>1728</v>
      </c>
      <c r="D37" s="1" t="s">
        <v>1754</v>
      </c>
      <c r="E37" s="1" t="s">
        <v>926</v>
      </c>
      <c r="F37" s="1" t="s">
        <v>0</v>
      </c>
      <c r="G37" s="1"/>
    </row>
    <row r="38" spans="1:7" x14ac:dyDescent="0.3">
      <c r="A38">
        <v>1037</v>
      </c>
      <c r="B38" s="1">
        <v>2021</v>
      </c>
      <c r="C38" s="1" t="s">
        <v>1734</v>
      </c>
      <c r="D38" s="1" t="s">
        <v>1755</v>
      </c>
      <c r="E38" s="1" t="s">
        <v>901</v>
      </c>
      <c r="F38" s="1" t="s">
        <v>0</v>
      </c>
      <c r="G38" s="1"/>
    </row>
    <row r="39" spans="1:7" x14ac:dyDescent="0.3">
      <c r="A39">
        <v>1038</v>
      </c>
      <c r="B39" s="1">
        <v>2023</v>
      </c>
      <c r="C39" s="1" t="s">
        <v>1730</v>
      </c>
      <c r="D39" s="1" t="s">
        <v>1755</v>
      </c>
      <c r="E39" s="1"/>
      <c r="F39" s="1" t="s">
        <v>0</v>
      </c>
      <c r="G39" s="1"/>
    </row>
    <row r="40" spans="1:7" x14ac:dyDescent="0.3">
      <c r="A40">
        <v>1039</v>
      </c>
      <c r="B40" s="1">
        <v>2016</v>
      </c>
      <c r="C40" s="1" t="s">
        <v>1728</v>
      </c>
      <c r="D40" s="1" t="s">
        <v>1754</v>
      </c>
      <c r="E40" s="1" t="s">
        <v>653</v>
      </c>
      <c r="F40" s="1" t="s">
        <v>5</v>
      </c>
      <c r="G40" s="1" t="s">
        <v>652</v>
      </c>
    </row>
    <row r="41" spans="1:7" x14ac:dyDescent="0.3">
      <c r="A41">
        <v>1040</v>
      </c>
      <c r="B41" s="1">
        <v>2008</v>
      </c>
      <c r="C41" s="1" t="s">
        <v>1728</v>
      </c>
      <c r="D41" s="1" t="s">
        <v>1754</v>
      </c>
      <c r="E41" s="1" t="s">
        <v>253</v>
      </c>
      <c r="F41" s="1" t="s">
        <v>252</v>
      </c>
      <c r="G41" s="1" t="s">
        <v>251</v>
      </c>
    </row>
    <row r="42" spans="1:7" x14ac:dyDescent="0.3">
      <c r="A42">
        <v>1041</v>
      </c>
      <c r="B42" s="1">
        <v>2006</v>
      </c>
      <c r="C42" s="1" t="s">
        <v>1728</v>
      </c>
      <c r="D42" s="1" t="s">
        <v>1754</v>
      </c>
      <c r="E42" s="1" t="s">
        <v>153</v>
      </c>
      <c r="F42" s="1" t="s">
        <v>0</v>
      </c>
      <c r="G42" s="1"/>
    </row>
    <row r="43" spans="1:7" x14ac:dyDescent="0.3">
      <c r="A43">
        <v>1042</v>
      </c>
      <c r="B43" s="1">
        <v>2021</v>
      </c>
      <c r="C43" s="1" t="s">
        <v>1728</v>
      </c>
      <c r="D43" s="1" t="s">
        <v>1754</v>
      </c>
      <c r="E43" s="1" t="s">
        <v>900</v>
      </c>
      <c r="F43" s="1" t="s">
        <v>11</v>
      </c>
      <c r="G43" s="1" t="s">
        <v>899</v>
      </c>
    </row>
    <row r="44" spans="1:7" x14ac:dyDescent="0.3">
      <c r="A44">
        <v>1043</v>
      </c>
      <c r="B44" s="1">
        <v>2017</v>
      </c>
      <c r="C44" s="1" t="s">
        <v>1728</v>
      </c>
      <c r="D44" s="1" t="s">
        <v>1755</v>
      </c>
      <c r="E44" s="1" t="s">
        <v>702</v>
      </c>
      <c r="F44" s="1" t="s">
        <v>13</v>
      </c>
      <c r="G44" s="1" t="s">
        <v>701</v>
      </c>
    </row>
    <row r="45" spans="1:7" x14ac:dyDescent="0.3">
      <c r="A45">
        <v>1044</v>
      </c>
      <c r="B45" s="1">
        <v>2018</v>
      </c>
      <c r="C45" s="1" t="s">
        <v>1730</v>
      </c>
      <c r="D45" s="1" t="s">
        <v>1755</v>
      </c>
      <c r="E45" s="1" t="s">
        <v>768</v>
      </c>
      <c r="F45" s="1" t="s">
        <v>0</v>
      </c>
      <c r="G45" s="1" t="s">
        <v>767</v>
      </c>
    </row>
    <row r="46" spans="1:7" x14ac:dyDescent="0.3">
      <c r="A46">
        <v>1045</v>
      </c>
      <c r="B46" s="1">
        <v>2010</v>
      </c>
      <c r="C46" s="1" t="s">
        <v>1728</v>
      </c>
      <c r="D46" s="1" t="s">
        <v>1754</v>
      </c>
      <c r="E46" s="1" t="s">
        <v>86</v>
      </c>
      <c r="F46" s="1" t="s">
        <v>28</v>
      </c>
      <c r="G46" s="1" t="s">
        <v>336</v>
      </c>
    </row>
    <row r="47" spans="1:7" x14ac:dyDescent="0.3">
      <c r="A47">
        <v>1046</v>
      </c>
      <c r="B47" s="1">
        <v>2014</v>
      </c>
      <c r="C47" s="1" t="s">
        <v>1728</v>
      </c>
      <c r="D47" s="1" t="s">
        <v>1754</v>
      </c>
      <c r="E47" s="1" t="s">
        <v>538</v>
      </c>
      <c r="F47" s="1" t="s">
        <v>25</v>
      </c>
      <c r="G47" s="1" t="s">
        <v>537</v>
      </c>
    </row>
    <row r="48" spans="1:7" x14ac:dyDescent="0.3">
      <c r="A48">
        <v>1047</v>
      </c>
      <c r="B48" s="1">
        <v>2013</v>
      </c>
      <c r="C48" s="1" t="s">
        <v>1734</v>
      </c>
      <c r="D48" s="1" t="s">
        <v>1755</v>
      </c>
      <c r="E48" s="1" t="s">
        <v>509</v>
      </c>
      <c r="F48" s="1" t="s">
        <v>0</v>
      </c>
      <c r="G48" s="1" t="s">
        <v>508</v>
      </c>
    </row>
    <row r="49" spans="1:7" x14ac:dyDescent="0.3">
      <c r="A49">
        <v>1048</v>
      </c>
      <c r="B49" s="1">
        <v>2009</v>
      </c>
      <c r="C49" s="1" t="s">
        <v>1728</v>
      </c>
      <c r="D49" s="1" t="s">
        <v>1754</v>
      </c>
      <c r="E49" s="1" t="s">
        <v>305</v>
      </c>
      <c r="F49" s="1" t="s">
        <v>25</v>
      </c>
      <c r="G49" s="1" t="s">
        <v>304</v>
      </c>
    </row>
    <row r="50" spans="1:7" x14ac:dyDescent="0.3">
      <c r="A50">
        <v>1049</v>
      </c>
      <c r="B50" s="1">
        <v>2015</v>
      </c>
      <c r="C50" s="1" t="s">
        <v>1728</v>
      </c>
      <c r="D50" s="1" t="s">
        <v>1755</v>
      </c>
      <c r="E50" s="1" t="s">
        <v>614</v>
      </c>
      <c r="F50" s="1" t="s">
        <v>13</v>
      </c>
      <c r="G50" s="1" t="s">
        <v>613</v>
      </c>
    </row>
    <row r="51" spans="1:7" x14ac:dyDescent="0.3">
      <c r="A51">
        <v>1050</v>
      </c>
      <c r="B51" s="1">
        <v>2015</v>
      </c>
      <c r="C51" s="1" t="s">
        <v>1728</v>
      </c>
      <c r="D51" s="1" t="s">
        <v>1755</v>
      </c>
      <c r="E51" s="1" t="s">
        <v>612</v>
      </c>
      <c r="F51" s="1" t="s">
        <v>11</v>
      </c>
      <c r="G51" s="1" t="s">
        <v>611</v>
      </c>
    </row>
    <row r="52" spans="1:7" x14ac:dyDescent="0.3">
      <c r="A52">
        <v>1051</v>
      </c>
      <c r="B52" s="1">
        <v>2021</v>
      </c>
      <c r="C52" s="1" t="s">
        <v>1730</v>
      </c>
      <c r="D52" s="1" t="s">
        <v>1755</v>
      </c>
      <c r="E52" s="1" t="s">
        <v>898</v>
      </c>
      <c r="F52" s="1" t="s">
        <v>5</v>
      </c>
      <c r="G52" s="1"/>
    </row>
    <row r="53" spans="1:7" x14ac:dyDescent="0.3">
      <c r="A53">
        <v>1052</v>
      </c>
      <c r="B53" s="1">
        <v>2009</v>
      </c>
      <c r="C53" s="1" t="s">
        <v>1732</v>
      </c>
      <c r="D53" s="1" t="s">
        <v>1754</v>
      </c>
      <c r="E53" s="1" t="s">
        <v>303</v>
      </c>
      <c r="F53" s="1" t="s">
        <v>13</v>
      </c>
      <c r="G53" s="1"/>
    </row>
    <row r="54" spans="1:7" x14ac:dyDescent="0.3">
      <c r="A54">
        <v>1053</v>
      </c>
      <c r="B54" s="1">
        <v>2013</v>
      </c>
      <c r="C54" s="1" t="s">
        <v>1728</v>
      </c>
      <c r="D54" s="1" t="s">
        <v>1754</v>
      </c>
      <c r="E54" s="1" t="s">
        <v>507</v>
      </c>
      <c r="F54" s="1" t="s">
        <v>5</v>
      </c>
      <c r="G54" s="1" t="s">
        <v>506</v>
      </c>
    </row>
    <row r="55" spans="1:7" x14ac:dyDescent="0.3">
      <c r="A55">
        <v>1054</v>
      </c>
      <c r="B55" s="1">
        <v>2007</v>
      </c>
      <c r="C55" s="1" t="s">
        <v>1728</v>
      </c>
      <c r="D55" s="1" t="s">
        <v>1755</v>
      </c>
      <c r="E55" s="1" t="s">
        <v>210</v>
      </c>
      <c r="F55" s="1" t="s">
        <v>77</v>
      </c>
      <c r="G55" s="1" t="s">
        <v>209</v>
      </c>
    </row>
    <row r="56" spans="1:7" x14ac:dyDescent="0.3">
      <c r="A56">
        <v>1055</v>
      </c>
      <c r="B56" s="1">
        <v>2017</v>
      </c>
      <c r="C56" s="1" t="s">
        <v>1728</v>
      </c>
      <c r="D56" s="1" t="s">
        <v>1754</v>
      </c>
      <c r="E56" s="1" t="s">
        <v>700</v>
      </c>
      <c r="F56" s="1" t="s">
        <v>13</v>
      </c>
      <c r="G56" s="1" t="s">
        <v>699</v>
      </c>
    </row>
    <row r="57" spans="1:7" x14ac:dyDescent="0.3">
      <c r="A57">
        <v>1056</v>
      </c>
      <c r="B57" s="1">
        <v>2006</v>
      </c>
      <c r="C57" s="1" t="s">
        <v>1728</v>
      </c>
      <c r="D57" s="1" t="s">
        <v>1755</v>
      </c>
      <c r="E57" s="1" t="s">
        <v>152</v>
      </c>
      <c r="F57" s="1" t="s">
        <v>24</v>
      </c>
      <c r="G57" s="1" t="s">
        <v>151</v>
      </c>
    </row>
    <row r="58" spans="1:7" x14ac:dyDescent="0.3">
      <c r="A58">
        <v>1057</v>
      </c>
      <c r="B58" s="1">
        <v>2014</v>
      </c>
      <c r="C58" s="1" t="s">
        <v>1728</v>
      </c>
      <c r="D58" s="1" t="s">
        <v>1754</v>
      </c>
      <c r="E58" s="1" t="s">
        <v>536</v>
      </c>
      <c r="F58" s="1" t="s">
        <v>5</v>
      </c>
      <c r="G58" s="1" t="s">
        <v>535</v>
      </c>
    </row>
    <row r="59" spans="1:7" x14ac:dyDescent="0.3">
      <c r="A59">
        <v>1058</v>
      </c>
      <c r="B59" s="1">
        <v>2006</v>
      </c>
      <c r="C59" s="1" t="s">
        <v>1728</v>
      </c>
      <c r="D59" s="1" t="s">
        <v>1754</v>
      </c>
      <c r="E59" s="1" t="s">
        <v>150</v>
      </c>
      <c r="F59" s="1" t="s">
        <v>25</v>
      </c>
      <c r="G59" s="1" t="s">
        <v>149</v>
      </c>
    </row>
    <row r="60" spans="1:7" x14ac:dyDescent="0.3">
      <c r="A60">
        <v>1059</v>
      </c>
      <c r="B60" s="1">
        <v>2023</v>
      </c>
      <c r="C60" s="1" t="s">
        <v>1728</v>
      </c>
      <c r="D60" s="1" t="s">
        <v>1755</v>
      </c>
      <c r="E60" s="1" t="s">
        <v>944</v>
      </c>
      <c r="F60" s="1" t="s">
        <v>0</v>
      </c>
      <c r="G60" s="1"/>
    </row>
    <row r="61" spans="1:7" x14ac:dyDescent="0.3">
      <c r="A61">
        <v>1060</v>
      </c>
      <c r="B61" s="1">
        <v>2017</v>
      </c>
      <c r="C61" s="1" t="s">
        <v>1732</v>
      </c>
      <c r="D61" s="1" t="s">
        <v>1755</v>
      </c>
      <c r="E61" s="1" t="s">
        <v>698</v>
      </c>
      <c r="F61" s="1" t="s">
        <v>0</v>
      </c>
      <c r="G61" s="1"/>
    </row>
    <row r="62" spans="1:7" x14ac:dyDescent="0.3">
      <c r="A62">
        <v>1061</v>
      </c>
      <c r="B62" s="1">
        <v>2016</v>
      </c>
      <c r="C62" s="1" t="s">
        <v>1728</v>
      </c>
      <c r="D62" s="1" t="s">
        <v>1755</v>
      </c>
      <c r="E62" s="1" t="s">
        <v>651</v>
      </c>
      <c r="F62" s="1" t="s">
        <v>5</v>
      </c>
      <c r="G62" s="1" t="s">
        <v>650</v>
      </c>
    </row>
    <row r="63" spans="1:7" x14ac:dyDescent="0.3">
      <c r="A63">
        <v>1062</v>
      </c>
      <c r="B63" s="1">
        <v>2018</v>
      </c>
      <c r="C63" s="1" t="s">
        <v>1736</v>
      </c>
      <c r="D63" s="1" t="s">
        <v>1754</v>
      </c>
      <c r="E63" s="1" t="s">
        <v>766</v>
      </c>
      <c r="F63" s="1" t="s">
        <v>5</v>
      </c>
      <c r="G63" s="1" t="s">
        <v>765</v>
      </c>
    </row>
    <row r="64" spans="1:7" x14ac:dyDescent="0.3">
      <c r="A64">
        <v>1063</v>
      </c>
      <c r="B64" s="1">
        <v>2015</v>
      </c>
      <c r="C64" s="1" t="s">
        <v>1728</v>
      </c>
      <c r="D64" s="1" t="s">
        <v>1755</v>
      </c>
      <c r="E64" s="1" t="s">
        <v>610</v>
      </c>
      <c r="F64" s="1" t="s">
        <v>5</v>
      </c>
      <c r="G64" s="1" t="s">
        <v>609</v>
      </c>
    </row>
    <row r="65" spans="1:7" x14ac:dyDescent="0.3">
      <c r="A65">
        <v>1064</v>
      </c>
      <c r="B65" s="1">
        <v>2018</v>
      </c>
      <c r="C65" s="1" t="s">
        <v>1730</v>
      </c>
      <c r="D65" s="1" t="s">
        <v>1755</v>
      </c>
      <c r="E65" s="1" t="s">
        <v>764</v>
      </c>
      <c r="F65" s="1" t="s">
        <v>0</v>
      </c>
      <c r="G65" s="1" t="s">
        <v>763</v>
      </c>
    </row>
    <row r="66" spans="1:7" x14ac:dyDescent="0.3">
      <c r="A66">
        <v>1065</v>
      </c>
      <c r="B66" s="1">
        <v>2013</v>
      </c>
      <c r="C66" s="1" t="s">
        <v>1734</v>
      </c>
      <c r="D66" s="1" t="s">
        <v>1754</v>
      </c>
      <c r="E66" s="1" t="s">
        <v>505</v>
      </c>
      <c r="F66" s="1" t="s">
        <v>504</v>
      </c>
      <c r="G66" s="1" t="s">
        <v>503</v>
      </c>
    </row>
    <row r="67" spans="1:7" x14ac:dyDescent="0.3">
      <c r="A67">
        <v>1066</v>
      </c>
      <c r="B67" s="1">
        <v>2022</v>
      </c>
      <c r="C67" s="1" t="s">
        <v>1735</v>
      </c>
      <c r="D67" s="1" t="s">
        <v>1754</v>
      </c>
      <c r="E67" s="1" t="s">
        <v>925</v>
      </c>
      <c r="F67" s="1" t="s">
        <v>0</v>
      </c>
      <c r="G67" s="1"/>
    </row>
    <row r="68" spans="1:7" x14ac:dyDescent="0.3">
      <c r="A68">
        <v>1067</v>
      </c>
      <c r="B68" s="1">
        <v>2015</v>
      </c>
      <c r="C68" s="1" t="s">
        <v>1728</v>
      </c>
      <c r="D68" s="1" t="s">
        <v>1754</v>
      </c>
      <c r="E68" s="1" t="s">
        <v>608</v>
      </c>
      <c r="F68" s="1" t="s">
        <v>5</v>
      </c>
      <c r="G68" s="1" t="s">
        <v>607</v>
      </c>
    </row>
    <row r="69" spans="1:7" x14ac:dyDescent="0.3">
      <c r="A69">
        <v>1068</v>
      </c>
      <c r="B69" s="1">
        <v>2007</v>
      </c>
      <c r="C69" s="1" t="s">
        <v>1728</v>
      </c>
      <c r="D69" s="1" t="s">
        <v>1754</v>
      </c>
      <c r="E69" s="1" t="s">
        <v>208</v>
      </c>
      <c r="F69" s="1" t="s">
        <v>13</v>
      </c>
      <c r="G69" s="1" t="s">
        <v>207</v>
      </c>
    </row>
    <row r="70" spans="1:7" x14ac:dyDescent="0.3">
      <c r="A70">
        <v>1069</v>
      </c>
      <c r="B70" s="1">
        <v>2006</v>
      </c>
      <c r="C70" s="1" t="s">
        <v>1731</v>
      </c>
      <c r="D70" s="1" t="s">
        <v>1754</v>
      </c>
      <c r="E70" s="1" t="s">
        <v>148</v>
      </c>
      <c r="F70" s="1" t="s">
        <v>5</v>
      </c>
      <c r="G70" s="1" t="s">
        <v>147</v>
      </c>
    </row>
    <row r="71" spans="1:7" x14ac:dyDescent="0.3">
      <c r="A71">
        <v>1070</v>
      </c>
      <c r="B71" s="1">
        <v>2017</v>
      </c>
      <c r="C71" s="1" t="s">
        <v>1728</v>
      </c>
      <c r="D71" s="1" t="s">
        <v>1754</v>
      </c>
      <c r="E71" s="1" t="s">
        <v>697</v>
      </c>
      <c r="F71" s="1" t="s">
        <v>5</v>
      </c>
      <c r="G71" s="1"/>
    </row>
    <row r="72" spans="1:7" x14ac:dyDescent="0.3">
      <c r="A72">
        <v>1071</v>
      </c>
      <c r="B72" s="1">
        <v>2013</v>
      </c>
      <c r="C72" s="1" t="s">
        <v>1730</v>
      </c>
      <c r="D72" s="1" t="s">
        <v>1755</v>
      </c>
      <c r="E72" s="1" t="s">
        <v>502</v>
      </c>
      <c r="F72" s="1" t="s">
        <v>13</v>
      </c>
      <c r="G72" s="1" t="s">
        <v>501</v>
      </c>
    </row>
    <row r="73" spans="1:7" x14ac:dyDescent="0.3">
      <c r="A73">
        <v>1072</v>
      </c>
      <c r="B73" s="1">
        <v>2019</v>
      </c>
      <c r="C73" s="1" t="s">
        <v>1730</v>
      </c>
      <c r="D73" s="1" t="s">
        <v>1754</v>
      </c>
      <c r="E73" s="1" t="s">
        <v>816</v>
      </c>
      <c r="F73" s="1" t="s">
        <v>5</v>
      </c>
      <c r="G73" s="1" t="s">
        <v>815</v>
      </c>
    </row>
    <row r="74" spans="1:7" x14ac:dyDescent="0.3">
      <c r="A74">
        <v>1073</v>
      </c>
      <c r="B74" s="1">
        <v>2006</v>
      </c>
      <c r="C74" s="1" t="s">
        <v>1728</v>
      </c>
      <c r="D74" s="1" t="s">
        <v>1754</v>
      </c>
      <c r="E74" s="1" t="s">
        <v>146</v>
      </c>
      <c r="F74" s="1" t="s">
        <v>77</v>
      </c>
      <c r="G74" s="1" t="s">
        <v>145</v>
      </c>
    </row>
    <row r="75" spans="1:7" x14ac:dyDescent="0.3">
      <c r="A75">
        <v>1074</v>
      </c>
      <c r="B75" s="1">
        <v>2015</v>
      </c>
      <c r="C75" s="1" t="s">
        <v>1730</v>
      </c>
      <c r="D75" s="1" t="s">
        <v>1755</v>
      </c>
      <c r="E75" s="1" t="s">
        <v>606</v>
      </c>
      <c r="F75" s="1" t="s">
        <v>0</v>
      </c>
      <c r="G75" s="1" t="s">
        <v>605</v>
      </c>
    </row>
    <row r="76" spans="1:7" x14ac:dyDescent="0.3">
      <c r="A76">
        <v>1075</v>
      </c>
      <c r="B76" s="1">
        <v>2017</v>
      </c>
      <c r="C76" s="1" t="s">
        <v>1728</v>
      </c>
      <c r="D76" s="1" t="s">
        <v>1755</v>
      </c>
      <c r="E76" s="1" t="s">
        <v>696</v>
      </c>
      <c r="F76" s="1" t="s">
        <v>0</v>
      </c>
      <c r="G76" s="1"/>
    </row>
    <row r="77" spans="1:7" x14ac:dyDescent="0.3">
      <c r="A77">
        <v>1076</v>
      </c>
      <c r="B77" s="1">
        <v>2022</v>
      </c>
      <c r="C77" s="1" t="s">
        <v>1730</v>
      </c>
      <c r="D77" s="1" t="s">
        <v>1755</v>
      </c>
      <c r="E77" s="1" t="s">
        <v>924</v>
      </c>
      <c r="F77" s="1" t="s">
        <v>0</v>
      </c>
      <c r="G77" s="1"/>
    </row>
    <row r="78" spans="1:7" x14ac:dyDescent="0.3">
      <c r="A78">
        <v>1077</v>
      </c>
      <c r="B78" s="1">
        <v>2019</v>
      </c>
      <c r="C78" s="1" t="s">
        <v>83</v>
      </c>
      <c r="D78" s="1" t="s">
        <v>1755</v>
      </c>
      <c r="E78" s="1"/>
      <c r="F78" s="1" t="s">
        <v>5</v>
      </c>
      <c r="G78" s="1"/>
    </row>
    <row r="79" spans="1:7" x14ac:dyDescent="0.3">
      <c r="A79">
        <v>1078</v>
      </c>
      <c r="B79" s="1">
        <v>2011</v>
      </c>
      <c r="C79" s="1" t="s">
        <v>1728</v>
      </c>
      <c r="D79" s="1" t="s">
        <v>1754</v>
      </c>
      <c r="E79" s="1" t="s">
        <v>390</v>
      </c>
      <c r="F79" s="1" t="s">
        <v>13</v>
      </c>
      <c r="G79" s="1" t="s">
        <v>389</v>
      </c>
    </row>
    <row r="80" spans="1:7" x14ac:dyDescent="0.3">
      <c r="A80">
        <v>1079</v>
      </c>
      <c r="B80" s="1">
        <v>2020</v>
      </c>
      <c r="C80" s="1" t="s">
        <v>1730</v>
      </c>
      <c r="D80" s="1" t="s">
        <v>1755</v>
      </c>
      <c r="E80" s="1" t="s">
        <v>564</v>
      </c>
      <c r="F80" s="1" t="s">
        <v>50</v>
      </c>
      <c r="G80" s="1" t="s">
        <v>871</v>
      </c>
    </row>
    <row r="81" spans="1:7" x14ac:dyDescent="0.3">
      <c r="A81">
        <v>1080</v>
      </c>
      <c r="B81" s="1">
        <v>2018</v>
      </c>
      <c r="C81" s="1" t="s">
        <v>1728</v>
      </c>
      <c r="D81" s="1" t="s">
        <v>1755</v>
      </c>
      <c r="E81" s="1" t="s">
        <v>762</v>
      </c>
      <c r="F81" s="1" t="s">
        <v>26</v>
      </c>
      <c r="G81" s="1"/>
    </row>
    <row r="82" spans="1:7" x14ac:dyDescent="0.3">
      <c r="A82">
        <v>1081</v>
      </c>
      <c r="B82" s="1">
        <v>2010</v>
      </c>
      <c r="C82" s="1" t="s">
        <v>1728</v>
      </c>
      <c r="D82" s="1" t="s">
        <v>1755</v>
      </c>
      <c r="E82" s="1" t="s">
        <v>335</v>
      </c>
      <c r="F82" s="1" t="s">
        <v>13</v>
      </c>
      <c r="G82" s="1" t="s">
        <v>334</v>
      </c>
    </row>
    <row r="83" spans="1:7" x14ac:dyDescent="0.3">
      <c r="A83">
        <v>1082</v>
      </c>
      <c r="B83" s="1">
        <v>2012</v>
      </c>
      <c r="C83" s="1" t="s">
        <v>1730</v>
      </c>
      <c r="D83" s="1" t="s">
        <v>1755</v>
      </c>
      <c r="E83" s="1"/>
      <c r="F83" s="1" t="s">
        <v>13</v>
      </c>
      <c r="G83" s="1" t="s">
        <v>440</v>
      </c>
    </row>
    <row r="84" spans="1:7" x14ac:dyDescent="0.3">
      <c r="A84">
        <v>1083</v>
      </c>
      <c r="B84" s="1">
        <v>2016</v>
      </c>
      <c r="C84" s="1" t="s">
        <v>1737</v>
      </c>
      <c r="D84" s="1" t="s">
        <v>1755</v>
      </c>
      <c r="E84" s="1"/>
      <c r="F84" s="1" t="s">
        <v>5</v>
      </c>
      <c r="G84" s="1"/>
    </row>
    <row r="85" spans="1:7" x14ac:dyDescent="0.3">
      <c r="A85">
        <v>1084</v>
      </c>
      <c r="B85" s="1">
        <v>2019</v>
      </c>
      <c r="C85" s="1" t="s">
        <v>1730</v>
      </c>
      <c r="D85" s="1" t="s">
        <v>1754</v>
      </c>
      <c r="E85" s="1" t="s">
        <v>814</v>
      </c>
      <c r="F85" s="1" t="s">
        <v>813</v>
      </c>
      <c r="G85" s="1"/>
    </row>
    <row r="86" spans="1:7" x14ac:dyDescent="0.3">
      <c r="A86">
        <v>1085</v>
      </c>
      <c r="B86" s="1">
        <v>2013</v>
      </c>
      <c r="C86" s="1" t="s">
        <v>1733</v>
      </c>
      <c r="D86" s="1" t="s">
        <v>1755</v>
      </c>
      <c r="E86" s="1" t="s">
        <v>500</v>
      </c>
      <c r="F86" s="1" t="s">
        <v>3</v>
      </c>
      <c r="G86" s="1"/>
    </row>
    <row r="87" spans="1:7" x14ac:dyDescent="0.3">
      <c r="A87">
        <v>1086</v>
      </c>
      <c r="B87" s="1">
        <v>2015</v>
      </c>
      <c r="C87" s="1" t="s">
        <v>1728</v>
      </c>
      <c r="D87" s="1" t="s">
        <v>1755</v>
      </c>
      <c r="E87" s="1" t="s">
        <v>604</v>
      </c>
      <c r="F87" s="1" t="s">
        <v>5</v>
      </c>
      <c r="G87" s="1"/>
    </row>
    <row r="88" spans="1:7" x14ac:dyDescent="0.3">
      <c r="A88">
        <v>1087</v>
      </c>
      <c r="B88" s="1">
        <v>2022</v>
      </c>
      <c r="C88" s="1" t="s">
        <v>1730</v>
      </c>
      <c r="D88" s="1" t="s">
        <v>1754</v>
      </c>
      <c r="E88" s="1" t="s">
        <v>923</v>
      </c>
      <c r="F88" s="1" t="s">
        <v>101</v>
      </c>
      <c r="G88" s="1"/>
    </row>
    <row r="89" spans="1:7" x14ac:dyDescent="0.3">
      <c r="A89">
        <v>1088</v>
      </c>
      <c r="B89" s="1">
        <v>2015</v>
      </c>
      <c r="C89" s="1" t="s">
        <v>1728</v>
      </c>
      <c r="D89" s="1" t="s">
        <v>1754</v>
      </c>
      <c r="E89" s="1" t="s">
        <v>603</v>
      </c>
      <c r="F89" s="1" t="s">
        <v>5</v>
      </c>
      <c r="G89" s="1" t="s">
        <v>602</v>
      </c>
    </row>
    <row r="90" spans="1:7" x14ac:dyDescent="0.3">
      <c r="A90">
        <v>1089</v>
      </c>
      <c r="B90" s="1">
        <v>2013</v>
      </c>
      <c r="C90" s="1" t="s">
        <v>1728</v>
      </c>
      <c r="D90" s="1" t="s">
        <v>1754</v>
      </c>
      <c r="E90" s="1" t="s">
        <v>499</v>
      </c>
      <c r="F90" s="1" t="s">
        <v>11</v>
      </c>
      <c r="G90" s="1" t="s">
        <v>498</v>
      </c>
    </row>
    <row r="91" spans="1:7" x14ac:dyDescent="0.3">
      <c r="A91">
        <v>1090</v>
      </c>
      <c r="B91" s="1">
        <v>2019</v>
      </c>
      <c r="C91" s="1" t="s">
        <v>1728</v>
      </c>
      <c r="D91" s="1" t="s">
        <v>1755</v>
      </c>
      <c r="E91" s="1" t="s">
        <v>812</v>
      </c>
      <c r="F91" s="1" t="s">
        <v>0</v>
      </c>
      <c r="G91" s="1"/>
    </row>
    <row r="92" spans="1:7" x14ac:dyDescent="0.3">
      <c r="A92">
        <v>1091</v>
      </c>
      <c r="B92" s="1">
        <v>2006</v>
      </c>
      <c r="C92" s="1" t="s">
        <v>1728</v>
      </c>
      <c r="D92" s="1" t="s">
        <v>1755</v>
      </c>
      <c r="E92" s="1" t="s">
        <v>144</v>
      </c>
      <c r="F92" s="1" t="s">
        <v>11</v>
      </c>
      <c r="G92" s="1" t="s">
        <v>143</v>
      </c>
    </row>
    <row r="93" spans="1:7" x14ac:dyDescent="0.3">
      <c r="A93">
        <v>1092</v>
      </c>
      <c r="B93" s="1">
        <v>2011</v>
      </c>
      <c r="C93" s="1" t="s">
        <v>1737</v>
      </c>
      <c r="D93" s="1" t="s">
        <v>1755</v>
      </c>
      <c r="E93" s="1"/>
      <c r="F93" s="1" t="s">
        <v>5</v>
      </c>
      <c r="G93" s="1"/>
    </row>
    <row r="94" spans="1:7" x14ac:dyDescent="0.3">
      <c r="A94">
        <v>1093</v>
      </c>
      <c r="B94" s="1">
        <v>2013</v>
      </c>
      <c r="C94" s="1" t="s">
        <v>1728</v>
      </c>
      <c r="D94" s="1" t="s">
        <v>1754</v>
      </c>
      <c r="E94" s="1" t="s">
        <v>497</v>
      </c>
      <c r="F94" s="1" t="s">
        <v>5</v>
      </c>
      <c r="G94" s="1"/>
    </row>
    <row r="95" spans="1:7" x14ac:dyDescent="0.3">
      <c r="A95">
        <v>1094</v>
      </c>
      <c r="B95" s="1">
        <v>2020</v>
      </c>
      <c r="C95" s="1" t="s">
        <v>1730</v>
      </c>
      <c r="D95" s="1" t="s">
        <v>1755</v>
      </c>
      <c r="E95" s="1" t="s">
        <v>870</v>
      </c>
      <c r="F95" s="1" t="s">
        <v>443</v>
      </c>
      <c r="G95" s="1" t="s">
        <v>869</v>
      </c>
    </row>
    <row r="96" spans="1:7" x14ac:dyDescent="0.3">
      <c r="A96">
        <v>1095</v>
      </c>
      <c r="B96" s="1">
        <v>2018</v>
      </c>
      <c r="C96" s="1" t="s">
        <v>1730</v>
      </c>
      <c r="D96" s="1" t="s">
        <v>1754</v>
      </c>
      <c r="E96" s="1" t="s">
        <v>761</v>
      </c>
      <c r="F96" s="1" t="s">
        <v>0</v>
      </c>
      <c r="G96" s="1" t="s">
        <v>760</v>
      </c>
    </row>
    <row r="97" spans="1:7" x14ac:dyDescent="0.3">
      <c r="A97">
        <v>1096</v>
      </c>
      <c r="B97" s="1">
        <v>2015</v>
      </c>
      <c r="C97" s="1" t="s">
        <v>1728</v>
      </c>
      <c r="D97" s="1" t="s">
        <v>1754</v>
      </c>
      <c r="E97" s="1" t="s">
        <v>601</v>
      </c>
      <c r="F97" s="1" t="s">
        <v>25</v>
      </c>
      <c r="G97" s="1" t="s">
        <v>600</v>
      </c>
    </row>
    <row r="98" spans="1:7" x14ac:dyDescent="0.3">
      <c r="A98">
        <v>1097</v>
      </c>
      <c r="B98" s="1">
        <v>2021</v>
      </c>
      <c r="C98" s="1" t="s">
        <v>1737</v>
      </c>
      <c r="D98" s="1" t="s">
        <v>1755</v>
      </c>
      <c r="E98" s="1"/>
      <c r="F98" s="1" t="s">
        <v>5</v>
      </c>
      <c r="G98" s="1"/>
    </row>
    <row r="99" spans="1:7" x14ac:dyDescent="0.3">
      <c r="A99">
        <v>1098</v>
      </c>
      <c r="B99" s="1">
        <v>2009</v>
      </c>
      <c r="C99" s="1" t="s">
        <v>1728</v>
      </c>
      <c r="D99" s="1" t="s">
        <v>1754</v>
      </c>
      <c r="E99" s="1" t="s">
        <v>301</v>
      </c>
      <c r="F99" s="1" t="s">
        <v>25</v>
      </c>
      <c r="G99" s="1" t="s">
        <v>300</v>
      </c>
    </row>
    <row r="100" spans="1:7" x14ac:dyDescent="0.3">
      <c r="A100">
        <v>1099</v>
      </c>
      <c r="B100" s="1">
        <v>2013</v>
      </c>
      <c r="C100" s="1" t="s">
        <v>1728</v>
      </c>
      <c r="D100" s="1" t="s">
        <v>1755</v>
      </c>
      <c r="E100" s="1" t="s">
        <v>496</v>
      </c>
      <c r="F100" s="1" t="s">
        <v>13</v>
      </c>
      <c r="G100" s="1" t="s">
        <v>495</v>
      </c>
    </row>
    <row r="101" spans="1:7" x14ac:dyDescent="0.3">
      <c r="A101">
        <v>1100</v>
      </c>
      <c r="B101" s="1">
        <v>2016</v>
      </c>
      <c r="C101" s="1" t="s">
        <v>1728</v>
      </c>
      <c r="D101" s="1" t="s">
        <v>1754</v>
      </c>
      <c r="E101" s="1" t="s">
        <v>648</v>
      </c>
      <c r="F101" s="1" t="s">
        <v>0</v>
      </c>
      <c r="G101" s="1" t="s">
        <v>647</v>
      </c>
    </row>
    <row r="102" spans="1:7" x14ac:dyDescent="0.3">
      <c r="A102">
        <v>1101</v>
      </c>
      <c r="B102" s="1">
        <v>2008</v>
      </c>
      <c r="C102" s="1" t="s">
        <v>1728</v>
      </c>
      <c r="D102" s="1" t="s">
        <v>1755</v>
      </c>
      <c r="E102" s="1" t="s">
        <v>250</v>
      </c>
      <c r="F102" s="1" t="s">
        <v>5</v>
      </c>
      <c r="G102" s="1" t="s">
        <v>249</v>
      </c>
    </row>
    <row r="103" spans="1:7" x14ac:dyDescent="0.3">
      <c r="A103">
        <v>1102</v>
      </c>
      <c r="B103" s="1">
        <v>2017</v>
      </c>
      <c r="C103" s="1" t="s">
        <v>1728</v>
      </c>
      <c r="D103" s="1" t="s">
        <v>1755</v>
      </c>
      <c r="E103" s="1" t="s">
        <v>695</v>
      </c>
      <c r="F103" s="1" t="s">
        <v>0</v>
      </c>
      <c r="G103" s="1"/>
    </row>
    <row r="104" spans="1:7" x14ac:dyDescent="0.3">
      <c r="A104">
        <v>1103</v>
      </c>
      <c r="B104" s="1">
        <v>2022</v>
      </c>
      <c r="C104" s="1" t="s">
        <v>1735</v>
      </c>
      <c r="D104" s="1" t="s">
        <v>1755</v>
      </c>
      <c r="E104" s="1" t="s">
        <v>922</v>
      </c>
      <c r="F104" s="1" t="s">
        <v>0</v>
      </c>
      <c r="G104" s="1"/>
    </row>
    <row r="105" spans="1:7" x14ac:dyDescent="0.3">
      <c r="A105">
        <v>1104</v>
      </c>
      <c r="B105" s="1">
        <v>2013</v>
      </c>
      <c r="C105" s="1" t="s">
        <v>1728</v>
      </c>
      <c r="D105" s="1" t="s">
        <v>1755</v>
      </c>
      <c r="E105" s="1" t="s">
        <v>494</v>
      </c>
      <c r="F105" s="1" t="s">
        <v>11</v>
      </c>
      <c r="G105" s="1" t="s">
        <v>493</v>
      </c>
    </row>
    <row r="106" spans="1:7" x14ac:dyDescent="0.3">
      <c r="A106">
        <v>1105</v>
      </c>
      <c r="B106" s="1">
        <v>2013</v>
      </c>
      <c r="C106" s="1" t="s">
        <v>1728</v>
      </c>
      <c r="D106" s="1" t="s">
        <v>1754</v>
      </c>
      <c r="E106" s="1" t="s">
        <v>492</v>
      </c>
      <c r="F106" s="1" t="s">
        <v>25</v>
      </c>
      <c r="G106" s="1" t="s">
        <v>491</v>
      </c>
    </row>
    <row r="107" spans="1:7" x14ac:dyDescent="0.3">
      <c r="A107">
        <v>1106</v>
      </c>
      <c r="B107" s="1">
        <v>2019</v>
      </c>
      <c r="C107" s="1" t="s">
        <v>1737</v>
      </c>
      <c r="D107" s="1" t="s">
        <v>1755</v>
      </c>
      <c r="E107" s="1"/>
      <c r="F107" s="1" t="s">
        <v>5</v>
      </c>
      <c r="G107" s="1"/>
    </row>
    <row r="108" spans="1:7" x14ac:dyDescent="0.3">
      <c r="A108">
        <v>1107</v>
      </c>
      <c r="B108" s="1">
        <v>2019</v>
      </c>
      <c r="C108" s="1" t="s">
        <v>1728</v>
      </c>
      <c r="D108" s="1" t="s">
        <v>1755</v>
      </c>
      <c r="E108" s="1" t="s">
        <v>811</v>
      </c>
      <c r="F108" s="1" t="s">
        <v>12</v>
      </c>
      <c r="G108" s="1" t="s">
        <v>810</v>
      </c>
    </row>
    <row r="109" spans="1:7" x14ac:dyDescent="0.3">
      <c r="A109">
        <v>1108</v>
      </c>
      <c r="B109" s="1">
        <v>2005</v>
      </c>
      <c r="C109" s="1" t="s">
        <v>1728</v>
      </c>
      <c r="D109" s="1" t="s">
        <v>1754</v>
      </c>
      <c r="E109" s="1" t="s">
        <v>93</v>
      </c>
      <c r="F109" s="1" t="s">
        <v>13</v>
      </c>
      <c r="G109" s="1" t="s">
        <v>92</v>
      </c>
    </row>
    <row r="110" spans="1:7" x14ac:dyDescent="0.3">
      <c r="A110">
        <v>1109</v>
      </c>
      <c r="B110" s="1">
        <v>2021</v>
      </c>
      <c r="C110" s="1" t="s">
        <v>1730</v>
      </c>
      <c r="D110" s="1" t="s">
        <v>1755</v>
      </c>
      <c r="E110" s="1" t="s">
        <v>897</v>
      </c>
      <c r="F110" s="1" t="s">
        <v>0</v>
      </c>
      <c r="G110" s="1"/>
    </row>
    <row r="111" spans="1:7" x14ac:dyDescent="0.3">
      <c r="A111">
        <v>1110</v>
      </c>
      <c r="B111" s="1">
        <v>2005</v>
      </c>
      <c r="C111" s="1" t="s">
        <v>1733</v>
      </c>
      <c r="D111" s="1" t="s">
        <v>1755</v>
      </c>
      <c r="E111" s="1" t="s">
        <v>91</v>
      </c>
      <c r="F111" s="1" t="s">
        <v>5</v>
      </c>
      <c r="G111" s="1" t="s">
        <v>90</v>
      </c>
    </row>
    <row r="112" spans="1:7" x14ac:dyDescent="0.3">
      <c r="A112">
        <v>1111</v>
      </c>
      <c r="B112" s="1">
        <v>2008</v>
      </c>
      <c r="C112" s="1" t="s">
        <v>1735</v>
      </c>
      <c r="D112" s="1" t="s">
        <v>1755</v>
      </c>
      <c r="E112" s="1" t="s">
        <v>248</v>
      </c>
      <c r="F112" s="1" t="s">
        <v>5</v>
      </c>
      <c r="G112" s="1" t="s">
        <v>247</v>
      </c>
    </row>
    <row r="113" spans="1:7" x14ac:dyDescent="0.3">
      <c r="A113">
        <v>1112</v>
      </c>
      <c r="B113" s="1">
        <v>2017</v>
      </c>
      <c r="C113" s="1" t="s">
        <v>1728</v>
      </c>
      <c r="D113" s="1" t="s">
        <v>1755</v>
      </c>
      <c r="E113" s="1" t="s">
        <v>694</v>
      </c>
      <c r="F113" s="1" t="s">
        <v>0</v>
      </c>
      <c r="G113" s="1" t="s">
        <v>693</v>
      </c>
    </row>
    <row r="114" spans="1:7" x14ac:dyDescent="0.3">
      <c r="A114">
        <v>1113</v>
      </c>
      <c r="B114" s="1">
        <v>2006</v>
      </c>
      <c r="C114" s="1" t="s">
        <v>1731</v>
      </c>
      <c r="D114" s="1" t="s">
        <v>1754</v>
      </c>
      <c r="E114" s="1" t="s">
        <v>142</v>
      </c>
      <c r="F114" s="1" t="s">
        <v>24</v>
      </c>
      <c r="G114" s="1" t="s">
        <v>141</v>
      </c>
    </row>
    <row r="115" spans="1:7" x14ac:dyDescent="0.3">
      <c r="A115">
        <v>1114</v>
      </c>
      <c r="B115" s="1">
        <v>2012</v>
      </c>
      <c r="C115" s="1" t="s">
        <v>1728</v>
      </c>
      <c r="D115" s="1" t="s">
        <v>1754</v>
      </c>
      <c r="E115" s="1" t="s">
        <v>439</v>
      </c>
      <c r="F115" s="1" t="s">
        <v>252</v>
      </c>
      <c r="G115" s="1" t="s">
        <v>438</v>
      </c>
    </row>
    <row r="116" spans="1:7" x14ac:dyDescent="0.3">
      <c r="A116">
        <v>1115</v>
      </c>
      <c r="B116" s="1">
        <v>2019</v>
      </c>
      <c r="C116" s="1" t="s">
        <v>1730</v>
      </c>
      <c r="D116" s="1" t="s">
        <v>1754</v>
      </c>
      <c r="E116" s="1" t="s">
        <v>809</v>
      </c>
      <c r="F116" s="1" t="s">
        <v>25</v>
      </c>
      <c r="G116" s="1"/>
    </row>
    <row r="117" spans="1:7" x14ac:dyDescent="0.3">
      <c r="A117">
        <v>1116</v>
      </c>
      <c r="B117" s="1">
        <v>2012</v>
      </c>
      <c r="C117" s="1" t="s">
        <v>1728</v>
      </c>
      <c r="D117" s="1" t="s">
        <v>1754</v>
      </c>
      <c r="E117" s="1" t="s">
        <v>437</v>
      </c>
      <c r="F117" s="1" t="s">
        <v>5</v>
      </c>
      <c r="G117" s="1" t="s">
        <v>436</v>
      </c>
    </row>
    <row r="118" spans="1:7" x14ac:dyDescent="0.3">
      <c r="A118">
        <v>1117</v>
      </c>
      <c r="B118" s="1">
        <v>2007</v>
      </c>
      <c r="C118" s="1" t="s">
        <v>1728</v>
      </c>
      <c r="D118" s="1" t="s">
        <v>1754</v>
      </c>
      <c r="E118" s="1" t="s">
        <v>206</v>
      </c>
      <c r="F118" s="1" t="s">
        <v>28</v>
      </c>
      <c r="G118" s="1" t="s">
        <v>205</v>
      </c>
    </row>
    <row r="119" spans="1:7" x14ac:dyDescent="0.3">
      <c r="A119">
        <v>1118</v>
      </c>
      <c r="B119" s="1">
        <v>2015</v>
      </c>
      <c r="C119" s="1" t="s">
        <v>1728</v>
      </c>
      <c r="D119" s="1" t="s">
        <v>1754</v>
      </c>
      <c r="E119" s="1" t="s">
        <v>599</v>
      </c>
      <c r="F119" s="1" t="s">
        <v>50</v>
      </c>
      <c r="G119" s="1" t="s">
        <v>598</v>
      </c>
    </row>
    <row r="120" spans="1:7" x14ac:dyDescent="0.3">
      <c r="A120">
        <v>1119</v>
      </c>
      <c r="B120" s="1">
        <v>2023</v>
      </c>
      <c r="C120" s="1" t="s">
        <v>1737</v>
      </c>
      <c r="D120" s="1" t="s">
        <v>1754</v>
      </c>
      <c r="E120" s="1"/>
      <c r="F120" s="1" t="s">
        <v>396</v>
      </c>
      <c r="G120" s="1"/>
    </row>
    <row r="121" spans="1:7" x14ac:dyDescent="0.3">
      <c r="A121">
        <v>1120</v>
      </c>
      <c r="B121" s="1">
        <v>2015</v>
      </c>
      <c r="C121" s="1" t="s">
        <v>1728</v>
      </c>
      <c r="D121" s="1" t="s">
        <v>1754</v>
      </c>
      <c r="E121" s="1" t="s">
        <v>597</v>
      </c>
      <c r="F121" s="1" t="s">
        <v>11</v>
      </c>
      <c r="G121" s="1" t="s">
        <v>596</v>
      </c>
    </row>
    <row r="122" spans="1:7" x14ac:dyDescent="0.3">
      <c r="A122">
        <v>1121</v>
      </c>
      <c r="B122" s="1">
        <v>2017</v>
      </c>
      <c r="C122" s="1" t="s">
        <v>1728</v>
      </c>
      <c r="D122" s="1" t="s">
        <v>1754</v>
      </c>
      <c r="E122" s="1" t="s">
        <v>692</v>
      </c>
      <c r="F122" s="1" t="s">
        <v>13</v>
      </c>
      <c r="G122" s="1"/>
    </row>
    <row r="123" spans="1:7" x14ac:dyDescent="0.3">
      <c r="A123">
        <v>1122</v>
      </c>
      <c r="B123" s="1">
        <v>2012</v>
      </c>
      <c r="C123" s="1" t="s">
        <v>1728</v>
      </c>
      <c r="D123" s="1" t="s">
        <v>1755</v>
      </c>
      <c r="E123" s="1" t="s">
        <v>435</v>
      </c>
      <c r="F123" s="1" t="s">
        <v>0</v>
      </c>
      <c r="G123" s="1"/>
    </row>
    <row r="124" spans="1:7" x14ac:dyDescent="0.3">
      <c r="A124">
        <v>1123</v>
      </c>
      <c r="B124" s="1">
        <v>2015</v>
      </c>
      <c r="C124" s="1" t="s">
        <v>1728</v>
      </c>
      <c r="D124" s="1" t="s">
        <v>1754</v>
      </c>
      <c r="E124" s="1" t="s">
        <v>595</v>
      </c>
      <c r="F124" s="1" t="s">
        <v>50</v>
      </c>
      <c r="G124" s="1"/>
    </row>
    <row r="125" spans="1:7" x14ac:dyDescent="0.3">
      <c r="A125">
        <v>1124</v>
      </c>
      <c r="B125" s="1">
        <v>2011</v>
      </c>
      <c r="C125" s="1" t="s">
        <v>1728</v>
      </c>
      <c r="D125" s="1" t="s">
        <v>1754</v>
      </c>
      <c r="E125" s="1" t="s">
        <v>388</v>
      </c>
      <c r="F125" s="1" t="s">
        <v>13</v>
      </c>
      <c r="G125" s="1" t="s">
        <v>387</v>
      </c>
    </row>
    <row r="126" spans="1:7" x14ac:dyDescent="0.3">
      <c r="A126">
        <v>1125</v>
      </c>
      <c r="B126" s="1">
        <v>2016</v>
      </c>
      <c r="C126" s="1" t="s">
        <v>1728</v>
      </c>
      <c r="D126" s="1" t="s">
        <v>1754</v>
      </c>
      <c r="E126" s="1" t="s">
        <v>646</v>
      </c>
      <c r="F126" s="1" t="s">
        <v>13</v>
      </c>
      <c r="G126" s="1" t="s">
        <v>645</v>
      </c>
    </row>
    <row r="127" spans="1:7" x14ac:dyDescent="0.3">
      <c r="A127">
        <v>1126</v>
      </c>
      <c r="B127" s="1">
        <v>2005</v>
      </c>
      <c r="C127" s="1" t="s">
        <v>1728</v>
      </c>
      <c r="D127" s="1" t="s">
        <v>1755</v>
      </c>
      <c r="E127" s="1" t="s">
        <v>89</v>
      </c>
      <c r="F127" s="1" t="s">
        <v>88</v>
      </c>
      <c r="G127" s="1" t="s">
        <v>87</v>
      </c>
    </row>
    <row r="128" spans="1:7" x14ac:dyDescent="0.3">
      <c r="A128">
        <v>1127</v>
      </c>
      <c r="B128" s="1">
        <v>2015</v>
      </c>
      <c r="C128" s="1" t="s">
        <v>1728</v>
      </c>
      <c r="D128" s="1" t="s">
        <v>1754</v>
      </c>
      <c r="E128" s="1" t="s">
        <v>594</v>
      </c>
      <c r="F128" s="1" t="s">
        <v>11</v>
      </c>
      <c r="G128" s="1" t="s">
        <v>593</v>
      </c>
    </row>
    <row r="129" spans="1:7" x14ac:dyDescent="0.3">
      <c r="A129">
        <v>1128</v>
      </c>
      <c r="B129" s="1">
        <v>2013</v>
      </c>
      <c r="C129" s="1" t="s">
        <v>1730</v>
      </c>
      <c r="D129" s="1" t="s">
        <v>1755</v>
      </c>
      <c r="E129" s="1" t="s">
        <v>490</v>
      </c>
      <c r="F129" s="1" t="s">
        <v>0</v>
      </c>
      <c r="G129" s="1" t="s">
        <v>489</v>
      </c>
    </row>
    <row r="130" spans="1:7" x14ac:dyDescent="0.3">
      <c r="A130">
        <v>1129</v>
      </c>
      <c r="B130" s="1">
        <v>2012</v>
      </c>
      <c r="C130" s="1" t="s">
        <v>1737</v>
      </c>
      <c r="D130" s="1" t="s">
        <v>1755</v>
      </c>
      <c r="E130" s="1"/>
      <c r="F130" s="1" t="s">
        <v>5</v>
      </c>
      <c r="G130" s="1"/>
    </row>
    <row r="131" spans="1:7" x14ac:dyDescent="0.3">
      <c r="A131">
        <v>1130</v>
      </c>
      <c r="B131" s="1">
        <v>2007</v>
      </c>
      <c r="C131" s="1" t="s">
        <v>1731</v>
      </c>
      <c r="D131" s="1" t="s">
        <v>1754</v>
      </c>
      <c r="E131" s="1" t="s">
        <v>204</v>
      </c>
      <c r="F131" s="1" t="s">
        <v>5</v>
      </c>
      <c r="G131" s="1" t="s">
        <v>203</v>
      </c>
    </row>
    <row r="132" spans="1:7" x14ac:dyDescent="0.3">
      <c r="A132">
        <v>1131</v>
      </c>
      <c r="B132" s="1">
        <v>2014</v>
      </c>
      <c r="C132" s="1" t="s">
        <v>1728</v>
      </c>
      <c r="D132" s="1" t="s">
        <v>1754</v>
      </c>
      <c r="E132" s="1" t="s">
        <v>533</v>
      </c>
      <c r="F132" s="1" t="s">
        <v>123</v>
      </c>
      <c r="G132" s="1" t="s">
        <v>532</v>
      </c>
    </row>
    <row r="133" spans="1:7" x14ac:dyDescent="0.3">
      <c r="A133">
        <v>1132</v>
      </c>
      <c r="B133" s="1">
        <v>2023</v>
      </c>
      <c r="C133" s="1" t="s">
        <v>1737</v>
      </c>
      <c r="D133" s="1" t="s">
        <v>1754</v>
      </c>
      <c r="E133" s="1"/>
      <c r="F133" s="1" t="s">
        <v>943</v>
      </c>
      <c r="G133" s="1"/>
    </row>
    <row r="134" spans="1:7" x14ac:dyDescent="0.3">
      <c r="A134">
        <v>1133</v>
      </c>
      <c r="B134" s="1">
        <v>2017</v>
      </c>
      <c r="C134" s="1" t="s">
        <v>1728</v>
      </c>
      <c r="D134" s="1" t="s">
        <v>1755</v>
      </c>
      <c r="E134" s="1" t="s">
        <v>691</v>
      </c>
      <c r="F134" s="1" t="s">
        <v>50</v>
      </c>
      <c r="G134" s="1" t="s">
        <v>690</v>
      </c>
    </row>
    <row r="135" spans="1:7" x14ac:dyDescent="0.3">
      <c r="A135">
        <v>1134</v>
      </c>
      <c r="B135" s="1">
        <v>2012</v>
      </c>
      <c r="C135" s="1" t="s">
        <v>1737</v>
      </c>
      <c r="D135" s="1" t="s">
        <v>1755</v>
      </c>
      <c r="E135" s="1"/>
      <c r="F135" s="1" t="s">
        <v>5</v>
      </c>
      <c r="G135" s="1"/>
    </row>
    <row r="136" spans="1:7" x14ac:dyDescent="0.3">
      <c r="A136">
        <v>1135</v>
      </c>
      <c r="B136" s="1">
        <v>2020</v>
      </c>
      <c r="C136" s="1" t="s">
        <v>1730</v>
      </c>
      <c r="D136" s="1" t="s">
        <v>1754</v>
      </c>
      <c r="E136" s="1" t="s">
        <v>866</v>
      </c>
      <c r="F136" s="1" t="s">
        <v>9</v>
      </c>
      <c r="G136" s="1" t="s">
        <v>865</v>
      </c>
    </row>
    <row r="137" spans="1:7" x14ac:dyDescent="0.3">
      <c r="A137">
        <v>1136</v>
      </c>
      <c r="B137" s="1">
        <v>2020</v>
      </c>
      <c r="C137" s="1" t="s">
        <v>1728</v>
      </c>
      <c r="D137" s="1" t="s">
        <v>1754</v>
      </c>
      <c r="E137" s="1" t="s">
        <v>868</v>
      </c>
      <c r="F137" s="1" t="s">
        <v>13</v>
      </c>
      <c r="G137" s="1" t="s">
        <v>867</v>
      </c>
    </row>
    <row r="138" spans="1:7" x14ac:dyDescent="0.3">
      <c r="A138">
        <v>1137</v>
      </c>
      <c r="B138" s="1">
        <v>2009</v>
      </c>
      <c r="C138" s="1" t="s">
        <v>1728</v>
      </c>
      <c r="D138" s="1" t="s">
        <v>1754</v>
      </c>
      <c r="E138" s="1" t="s">
        <v>299</v>
      </c>
      <c r="F138" s="1" t="s">
        <v>13</v>
      </c>
      <c r="G138" s="1" t="s">
        <v>298</v>
      </c>
    </row>
    <row r="139" spans="1:7" x14ac:dyDescent="0.3">
      <c r="A139">
        <v>1138</v>
      </c>
      <c r="B139" s="1">
        <v>2015</v>
      </c>
      <c r="C139" s="1" t="s">
        <v>1728</v>
      </c>
      <c r="D139" s="1" t="s">
        <v>1754</v>
      </c>
      <c r="E139" s="1" t="s">
        <v>592</v>
      </c>
      <c r="F139" s="1" t="s">
        <v>0</v>
      </c>
      <c r="G139" s="1" t="s">
        <v>591</v>
      </c>
    </row>
    <row r="140" spans="1:7" x14ac:dyDescent="0.3">
      <c r="A140">
        <v>1139</v>
      </c>
      <c r="B140" s="1">
        <v>2012</v>
      </c>
      <c r="C140" s="1" t="s">
        <v>1732</v>
      </c>
      <c r="D140" s="1" t="s">
        <v>1755</v>
      </c>
      <c r="E140" s="1" t="s">
        <v>434</v>
      </c>
      <c r="F140" s="1" t="s">
        <v>0</v>
      </c>
      <c r="G140" s="1"/>
    </row>
    <row r="141" spans="1:7" x14ac:dyDescent="0.3">
      <c r="A141">
        <v>1140</v>
      </c>
      <c r="B141" s="1">
        <v>2009</v>
      </c>
      <c r="C141" s="1" t="s">
        <v>1737</v>
      </c>
      <c r="D141" s="1" t="s">
        <v>1755</v>
      </c>
      <c r="E141" s="1"/>
      <c r="F141" s="1" t="s">
        <v>5</v>
      </c>
      <c r="G141" s="1"/>
    </row>
    <row r="142" spans="1:7" x14ac:dyDescent="0.3">
      <c r="A142">
        <v>1141</v>
      </c>
      <c r="B142" s="1">
        <v>2016</v>
      </c>
      <c r="C142" s="1" t="s">
        <v>1728</v>
      </c>
      <c r="D142" s="1" t="s">
        <v>1754</v>
      </c>
      <c r="E142" s="1" t="s">
        <v>644</v>
      </c>
      <c r="F142" s="1" t="s">
        <v>11</v>
      </c>
      <c r="G142" s="1" t="s">
        <v>643</v>
      </c>
    </row>
    <row r="143" spans="1:7" x14ac:dyDescent="0.3">
      <c r="A143">
        <v>1142</v>
      </c>
      <c r="B143" s="1">
        <v>2020</v>
      </c>
      <c r="C143" s="1" t="s">
        <v>1728</v>
      </c>
      <c r="D143" s="1" t="s">
        <v>1754</v>
      </c>
      <c r="E143" s="1" t="s">
        <v>864</v>
      </c>
      <c r="F143" s="1" t="s">
        <v>5</v>
      </c>
      <c r="G143" s="1"/>
    </row>
    <row r="144" spans="1:7" x14ac:dyDescent="0.3">
      <c r="A144">
        <v>1143</v>
      </c>
      <c r="B144" s="1">
        <v>2020</v>
      </c>
      <c r="C144" s="1" t="s">
        <v>1732</v>
      </c>
      <c r="D144" s="1" t="s">
        <v>1754</v>
      </c>
      <c r="E144" s="1" t="s">
        <v>863</v>
      </c>
      <c r="F144" s="1" t="s">
        <v>11</v>
      </c>
      <c r="G144" s="1" t="s">
        <v>862</v>
      </c>
    </row>
    <row r="145" spans="1:7" x14ac:dyDescent="0.3">
      <c r="A145">
        <v>1144</v>
      </c>
      <c r="B145" s="1">
        <v>2020</v>
      </c>
      <c r="C145" s="1" t="s">
        <v>1730</v>
      </c>
      <c r="D145" s="1" t="s">
        <v>1754</v>
      </c>
      <c r="E145" s="1" t="s">
        <v>861</v>
      </c>
      <c r="F145" s="1" t="s">
        <v>9</v>
      </c>
      <c r="G145" s="1"/>
    </row>
    <row r="146" spans="1:7" x14ac:dyDescent="0.3">
      <c r="A146">
        <v>1145</v>
      </c>
      <c r="B146" s="1">
        <v>2015</v>
      </c>
      <c r="C146" s="1" t="s">
        <v>1728</v>
      </c>
      <c r="D146" s="1" t="s">
        <v>1754</v>
      </c>
      <c r="E146" s="1" t="s">
        <v>590</v>
      </c>
      <c r="F146" s="1" t="s">
        <v>26</v>
      </c>
      <c r="G146" s="1" t="s">
        <v>589</v>
      </c>
    </row>
    <row r="147" spans="1:7" x14ac:dyDescent="0.3">
      <c r="A147">
        <v>1146</v>
      </c>
      <c r="B147" s="1">
        <v>2011</v>
      </c>
      <c r="C147" s="1" t="s">
        <v>1728</v>
      </c>
      <c r="D147" s="1" t="s">
        <v>1755</v>
      </c>
      <c r="E147" s="1" t="s">
        <v>386</v>
      </c>
      <c r="F147" s="1" t="s">
        <v>302</v>
      </c>
      <c r="G147" s="1" t="s">
        <v>385</v>
      </c>
    </row>
    <row r="148" spans="1:7" x14ac:dyDescent="0.3">
      <c r="A148">
        <v>1147</v>
      </c>
      <c r="B148" s="1">
        <v>2011</v>
      </c>
      <c r="C148" s="1" t="s">
        <v>1728</v>
      </c>
      <c r="D148" s="1" t="s">
        <v>1755</v>
      </c>
      <c r="E148" s="1" t="s">
        <v>384</v>
      </c>
      <c r="F148" s="1" t="s">
        <v>13</v>
      </c>
      <c r="G148" s="1" t="s">
        <v>383</v>
      </c>
    </row>
    <row r="149" spans="1:7" x14ac:dyDescent="0.3">
      <c r="A149">
        <v>1148</v>
      </c>
      <c r="B149" s="1">
        <v>2013</v>
      </c>
      <c r="C149" s="1" t="s">
        <v>1730</v>
      </c>
      <c r="D149" s="1" t="s">
        <v>1754</v>
      </c>
      <c r="E149" s="1" t="s">
        <v>488</v>
      </c>
      <c r="F149" s="1" t="s">
        <v>11</v>
      </c>
      <c r="G149" s="1" t="s">
        <v>487</v>
      </c>
    </row>
    <row r="150" spans="1:7" x14ac:dyDescent="0.3">
      <c r="A150">
        <v>1149</v>
      </c>
      <c r="B150" s="1">
        <v>2013</v>
      </c>
      <c r="C150" s="1" t="s">
        <v>1728</v>
      </c>
      <c r="D150" s="1" t="s">
        <v>1754</v>
      </c>
      <c r="E150" s="1" t="s">
        <v>486</v>
      </c>
      <c r="F150" s="1" t="s">
        <v>9</v>
      </c>
      <c r="G150" s="1" t="s">
        <v>485</v>
      </c>
    </row>
    <row r="151" spans="1:7" x14ac:dyDescent="0.3">
      <c r="A151">
        <v>1150</v>
      </c>
      <c r="B151" s="1">
        <v>2012</v>
      </c>
      <c r="C151" s="1" t="s">
        <v>1736</v>
      </c>
      <c r="D151" s="1" t="s">
        <v>1754</v>
      </c>
      <c r="E151" s="1" t="s">
        <v>433</v>
      </c>
      <c r="F151" s="1" t="s">
        <v>50</v>
      </c>
      <c r="G151" s="1" t="s">
        <v>432</v>
      </c>
    </row>
    <row r="152" spans="1:7" x14ac:dyDescent="0.3">
      <c r="A152">
        <v>1151</v>
      </c>
      <c r="B152" s="1">
        <v>2018</v>
      </c>
      <c r="C152" s="1" t="s">
        <v>1728</v>
      </c>
      <c r="D152" s="1" t="s">
        <v>1754</v>
      </c>
      <c r="E152" s="1" t="s">
        <v>759</v>
      </c>
      <c r="F152" s="1" t="s">
        <v>5</v>
      </c>
      <c r="G152" s="1"/>
    </row>
    <row r="153" spans="1:7" x14ac:dyDescent="0.3">
      <c r="A153">
        <v>1152</v>
      </c>
      <c r="B153" s="1">
        <v>2017</v>
      </c>
      <c r="C153" s="1" t="s">
        <v>1737</v>
      </c>
      <c r="D153" s="1" t="s">
        <v>1755</v>
      </c>
      <c r="E153" s="1"/>
      <c r="F153" s="1" t="s">
        <v>5</v>
      </c>
      <c r="G153" s="1"/>
    </row>
    <row r="154" spans="1:7" x14ac:dyDescent="0.3">
      <c r="A154">
        <v>1153</v>
      </c>
      <c r="B154" s="1">
        <v>2008</v>
      </c>
      <c r="C154" s="1" t="s">
        <v>1728</v>
      </c>
      <c r="D154" s="1" t="s">
        <v>1754</v>
      </c>
      <c r="E154" s="1" t="s">
        <v>246</v>
      </c>
      <c r="F154" s="1" t="s">
        <v>39</v>
      </c>
      <c r="G154" s="1" t="s">
        <v>245</v>
      </c>
    </row>
    <row r="155" spans="1:7" x14ac:dyDescent="0.3">
      <c r="A155">
        <v>1154</v>
      </c>
      <c r="B155" s="1">
        <v>2021</v>
      </c>
      <c r="C155" s="1" t="s">
        <v>1728</v>
      </c>
      <c r="D155" s="1" t="s">
        <v>1754</v>
      </c>
      <c r="E155" s="1" t="s">
        <v>896</v>
      </c>
      <c r="F155" s="1" t="s">
        <v>0</v>
      </c>
      <c r="G155" s="1"/>
    </row>
    <row r="156" spans="1:7" x14ac:dyDescent="0.3">
      <c r="A156">
        <v>1155</v>
      </c>
      <c r="B156" s="1">
        <v>2015</v>
      </c>
      <c r="C156" s="1" t="s">
        <v>1728</v>
      </c>
      <c r="D156" s="1" t="s">
        <v>1754</v>
      </c>
      <c r="E156" s="1" t="s">
        <v>588</v>
      </c>
      <c r="F156" s="1" t="s">
        <v>13</v>
      </c>
      <c r="G156" s="1" t="s">
        <v>587</v>
      </c>
    </row>
    <row r="157" spans="1:7" x14ac:dyDescent="0.3">
      <c r="A157">
        <v>1156</v>
      </c>
      <c r="B157" s="1">
        <v>2019</v>
      </c>
      <c r="C157" s="1" t="s">
        <v>1728</v>
      </c>
      <c r="D157" s="1" t="s">
        <v>1755</v>
      </c>
      <c r="E157" s="1" t="s">
        <v>808</v>
      </c>
      <c r="F157" s="1" t="s">
        <v>25</v>
      </c>
      <c r="G157" s="1" t="s">
        <v>807</v>
      </c>
    </row>
    <row r="158" spans="1:7" x14ac:dyDescent="0.3">
      <c r="A158">
        <v>1157</v>
      </c>
      <c r="B158" s="1">
        <v>2018</v>
      </c>
      <c r="C158" s="1" t="s">
        <v>1728</v>
      </c>
      <c r="D158" s="1" t="s">
        <v>1755</v>
      </c>
      <c r="E158" s="1" t="s">
        <v>758</v>
      </c>
      <c r="F158" s="1" t="s">
        <v>0</v>
      </c>
      <c r="G158" s="1"/>
    </row>
    <row r="159" spans="1:7" x14ac:dyDescent="0.3">
      <c r="A159">
        <v>1158</v>
      </c>
      <c r="B159" s="1">
        <v>2005</v>
      </c>
      <c r="C159" s="1" t="s">
        <v>1728</v>
      </c>
      <c r="D159" s="1" t="s">
        <v>1754</v>
      </c>
      <c r="E159" s="1" t="s">
        <v>85</v>
      </c>
      <c r="F159" s="1" t="s">
        <v>77</v>
      </c>
      <c r="G159" s="1" t="s">
        <v>84</v>
      </c>
    </row>
    <row r="160" spans="1:7" x14ac:dyDescent="0.3">
      <c r="A160">
        <v>1159</v>
      </c>
      <c r="B160" s="1">
        <v>2009</v>
      </c>
      <c r="C160" s="1" t="s">
        <v>1731</v>
      </c>
      <c r="D160" s="1" t="s">
        <v>1754</v>
      </c>
      <c r="E160" s="1" t="s">
        <v>297</v>
      </c>
      <c r="F160" s="1" t="s">
        <v>26</v>
      </c>
      <c r="G160" s="1" t="s">
        <v>296</v>
      </c>
    </row>
    <row r="161" spans="1:7" x14ac:dyDescent="0.3">
      <c r="A161">
        <v>1160</v>
      </c>
      <c r="B161" s="1">
        <v>2012</v>
      </c>
      <c r="C161" s="1" t="s">
        <v>1728</v>
      </c>
      <c r="D161" s="1" t="s">
        <v>1754</v>
      </c>
      <c r="E161" s="1" t="s">
        <v>431</v>
      </c>
      <c r="F161" s="1" t="s">
        <v>13</v>
      </c>
      <c r="G161" s="1" t="s">
        <v>430</v>
      </c>
    </row>
    <row r="162" spans="1:7" x14ac:dyDescent="0.3">
      <c r="A162">
        <v>1161</v>
      </c>
      <c r="B162" s="1">
        <v>2014</v>
      </c>
      <c r="C162" s="1" t="s">
        <v>1730</v>
      </c>
      <c r="D162" s="1" t="s">
        <v>1754</v>
      </c>
      <c r="E162" s="1" t="s">
        <v>531</v>
      </c>
      <c r="F162" s="1" t="s">
        <v>25</v>
      </c>
      <c r="G162" s="1" t="s">
        <v>530</v>
      </c>
    </row>
    <row r="163" spans="1:7" x14ac:dyDescent="0.3">
      <c r="A163">
        <v>1162</v>
      </c>
      <c r="B163" s="1">
        <v>2019</v>
      </c>
      <c r="C163" s="1" t="s">
        <v>1730</v>
      </c>
      <c r="D163" s="1" t="s">
        <v>1755</v>
      </c>
      <c r="E163" s="1" t="s">
        <v>806</v>
      </c>
      <c r="F163" s="1" t="s">
        <v>61</v>
      </c>
      <c r="G163" s="1"/>
    </row>
    <row r="164" spans="1:7" x14ac:dyDescent="0.3">
      <c r="A164">
        <v>1163</v>
      </c>
      <c r="B164" s="1">
        <v>2022</v>
      </c>
      <c r="C164" s="1" t="s">
        <v>1728</v>
      </c>
      <c r="D164" s="1" t="s">
        <v>1754</v>
      </c>
      <c r="E164" s="1" t="s">
        <v>921</v>
      </c>
      <c r="F164" s="1" t="s">
        <v>5</v>
      </c>
      <c r="G164" s="1"/>
    </row>
    <row r="165" spans="1:7" x14ac:dyDescent="0.3">
      <c r="A165">
        <v>1164</v>
      </c>
      <c r="B165" s="1">
        <v>2011</v>
      </c>
      <c r="C165" s="1" t="s">
        <v>1730</v>
      </c>
      <c r="D165" s="1" t="s">
        <v>1754</v>
      </c>
      <c r="E165" s="1" t="s">
        <v>382</v>
      </c>
      <c r="F165" s="1" t="s">
        <v>13</v>
      </c>
      <c r="G165" s="1" t="s">
        <v>381</v>
      </c>
    </row>
    <row r="166" spans="1:7" x14ac:dyDescent="0.3">
      <c r="A166">
        <v>1165</v>
      </c>
      <c r="B166" s="1">
        <v>2018</v>
      </c>
      <c r="C166" s="1" t="s">
        <v>1730</v>
      </c>
      <c r="D166" s="1" t="s">
        <v>1755</v>
      </c>
      <c r="E166" s="1" t="s">
        <v>757</v>
      </c>
      <c r="F166" s="1" t="s">
        <v>5</v>
      </c>
      <c r="G166" s="1"/>
    </row>
    <row r="167" spans="1:7" x14ac:dyDescent="0.3">
      <c r="A167">
        <v>1166</v>
      </c>
      <c r="B167" s="1">
        <v>2018</v>
      </c>
      <c r="C167" s="1" t="s">
        <v>1730</v>
      </c>
      <c r="D167" s="1" t="s">
        <v>1755</v>
      </c>
      <c r="E167" s="1" t="s">
        <v>687</v>
      </c>
      <c r="F167" s="1" t="s">
        <v>26</v>
      </c>
      <c r="G167" s="1"/>
    </row>
    <row r="168" spans="1:7" x14ac:dyDescent="0.3">
      <c r="A168">
        <v>1167</v>
      </c>
      <c r="B168" s="1">
        <v>2011</v>
      </c>
      <c r="C168" s="1" t="s">
        <v>1728</v>
      </c>
      <c r="D168" s="1" t="s">
        <v>1754</v>
      </c>
      <c r="E168" s="1" t="s">
        <v>380</v>
      </c>
      <c r="F168" s="1" t="s">
        <v>306</v>
      </c>
      <c r="G168" s="1" t="s">
        <v>379</v>
      </c>
    </row>
    <row r="169" spans="1:7" x14ac:dyDescent="0.3">
      <c r="A169">
        <v>1168</v>
      </c>
      <c r="B169" s="1">
        <v>2023</v>
      </c>
      <c r="C169" s="1" t="s">
        <v>1730</v>
      </c>
      <c r="D169" s="1" t="s">
        <v>1755</v>
      </c>
      <c r="E169" s="1"/>
      <c r="F169" s="1" t="s">
        <v>26</v>
      </c>
      <c r="G169" s="1"/>
    </row>
    <row r="170" spans="1:7" x14ac:dyDescent="0.3">
      <c r="A170">
        <v>1169</v>
      </c>
      <c r="B170" s="1">
        <v>2007</v>
      </c>
      <c r="C170" s="1" t="s">
        <v>1728</v>
      </c>
      <c r="D170" s="1" t="s">
        <v>1754</v>
      </c>
      <c r="E170" s="1" t="s">
        <v>202</v>
      </c>
      <c r="F170" s="1" t="s">
        <v>28</v>
      </c>
      <c r="G170" s="1" t="s">
        <v>201</v>
      </c>
    </row>
    <row r="171" spans="1:7" x14ac:dyDescent="0.3">
      <c r="A171">
        <v>1170</v>
      </c>
      <c r="B171" s="1">
        <v>2006</v>
      </c>
      <c r="C171" s="1" t="s">
        <v>1732</v>
      </c>
      <c r="D171" s="1" t="s">
        <v>1754</v>
      </c>
      <c r="E171" s="1" t="s">
        <v>140</v>
      </c>
      <c r="F171" s="1" t="s">
        <v>26</v>
      </c>
      <c r="G171" s="1"/>
    </row>
    <row r="172" spans="1:7" x14ac:dyDescent="0.3">
      <c r="A172">
        <v>1171</v>
      </c>
      <c r="B172" s="1">
        <v>2022</v>
      </c>
      <c r="C172" s="1" t="s">
        <v>1737</v>
      </c>
      <c r="D172" s="1" t="s">
        <v>1755</v>
      </c>
      <c r="E172" s="1"/>
      <c r="F172" s="1" t="s">
        <v>5</v>
      </c>
      <c r="G172" s="1"/>
    </row>
    <row r="173" spans="1:7" x14ac:dyDescent="0.3">
      <c r="A173">
        <v>1172</v>
      </c>
      <c r="B173" s="1">
        <v>2017</v>
      </c>
      <c r="C173" s="1" t="s">
        <v>1730</v>
      </c>
      <c r="D173" s="1" t="s">
        <v>1754</v>
      </c>
      <c r="E173" s="1" t="s">
        <v>689</v>
      </c>
      <c r="F173" s="1" t="s">
        <v>13</v>
      </c>
      <c r="G173" s="1" t="s">
        <v>688</v>
      </c>
    </row>
    <row r="174" spans="1:7" x14ac:dyDescent="0.3">
      <c r="A174">
        <v>1173</v>
      </c>
      <c r="B174" s="1">
        <v>2005</v>
      </c>
      <c r="C174" s="1" t="s">
        <v>1728</v>
      </c>
      <c r="D174" s="1" t="s">
        <v>1755</v>
      </c>
      <c r="E174" s="1" t="s">
        <v>82</v>
      </c>
      <c r="F174" s="1" t="s">
        <v>28</v>
      </c>
      <c r="G174" s="1" t="s">
        <v>81</v>
      </c>
    </row>
    <row r="175" spans="1:7" x14ac:dyDescent="0.3">
      <c r="A175">
        <v>1174</v>
      </c>
      <c r="B175" s="1">
        <v>2013</v>
      </c>
      <c r="C175" s="1" t="s">
        <v>1728</v>
      </c>
      <c r="D175" s="1" t="s">
        <v>1754</v>
      </c>
      <c r="E175" s="1" t="s">
        <v>484</v>
      </c>
      <c r="F175" s="1" t="s">
        <v>12</v>
      </c>
      <c r="G175" s="1" t="s">
        <v>483</v>
      </c>
    </row>
    <row r="176" spans="1:7" x14ac:dyDescent="0.3">
      <c r="A176">
        <v>1175</v>
      </c>
      <c r="B176" s="1">
        <v>2020</v>
      </c>
      <c r="C176" s="1" t="s">
        <v>1735</v>
      </c>
      <c r="D176" s="1" t="s">
        <v>1754</v>
      </c>
      <c r="E176" s="1" t="s">
        <v>860</v>
      </c>
      <c r="F176" s="1" t="s">
        <v>11</v>
      </c>
      <c r="G176" s="1" t="s">
        <v>859</v>
      </c>
    </row>
    <row r="177" spans="1:7" x14ac:dyDescent="0.3">
      <c r="A177">
        <v>1176</v>
      </c>
      <c r="B177" s="1">
        <v>2009</v>
      </c>
      <c r="C177" s="1" t="s">
        <v>1728</v>
      </c>
      <c r="D177" s="1" t="s">
        <v>1755</v>
      </c>
      <c r="E177" s="1" t="s">
        <v>295</v>
      </c>
      <c r="F177" s="1" t="s">
        <v>12</v>
      </c>
      <c r="G177" s="1" t="s">
        <v>294</v>
      </c>
    </row>
    <row r="178" spans="1:7" x14ac:dyDescent="0.3">
      <c r="A178">
        <v>1177</v>
      </c>
      <c r="B178" s="1">
        <v>2005</v>
      </c>
      <c r="C178" s="1" t="s">
        <v>1730</v>
      </c>
      <c r="D178" s="1" t="s">
        <v>1755</v>
      </c>
      <c r="E178" s="1" t="s">
        <v>80</v>
      </c>
      <c r="F178" s="1" t="s">
        <v>5</v>
      </c>
      <c r="G178" s="1" t="s">
        <v>79</v>
      </c>
    </row>
    <row r="179" spans="1:7" x14ac:dyDescent="0.3">
      <c r="A179">
        <v>1178</v>
      </c>
      <c r="B179" s="1">
        <v>2006</v>
      </c>
      <c r="C179" s="1" t="s">
        <v>1728</v>
      </c>
      <c r="D179" s="1" t="s">
        <v>1754</v>
      </c>
      <c r="E179" s="1" t="s">
        <v>139</v>
      </c>
      <c r="F179" s="1" t="s">
        <v>13</v>
      </c>
      <c r="G179" s="1" t="s">
        <v>138</v>
      </c>
    </row>
    <row r="180" spans="1:7" x14ac:dyDescent="0.3">
      <c r="A180">
        <v>1179</v>
      </c>
      <c r="B180" s="1">
        <v>2007</v>
      </c>
      <c r="C180" s="1" t="s">
        <v>1728</v>
      </c>
      <c r="D180" s="1" t="s">
        <v>1755</v>
      </c>
      <c r="E180" s="1" t="s">
        <v>200</v>
      </c>
      <c r="F180" s="1" t="s">
        <v>0</v>
      </c>
      <c r="G180" s="1" t="s">
        <v>199</v>
      </c>
    </row>
    <row r="181" spans="1:7" x14ac:dyDescent="0.3">
      <c r="A181">
        <v>1180</v>
      </c>
      <c r="B181" s="1">
        <v>2021</v>
      </c>
      <c r="C181" s="1" t="s">
        <v>1737</v>
      </c>
      <c r="D181" s="1" t="s">
        <v>1755</v>
      </c>
      <c r="E181" s="1" t="s">
        <v>895</v>
      </c>
      <c r="F181" s="1" t="s">
        <v>0</v>
      </c>
      <c r="G181" s="1"/>
    </row>
    <row r="182" spans="1:7" x14ac:dyDescent="0.3">
      <c r="A182">
        <v>1181</v>
      </c>
      <c r="B182" s="1">
        <v>2012</v>
      </c>
      <c r="C182" s="1" t="s">
        <v>1728</v>
      </c>
      <c r="D182" s="1" t="s">
        <v>1755</v>
      </c>
      <c r="E182" s="1" t="s">
        <v>429</v>
      </c>
      <c r="F182" s="1" t="s">
        <v>0</v>
      </c>
      <c r="G182" s="1" t="s">
        <v>428</v>
      </c>
    </row>
    <row r="183" spans="1:7" x14ac:dyDescent="0.3">
      <c r="A183">
        <v>1182</v>
      </c>
      <c r="B183" s="1">
        <v>2020</v>
      </c>
      <c r="C183" s="1" t="s">
        <v>1734</v>
      </c>
      <c r="D183" s="1" t="s">
        <v>1754</v>
      </c>
      <c r="E183" s="1" t="s">
        <v>858</v>
      </c>
      <c r="F183" s="1" t="s">
        <v>128</v>
      </c>
      <c r="G183" s="1" t="s">
        <v>857</v>
      </c>
    </row>
    <row r="184" spans="1:7" x14ac:dyDescent="0.3">
      <c r="A184">
        <v>1183</v>
      </c>
      <c r="B184" s="1">
        <v>2018</v>
      </c>
      <c r="C184" s="1" t="s">
        <v>1728</v>
      </c>
      <c r="D184" s="1" t="s">
        <v>1754</v>
      </c>
      <c r="E184" s="1" t="s">
        <v>756</v>
      </c>
      <c r="F184" s="1" t="s">
        <v>50</v>
      </c>
      <c r="G184" s="1" t="s">
        <v>755</v>
      </c>
    </row>
    <row r="185" spans="1:7" x14ac:dyDescent="0.3">
      <c r="A185">
        <v>1184</v>
      </c>
      <c r="B185" s="1">
        <v>2018</v>
      </c>
      <c r="C185" s="1" t="s">
        <v>1728</v>
      </c>
      <c r="D185" s="1" t="s">
        <v>1754</v>
      </c>
      <c r="E185" s="1" t="s">
        <v>754</v>
      </c>
      <c r="F185" s="1" t="s">
        <v>0</v>
      </c>
      <c r="G185" s="1"/>
    </row>
    <row r="186" spans="1:7" x14ac:dyDescent="0.3">
      <c r="A186">
        <v>1185</v>
      </c>
      <c r="B186" s="1">
        <v>2017</v>
      </c>
      <c r="C186" s="1" t="s">
        <v>1730</v>
      </c>
      <c r="D186" s="1" t="s">
        <v>1755</v>
      </c>
      <c r="E186" s="1" t="s">
        <v>687</v>
      </c>
      <c r="F186" s="1" t="s">
        <v>5</v>
      </c>
      <c r="G186" s="1"/>
    </row>
    <row r="187" spans="1:7" x14ac:dyDescent="0.3">
      <c r="A187">
        <v>1186</v>
      </c>
      <c r="B187" s="1">
        <v>2019</v>
      </c>
      <c r="C187" s="1" t="s">
        <v>1730</v>
      </c>
      <c r="D187" s="1" t="s">
        <v>1755</v>
      </c>
      <c r="E187" s="1" t="s">
        <v>805</v>
      </c>
      <c r="F187" s="1" t="s">
        <v>26</v>
      </c>
      <c r="G187" s="1"/>
    </row>
    <row r="188" spans="1:7" x14ac:dyDescent="0.3">
      <c r="A188">
        <v>1187</v>
      </c>
      <c r="B188" s="1">
        <v>2018</v>
      </c>
      <c r="C188" s="1" t="s">
        <v>1728</v>
      </c>
      <c r="D188" s="1" t="s">
        <v>1754</v>
      </c>
      <c r="E188" s="1" t="s">
        <v>753</v>
      </c>
      <c r="F188" s="1" t="s">
        <v>13</v>
      </c>
      <c r="G188" s="1"/>
    </row>
    <row r="189" spans="1:7" x14ac:dyDescent="0.3">
      <c r="A189">
        <v>1188</v>
      </c>
      <c r="B189" s="1">
        <v>2018</v>
      </c>
      <c r="C189" s="1" t="s">
        <v>1730</v>
      </c>
      <c r="D189" s="1" t="s">
        <v>1755</v>
      </c>
      <c r="E189" s="1" t="s">
        <v>752</v>
      </c>
      <c r="F189" s="1" t="s">
        <v>13</v>
      </c>
      <c r="G189" s="1"/>
    </row>
    <row r="190" spans="1:7" x14ac:dyDescent="0.3">
      <c r="A190">
        <v>1189</v>
      </c>
      <c r="B190" s="1">
        <v>2020</v>
      </c>
      <c r="C190" s="1" t="s">
        <v>1737</v>
      </c>
      <c r="D190" s="1" t="s">
        <v>1754</v>
      </c>
      <c r="E190" s="1"/>
      <c r="F190" s="1" t="s">
        <v>12</v>
      </c>
      <c r="G190" s="1" t="s">
        <v>856</v>
      </c>
    </row>
    <row r="191" spans="1:7" x14ac:dyDescent="0.3">
      <c r="A191">
        <v>1190</v>
      </c>
      <c r="B191" s="1">
        <v>2013</v>
      </c>
      <c r="C191" s="1" t="s">
        <v>1728</v>
      </c>
      <c r="D191" s="1" t="s">
        <v>1754</v>
      </c>
      <c r="E191" s="1" t="s">
        <v>482</v>
      </c>
      <c r="F191" s="1" t="s">
        <v>13</v>
      </c>
      <c r="G191" s="1" t="s">
        <v>481</v>
      </c>
    </row>
    <row r="192" spans="1:7" x14ac:dyDescent="0.3">
      <c r="A192">
        <v>1191</v>
      </c>
      <c r="B192" s="1">
        <v>2018</v>
      </c>
      <c r="C192" s="1" t="s">
        <v>1730</v>
      </c>
      <c r="D192" s="1" t="s">
        <v>1755</v>
      </c>
      <c r="E192" s="1" t="s">
        <v>751</v>
      </c>
      <c r="F192" s="1" t="s">
        <v>5</v>
      </c>
      <c r="G192" s="1"/>
    </row>
    <row r="193" spans="1:7" x14ac:dyDescent="0.3">
      <c r="A193">
        <v>1192</v>
      </c>
      <c r="B193" s="1">
        <v>2013</v>
      </c>
      <c r="C193" s="1" t="s">
        <v>1730</v>
      </c>
      <c r="D193" s="1" t="s">
        <v>1754</v>
      </c>
      <c r="E193" s="1" t="s">
        <v>480</v>
      </c>
      <c r="F193" s="1" t="s">
        <v>25</v>
      </c>
      <c r="G193" s="1" t="s">
        <v>479</v>
      </c>
    </row>
    <row r="194" spans="1:7" x14ac:dyDescent="0.3">
      <c r="A194">
        <v>1193</v>
      </c>
      <c r="B194" s="1">
        <v>2022</v>
      </c>
      <c r="C194" s="1" t="s">
        <v>1730</v>
      </c>
      <c r="D194" s="1" t="s">
        <v>1754</v>
      </c>
      <c r="E194" s="1" t="s">
        <v>920</v>
      </c>
      <c r="F194" s="1" t="s">
        <v>5</v>
      </c>
      <c r="G194" s="1" t="s">
        <v>919</v>
      </c>
    </row>
    <row r="195" spans="1:7" x14ac:dyDescent="0.3">
      <c r="A195">
        <v>1194</v>
      </c>
      <c r="B195" s="1">
        <v>2009</v>
      </c>
      <c r="C195" s="1" t="s">
        <v>1730</v>
      </c>
      <c r="D195" s="1" t="s">
        <v>1755</v>
      </c>
      <c r="E195" s="1" t="s">
        <v>293</v>
      </c>
      <c r="F195" s="1" t="s">
        <v>11</v>
      </c>
      <c r="G195" s="1" t="s">
        <v>292</v>
      </c>
    </row>
    <row r="196" spans="1:7" x14ac:dyDescent="0.3">
      <c r="A196">
        <v>1195</v>
      </c>
      <c r="B196" s="1">
        <v>2018</v>
      </c>
      <c r="C196" s="1" t="s">
        <v>1730</v>
      </c>
      <c r="D196" s="1" t="s">
        <v>1755</v>
      </c>
      <c r="E196" s="1" t="s">
        <v>750</v>
      </c>
      <c r="F196" s="1" t="s">
        <v>0</v>
      </c>
      <c r="G196" s="1" t="s">
        <v>749</v>
      </c>
    </row>
    <row r="197" spans="1:7" x14ac:dyDescent="0.3">
      <c r="A197">
        <v>1196</v>
      </c>
      <c r="B197" s="1">
        <v>2021</v>
      </c>
      <c r="C197" s="1" t="s">
        <v>1728</v>
      </c>
      <c r="D197" s="1" t="s">
        <v>1754</v>
      </c>
      <c r="E197" s="1" t="s">
        <v>894</v>
      </c>
      <c r="F197" s="1" t="s">
        <v>77</v>
      </c>
      <c r="G197" s="1" t="s">
        <v>893</v>
      </c>
    </row>
    <row r="198" spans="1:7" x14ac:dyDescent="0.3">
      <c r="A198">
        <v>1197</v>
      </c>
      <c r="B198" s="1">
        <v>2011</v>
      </c>
      <c r="C198" s="1" t="s">
        <v>1728</v>
      </c>
      <c r="D198" s="1" t="s">
        <v>1754</v>
      </c>
      <c r="E198" s="1" t="s">
        <v>376</v>
      </c>
      <c r="F198" s="1" t="s">
        <v>25</v>
      </c>
      <c r="G198" s="1" t="s">
        <v>375</v>
      </c>
    </row>
    <row r="199" spans="1:7" x14ac:dyDescent="0.3">
      <c r="A199">
        <v>1198</v>
      </c>
      <c r="B199" s="1">
        <v>2010</v>
      </c>
      <c r="C199" s="1" t="s">
        <v>1728</v>
      </c>
      <c r="D199" s="1" t="s">
        <v>1755</v>
      </c>
      <c r="E199" s="1" t="s">
        <v>332</v>
      </c>
      <c r="F199" s="1" t="s">
        <v>13</v>
      </c>
      <c r="G199" s="1"/>
    </row>
    <row r="200" spans="1:7" x14ac:dyDescent="0.3">
      <c r="A200">
        <v>1199</v>
      </c>
      <c r="B200" s="1">
        <v>2007</v>
      </c>
      <c r="C200" s="1" t="s">
        <v>1736</v>
      </c>
      <c r="D200" s="1" t="s">
        <v>1755</v>
      </c>
      <c r="E200" s="1" t="s">
        <v>198</v>
      </c>
      <c r="F200" s="1" t="s">
        <v>0</v>
      </c>
      <c r="G200" s="1" t="s">
        <v>197</v>
      </c>
    </row>
    <row r="201" spans="1:7" x14ac:dyDescent="0.3">
      <c r="A201">
        <v>1200</v>
      </c>
      <c r="B201" s="1">
        <v>2020</v>
      </c>
      <c r="C201" s="1" t="s">
        <v>1735</v>
      </c>
      <c r="D201" s="1" t="s">
        <v>1755</v>
      </c>
      <c r="E201" s="1" t="s">
        <v>855</v>
      </c>
      <c r="F201" s="1" t="s">
        <v>0</v>
      </c>
      <c r="G201" s="1"/>
    </row>
    <row r="202" spans="1:7" x14ac:dyDescent="0.3">
      <c r="A202">
        <v>1201</v>
      </c>
      <c r="B202" s="1">
        <v>2016</v>
      </c>
      <c r="C202" s="1" t="s">
        <v>1728</v>
      </c>
      <c r="D202" s="1" t="s">
        <v>1754</v>
      </c>
      <c r="E202" s="1" t="s">
        <v>642</v>
      </c>
      <c r="F202" s="1" t="s">
        <v>13</v>
      </c>
      <c r="G202" s="1"/>
    </row>
    <row r="203" spans="1:7" x14ac:dyDescent="0.3">
      <c r="A203">
        <v>1202</v>
      </c>
      <c r="B203" s="1">
        <v>2023</v>
      </c>
      <c r="C203" s="1" t="s">
        <v>1737</v>
      </c>
      <c r="D203" s="1" t="s">
        <v>1754</v>
      </c>
      <c r="E203" s="1"/>
      <c r="F203" s="1" t="s">
        <v>26</v>
      </c>
      <c r="G203" s="1"/>
    </row>
    <row r="204" spans="1:7" x14ac:dyDescent="0.3">
      <c r="A204">
        <v>1203</v>
      </c>
      <c r="B204" s="1">
        <v>2022</v>
      </c>
      <c r="C204" s="1" t="s">
        <v>1730</v>
      </c>
      <c r="D204" s="1" t="s">
        <v>1755</v>
      </c>
      <c r="E204" s="1" t="s">
        <v>918</v>
      </c>
      <c r="F204" s="1" t="s">
        <v>63</v>
      </c>
      <c r="G204" s="1"/>
    </row>
    <row r="205" spans="1:7" x14ac:dyDescent="0.3">
      <c r="A205">
        <v>1204</v>
      </c>
      <c r="B205" s="1">
        <v>2015</v>
      </c>
      <c r="C205" s="1" t="s">
        <v>1734</v>
      </c>
      <c r="D205" s="1" t="s">
        <v>1754</v>
      </c>
      <c r="E205" s="1" t="s">
        <v>586</v>
      </c>
      <c r="F205" s="1" t="s">
        <v>0</v>
      </c>
      <c r="G205" s="1" t="s">
        <v>585</v>
      </c>
    </row>
    <row r="206" spans="1:7" x14ac:dyDescent="0.3">
      <c r="A206">
        <v>1205</v>
      </c>
      <c r="B206" s="1">
        <v>2019</v>
      </c>
      <c r="C206" s="1" t="s">
        <v>1737</v>
      </c>
      <c r="D206" s="1" t="s">
        <v>1755</v>
      </c>
      <c r="E206" s="1"/>
      <c r="F206" s="1" t="s">
        <v>5</v>
      </c>
      <c r="G206" s="1"/>
    </row>
    <row r="207" spans="1:7" x14ac:dyDescent="0.3">
      <c r="A207">
        <v>1206</v>
      </c>
      <c r="B207" s="1">
        <v>2020</v>
      </c>
      <c r="C207" s="1" t="s">
        <v>1728</v>
      </c>
      <c r="D207" s="1" t="s">
        <v>1754</v>
      </c>
      <c r="E207" s="1" t="s">
        <v>850</v>
      </c>
      <c r="F207" s="1" t="s">
        <v>5</v>
      </c>
      <c r="G207" s="1"/>
    </row>
    <row r="208" spans="1:7" x14ac:dyDescent="0.3">
      <c r="A208">
        <v>1207</v>
      </c>
      <c r="B208" s="1">
        <v>2015</v>
      </c>
      <c r="C208" s="1" t="s">
        <v>1730</v>
      </c>
      <c r="D208" s="1" t="s">
        <v>1755</v>
      </c>
      <c r="E208" s="1" t="s">
        <v>453</v>
      </c>
      <c r="F208" s="1" t="s">
        <v>26</v>
      </c>
      <c r="G208" s="1" t="s">
        <v>584</v>
      </c>
    </row>
    <row r="209" spans="1:7" x14ac:dyDescent="0.3">
      <c r="A209">
        <v>1208</v>
      </c>
      <c r="B209" s="1">
        <v>2020</v>
      </c>
      <c r="C209" s="1" t="s">
        <v>1728</v>
      </c>
      <c r="D209" s="1" t="s">
        <v>1754</v>
      </c>
      <c r="E209" s="1" t="s">
        <v>854</v>
      </c>
      <c r="F209" s="1" t="s">
        <v>26</v>
      </c>
      <c r="G209" s="1" t="s">
        <v>853</v>
      </c>
    </row>
    <row r="210" spans="1:7" x14ac:dyDescent="0.3">
      <c r="A210">
        <v>1209</v>
      </c>
      <c r="B210" s="1">
        <v>2022</v>
      </c>
      <c r="C210" s="1" t="s">
        <v>1728</v>
      </c>
      <c r="D210" s="1" t="s">
        <v>1754</v>
      </c>
      <c r="E210" s="1" t="s">
        <v>917</v>
      </c>
      <c r="F210" s="1" t="s">
        <v>0</v>
      </c>
      <c r="G210" s="1"/>
    </row>
    <row r="211" spans="1:7" x14ac:dyDescent="0.3">
      <c r="A211">
        <v>1210</v>
      </c>
      <c r="B211" s="1">
        <v>2018</v>
      </c>
      <c r="C211" s="1" t="s">
        <v>1737</v>
      </c>
      <c r="D211" s="1" t="s">
        <v>1755</v>
      </c>
      <c r="E211" s="1"/>
      <c r="F211" s="1" t="s">
        <v>5</v>
      </c>
      <c r="G211" s="1"/>
    </row>
    <row r="212" spans="1:7" x14ac:dyDescent="0.3">
      <c r="A212">
        <v>1211</v>
      </c>
      <c r="B212" s="1">
        <v>2022</v>
      </c>
      <c r="C212" s="1" t="s">
        <v>1728</v>
      </c>
      <c r="D212" s="1" t="s">
        <v>1755</v>
      </c>
      <c r="E212" s="1" t="s">
        <v>916</v>
      </c>
      <c r="F212" s="1" t="s">
        <v>3</v>
      </c>
      <c r="G212" s="1"/>
    </row>
    <row r="213" spans="1:7" x14ac:dyDescent="0.3">
      <c r="A213">
        <v>1212</v>
      </c>
      <c r="B213" s="1">
        <v>2017</v>
      </c>
      <c r="C213" s="1" t="s">
        <v>1730</v>
      </c>
      <c r="D213" s="1" t="s">
        <v>1755</v>
      </c>
      <c r="E213" s="1" t="s">
        <v>686</v>
      </c>
      <c r="F213" s="1" t="s">
        <v>3</v>
      </c>
      <c r="G213" s="1"/>
    </row>
    <row r="214" spans="1:7" x14ac:dyDescent="0.3">
      <c r="A214">
        <v>1213</v>
      </c>
      <c r="B214" s="1">
        <v>2015</v>
      </c>
      <c r="C214" s="1" t="s">
        <v>1737</v>
      </c>
      <c r="D214" s="1" t="s">
        <v>1755</v>
      </c>
      <c r="E214" s="1"/>
      <c r="F214" s="1" t="s">
        <v>5</v>
      </c>
      <c r="G214" s="1" t="s">
        <v>583</v>
      </c>
    </row>
    <row r="215" spans="1:7" x14ac:dyDescent="0.3">
      <c r="A215">
        <v>1214</v>
      </c>
      <c r="B215" s="1">
        <v>2023</v>
      </c>
      <c r="C215" s="1" t="s">
        <v>1737</v>
      </c>
      <c r="D215" s="1" t="s">
        <v>1755</v>
      </c>
      <c r="E215" s="1"/>
      <c r="F215" s="1" t="s">
        <v>0</v>
      </c>
      <c r="G215" s="1"/>
    </row>
    <row r="216" spans="1:7" x14ac:dyDescent="0.3">
      <c r="A216">
        <v>1215</v>
      </c>
      <c r="B216" s="1">
        <v>2020</v>
      </c>
      <c r="C216" s="1" t="s">
        <v>1728</v>
      </c>
      <c r="D216" s="1" t="s">
        <v>1755</v>
      </c>
      <c r="E216" s="1" t="s">
        <v>852</v>
      </c>
      <c r="F216" s="1" t="s">
        <v>0</v>
      </c>
      <c r="G216" s="1" t="s">
        <v>851</v>
      </c>
    </row>
    <row r="217" spans="1:7" x14ac:dyDescent="0.3">
      <c r="A217">
        <v>1216</v>
      </c>
      <c r="B217" s="1">
        <v>2021</v>
      </c>
      <c r="C217" s="1" t="s">
        <v>1728</v>
      </c>
      <c r="D217" s="1" t="s">
        <v>1755</v>
      </c>
      <c r="E217" s="1" t="s">
        <v>892</v>
      </c>
      <c r="F217" s="1" t="s">
        <v>396</v>
      </c>
      <c r="G217" s="1"/>
    </row>
    <row r="218" spans="1:7" x14ac:dyDescent="0.3">
      <c r="A218">
        <v>1217</v>
      </c>
      <c r="B218" s="1">
        <v>2011</v>
      </c>
      <c r="C218" s="1" t="s">
        <v>1737</v>
      </c>
      <c r="D218" s="1" t="s">
        <v>1755</v>
      </c>
      <c r="E218" s="1"/>
      <c r="F218" s="1" t="s">
        <v>224</v>
      </c>
      <c r="G218" s="1" t="s">
        <v>374</v>
      </c>
    </row>
    <row r="219" spans="1:7" x14ac:dyDescent="0.3">
      <c r="A219">
        <v>1218</v>
      </c>
      <c r="B219" s="1">
        <v>2013</v>
      </c>
      <c r="C219" s="1" t="s">
        <v>1736</v>
      </c>
      <c r="D219" s="1" t="s">
        <v>1754</v>
      </c>
      <c r="E219" s="1" t="s">
        <v>478</v>
      </c>
      <c r="F219" s="1" t="s">
        <v>0</v>
      </c>
      <c r="G219" s="1"/>
    </row>
    <row r="220" spans="1:7" x14ac:dyDescent="0.3">
      <c r="A220">
        <v>1219</v>
      </c>
      <c r="B220" s="1">
        <v>2012</v>
      </c>
      <c r="C220" s="1" t="s">
        <v>1728</v>
      </c>
      <c r="D220" s="1" t="s">
        <v>1754</v>
      </c>
      <c r="E220" s="1" t="s">
        <v>427</v>
      </c>
      <c r="F220" s="1" t="s">
        <v>5</v>
      </c>
      <c r="G220" s="1" t="s">
        <v>426</v>
      </c>
    </row>
    <row r="221" spans="1:7" x14ac:dyDescent="0.3">
      <c r="A221">
        <v>1220</v>
      </c>
      <c r="B221" s="1">
        <v>2012</v>
      </c>
      <c r="C221" s="1" t="s">
        <v>1741</v>
      </c>
      <c r="D221" s="1" t="s">
        <v>1755</v>
      </c>
      <c r="E221" s="1" t="s">
        <v>425</v>
      </c>
      <c r="F221" s="1" t="s">
        <v>0</v>
      </c>
      <c r="G221" s="1" t="s">
        <v>424</v>
      </c>
    </row>
    <row r="222" spans="1:7" x14ac:dyDescent="0.3">
      <c r="A222">
        <v>1221</v>
      </c>
      <c r="B222" s="1">
        <v>2016</v>
      </c>
      <c r="C222" s="1" t="s">
        <v>1728</v>
      </c>
      <c r="D222" s="1" t="s">
        <v>1755</v>
      </c>
      <c r="E222" s="1" t="s">
        <v>641</v>
      </c>
      <c r="F222" s="1" t="s">
        <v>0</v>
      </c>
      <c r="G222" s="1" t="s">
        <v>640</v>
      </c>
    </row>
    <row r="223" spans="1:7" x14ac:dyDescent="0.3">
      <c r="A223">
        <v>1222</v>
      </c>
      <c r="B223" s="1">
        <v>2008</v>
      </c>
      <c r="C223" s="1" t="s">
        <v>1735</v>
      </c>
      <c r="D223" s="1" t="s">
        <v>1755</v>
      </c>
      <c r="E223" s="1" t="s">
        <v>244</v>
      </c>
      <c r="F223" s="1" t="s">
        <v>5</v>
      </c>
      <c r="G223" s="1"/>
    </row>
    <row r="224" spans="1:7" x14ac:dyDescent="0.3">
      <c r="A224">
        <v>1223</v>
      </c>
      <c r="B224" s="1">
        <v>2008</v>
      </c>
      <c r="C224" s="1" t="s">
        <v>1728</v>
      </c>
      <c r="D224" s="1" t="s">
        <v>1754</v>
      </c>
      <c r="E224" s="1" t="s">
        <v>243</v>
      </c>
      <c r="F224" s="1" t="s">
        <v>50</v>
      </c>
      <c r="G224" s="1"/>
    </row>
    <row r="225" spans="1:7" x14ac:dyDescent="0.3">
      <c r="A225">
        <v>1224</v>
      </c>
      <c r="B225" s="1">
        <v>2016</v>
      </c>
      <c r="C225" s="1" t="s">
        <v>1728</v>
      </c>
      <c r="D225" s="1" t="s">
        <v>1754</v>
      </c>
      <c r="E225" s="1" t="s">
        <v>639</v>
      </c>
      <c r="F225" s="1" t="s">
        <v>5</v>
      </c>
      <c r="G225" s="1"/>
    </row>
    <row r="226" spans="1:7" x14ac:dyDescent="0.3">
      <c r="A226">
        <v>1225</v>
      </c>
      <c r="B226" s="1">
        <v>2006</v>
      </c>
      <c r="C226" s="1" t="s">
        <v>1728</v>
      </c>
      <c r="D226" s="1" t="s">
        <v>1754</v>
      </c>
      <c r="E226" s="1" t="s">
        <v>66</v>
      </c>
      <c r="F226" s="1" t="s">
        <v>9</v>
      </c>
      <c r="G226" s="1" t="s">
        <v>137</v>
      </c>
    </row>
    <row r="227" spans="1:7" x14ac:dyDescent="0.3">
      <c r="A227">
        <v>1226</v>
      </c>
      <c r="B227" s="1">
        <v>2005</v>
      </c>
      <c r="C227" s="1" t="s">
        <v>1728</v>
      </c>
      <c r="D227" s="1" t="s">
        <v>1754</v>
      </c>
      <c r="E227" s="1" t="s">
        <v>78</v>
      </c>
      <c r="F227" s="1" t="s">
        <v>77</v>
      </c>
      <c r="G227" s="1" t="s">
        <v>76</v>
      </c>
    </row>
    <row r="228" spans="1:7" x14ac:dyDescent="0.3">
      <c r="A228">
        <v>1227</v>
      </c>
      <c r="B228" s="1">
        <v>2019</v>
      </c>
      <c r="C228" s="1" t="s">
        <v>1728</v>
      </c>
      <c r="D228" s="1" t="s">
        <v>1755</v>
      </c>
      <c r="E228" s="1" t="s">
        <v>804</v>
      </c>
      <c r="F228" s="1" t="s">
        <v>5</v>
      </c>
      <c r="G228" s="1"/>
    </row>
    <row r="229" spans="1:7" x14ac:dyDescent="0.3">
      <c r="A229">
        <v>1228</v>
      </c>
      <c r="B229" s="1">
        <v>2023</v>
      </c>
      <c r="C229" s="1" t="s">
        <v>1737</v>
      </c>
      <c r="D229" s="1" t="s">
        <v>1755</v>
      </c>
      <c r="E229" s="1"/>
      <c r="F229" s="1" t="s">
        <v>5</v>
      </c>
      <c r="G229" s="1"/>
    </row>
    <row r="230" spans="1:7" x14ac:dyDescent="0.3">
      <c r="A230">
        <v>1229</v>
      </c>
      <c r="B230" s="1">
        <v>2007</v>
      </c>
      <c r="C230" s="1" t="s">
        <v>1728</v>
      </c>
      <c r="D230" s="1" t="s">
        <v>1755</v>
      </c>
      <c r="E230" s="1" t="s">
        <v>196</v>
      </c>
      <c r="F230" s="1" t="s">
        <v>25</v>
      </c>
      <c r="G230" s="1" t="s">
        <v>195</v>
      </c>
    </row>
    <row r="231" spans="1:7" x14ac:dyDescent="0.3">
      <c r="A231">
        <v>1230</v>
      </c>
      <c r="B231" s="1">
        <v>2009</v>
      </c>
      <c r="C231" s="1" t="s">
        <v>1728</v>
      </c>
      <c r="D231" s="1" t="s">
        <v>1755</v>
      </c>
      <c r="E231" s="1" t="s">
        <v>291</v>
      </c>
      <c r="F231" s="1" t="s">
        <v>9</v>
      </c>
      <c r="G231" s="1" t="s">
        <v>290</v>
      </c>
    </row>
    <row r="232" spans="1:7" x14ac:dyDescent="0.3">
      <c r="A232">
        <v>1231</v>
      </c>
      <c r="B232" s="1">
        <v>2011</v>
      </c>
      <c r="C232" s="1" t="s">
        <v>1728</v>
      </c>
      <c r="D232" s="1" t="s">
        <v>1755</v>
      </c>
      <c r="E232" s="1" t="s">
        <v>373</v>
      </c>
      <c r="F232" s="1" t="s">
        <v>5</v>
      </c>
      <c r="G232" s="1" t="s">
        <v>372</v>
      </c>
    </row>
    <row r="233" spans="1:7" x14ac:dyDescent="0.3">
      <c r="A233">
        <v>1232</v>
      </c>
      <c r="B233" s="1">
        <v>2015</v>
      </c>
      <c r="C233" s="1" t="s">
        <v>1728</v>
      </c>
      <c r="D233" s="1" t="s">
        <v>1754</v>
      </c>
      <c r="E233" s="1" t="s">
        <v>582</v>
      </c>
      <c r="F233" s="1" t="s">
        <v>13</v>
      </c>
      <c r="G233" s="1" t="s">
        <v>581</v>
      </c>
    </row>
    <row r="234" spans="1:7" x14ac:dyDescent="0.3">
      <c r="A234">
        <v>1233</v>
      </c>
      <c r="B234" s="1">
        <v>2018</v>
      </c>
      <c r="C234" s="1" t="s">
        <v>1728</v>
      </c>
      <c r="D234" s="1" t="s">
        <v>1754</v>
      </c>
      <c r="E234" s="1" t="s">
        <v>748</v>
      </c>
      <c r="F234" s="1" t="s">
        <v>0</v>
      </c>
      <c r="G234" s="1" t="s">
        <v>747</v>
      </c>
    </row>
    <row r="235" spans="1:7" x14ac:dyDescent="0.3">
      <c r="A235">
        <v>1234</v>
      </c>
      <c r="B235" s="1">
        <v>2019</v>
      </c>
      <c r="C235" s="1" t="s">
        <v>1728</v>
      </c>
      <c r="D235" s="1" t="s">
        <v>1754</v>
      </c>
      <c r="E235" s="1" t="s">
        <v>803</v>
      </c>
      <c r="F235" s="1" t="s">
        <v>13</v>
      </c>
      <c r="G235" s="1" t="s">
        <v>802</v>
      </c>
    </row>
    <row r="236" spans="1:7" x14ac:dyDescent="0.3">
      <c r="A236">
        <v>1235</v>
      </c>
      <c r="B236" s="1">
        <v>2007</v>
      </c>
      <c r="C236" s="1" t="s">
        <v>1728</v>
      </c>
      <c r="D236" s="1" t="s">
        <v>1755</v>
      </c>
      <c r="E236" s="1" t="s">
        <v>194</v>
      </c>
      <c r="F236" s="1" t="s">
        <v>13</v>
      </c>
      <c r="G236" s="1" t="s">
        <v>193</v>
      </c>
    </row>
    <row r="237" spans="1:7" x14ac:dyDescent="0.3">
      <c r="A237">
        <v>1236</v>
      </c>
      <c r="B237" s="1">
        <v>2023</v>
      </c>
      <c r="C237" s="1" t="s">
        <v>1730</v>
      </c>
      <c r="D237" s="1" t="s">
        <v>1755</v>
      </c>
      <c r="E237" s="1"/>
      <c r="F237" s="1" t="s">
        <v>5</v>
      </c>
      <c r="G237" s="1"/>
    </row>
    <row r="238" spans="1:7" x14ac:dyDescent="0.3">
      <c r="A238">
        <v>1237</v>
      </c>
      <c r="B238" s="1">
        <v>2017</v>
      </c>
      <c r="C238" s="1" t="s">
        <v>1728</v>
      </c>
      <c r="D238" s="1" t="s">
        <v>1755</v>
      </c>
      <c r="E238" s="1" t="s">
        <v>685</v>
      </c>
      <c r="F238" s="1" t="s">
        <v>13</v>
      </c>
      <c r="G238" s="1"/>
    </row>
    <row r="239" spans="1:7" x14ac:dyDescent="0.3">
      <c r="A239">
        <v>1238</v>
      </c>
      <c r="B239" s="1">
        <v>2005</v>
      </c>
      <c r="C239" s="1" t="s">
        <v>1731</v>
      </c>
      <c r="D239" s="1" t="s">
        <v>1755</v>
      </c>
      <c r="E239" s="1" t="s">
        <v>75</v>
      </c>
      <c r="F239" s="1" t="s">
        <v>5</v>
      </c>
      <c r="G239" s="1" t="s">
        <v>74</v>
      </c>
    </row>
    <row r="240" spans="1:7" x14ac:dyDescent="0.3">
      <c r="A240">
        <v>1239</v>
      </c>
      <c r="B240" s="1">
        <v>2012</v>
      </c>
      <c r="C240" s="1" t="s">
        <v>1728</v>
      </c>
      <c r="D240" s="1" t="s">
        <v>1754</v>
      </c>
      <c r="E240" s="1" t="s">
        <v>423</v>
      </c>
      <c r="F240" s="1" t="s">
        <v>25</v>
      </c>
      <c r="G240" s="1" t="s">
        <v>422</v>
      </c>
    </row>
    <row r="241" spans="1:7" x14ac:dyDescent="0.3">
      <c r="A241">
        <v>1240</v>
      </c>
      <c r="B241" s="1">
        <v>2022</v>
      </c>
      <c r="C241" s="1" t="s">
        <v>1737</v>
      </c>
      <c r="D241" s="1" t="s">
        <v>1755</v>
      </c>
      <c r="E241" s="1"/>
      <c r="F241" s="1" t="s">
        <v>5</v>
      </c>
      <c r="G241" s="1"/>
    </row>
    <row r="242" spans="1:7" x14ac:dyDescent="0.3">
      <c r="A242">
        <v>1241</v>
      </c>
      <c r="B242" s="1">
        <v>2021</v>
      </c>
      <c r="C242" s="1" t="s">
        <v>1728</v>
      </c>
      <c r="D242" s="1" t="s">
        <v>1755</v>
      </c>
      <c r="E242" s="1" t="s">
        <v>891</v>
      </c>
      <c r="F242" s="1" t="s">
        <v>12</v>
      </c>
      <c r="G242" s="1"/>
    </row>
    <row r="243" spans="1:7" x14ac:dyDescent="0.3">
      <c r="A243">
        <v>1242</v>
      </c>
      <c r="B243" s="1">
        <v>2017</v>
      </c>
      <c r="C243" s="1" t="s">
        <v>1730</v>
      </c>
      <c r="D243" s="1" t="s">
        <v>1755</v>
      </c>
      <c r="E243" s="1" t="s">
        <v>684</v>
      </c>
      <c r="F243" s="1" t="s">
        <v>11</v>
      </c>
      <c r="G243" s="1"/>
    </row>
    <row r="244" spans="1:7" x14ac:dyDescent="0.3">
      <c r="A244">
        <v>1243</v>
      </c>
      <c r="B244" s="1">
        <v>2017</v>
      </c>
      <c r="C244" s="1" t="s">
        <v>1733</v>
      </c>
      <c r="D244" s="1" t="s">
        <v>1755</v>
      </c>
      <c r="E244" s="1" t="s">
        <v>683</v>
      </c>
      <c r="F244" s="1" t="s">
        <v>5</v>
      </c>
      <c r="G244" s="1" t="s">
        <v>682</v>
      </c>
    </row>
    <row r="245" spans="1:7" x14ac:dyDescent="0.3">
      <c r="A245">
        <v>1244</v>
      </c>
      <c r="B245" s="1">
        <v>2007</v>
      </c>
      <c r="C245" s="1" t="s">
        <v>1728</v>
      </c>
      <c r="D245" s="1" t="s">
        <v>1754</v>
      </c>
      <c r="E245" s="1" t="s">
        <v>192</v>
      </c>
      <c r="F245" s="1" t="s">
        <v>5</v>
      </c>
      <c r="G245" s="1" t="s">
        <v>191</v>
      </c>
    </row>
    <row r="246" spans="1:7" x14ac:dyDescent="0.3">
      <c r="A246">
        <v>1245</v>
      </c>
      <c r="B246" s="1">
        <v>2013</v>
      </c>
      <c r="C246" s="1" t="s">
        <v>1732</v>
      </c>
      <c r="D246" s="1" t="s">
        <v>1755</v>
      </c>
      <c r="E246" s="1" t="s">
        <v>477</v>
      </c>
      <c r="F246" s="1" t="s">
        <v>0</v>
      </c>
      <c r="G246" s="1" t="s">
        <v>476</v>
      </c>
    </row>
    <row r="247" spans="1:7" x14ac:dyDescent="0.3">
      <c r="A247">
        <v>1246</v>
      </c>
      <c r="B247" s="1">
        <v>2007</v>
      </c>
      <c r="C247" s="1" t="s">
        <v>1728</v>
      </c>
      <c r="D247" s="1" t="s">
        <v>1755</v>
      </c>
      <c r="E247" s="1" t="s">
        <v>190</v>
      </c>
      <c r="F247" s="1" t="s">
        <v>13</v>
      </c>
      <c r="G247" s="1" t="s">
        <v>189</v>
      </c>
    </row>
    <row r="248" spans="1:7" x14ac:dyDescent="0.3">
      <c r="A248">
        <v>1247</v>
      </c>
      <c r="B248" s="1">
        <v>2018</v>
      </c>
      <c r="C248" s="1" t="s">
        <v>1728</v>
      </c>
      <c r="D248" s="1" t="s">
        <v>1754</v>
      </c>
      <c r="E248" s="1" t="s">
        <v>746</v>
      </c>
      <c r="F248" s="1" t="s">
        <v>0</v>
      </c>
      <c r="G248" s="1" t="s">
        <v>745</v>
      </c>
    </row>
    <row r="249" spans="1:7" x14ac:dyDescent="0.3">
      <c r="A249">
        <v>1248</v>
      </c>
      <c r="B249" s="1">
        <v>2005</v>
      </c>
      <c r="C249" s="1" t="s">
        <v>1728</v>
      </c>
      <c r="D249" s="1" t="s">
        <v>1755</v>
      </c>
      <c r="E249" s="1" t="s">
        <v>73</v>
      </c>
      <c r="F249" s="1" t="s">
        <v>72</v>
      </c>
      <c r="G249" s="1" t="s">
        <v>71</v>
      </c>
    </row>
    <row r="250" spans="1:7" x14ac:dyDescent="0.3">
      <c r="A250">
        <v>1249</v>
      </c>
      <c r="B250" s="1">
        <v>2018</v>
      </c>
      <c r="C250" s="1" t="s">
        <v>1728</v>
      </c>
      <c r="D250" s="1" t="s">
        <v>1754</v>
      </c>
      <c r="E250" s="1" t="s">
        <v>744</v>
      </c>
      <c r="F250" s="1" t="s">
        <v>13</v>
      </c>
      <c r="G250" s="1" t="s">
        <v>743</v>
      </c>
    </row>
    <row r="251" spans="1:7" x14ac:dyDescent="0.3">
      <c r="A251">
        <v>1250</v>
      </c>
      <c r="B251" s="1">
        <v>2021</v>
      </c>
      <c r="C251" s="1" t="s">
        <v>1730</v>
      </c>
      <c r="D251" s="1" t="s">
        <v>1755</v>
      </c>
      <c r="E251" s="1" t="s">
        <v>873</v>
      </c>
      <c r="F251" s="1" t="s">
        <v>50</v>
      </c>
      <c r="G251" s="1"/>
    </row>
    <row r="252" spans="1:7" x14ac:dyDescent="0.3">
      <c r="A252">
        <v>1251</v>
      </c>
      <c r="B252" s="1">
        <v>2021</v>
      </c>
      <c r="C252" s="1" t="s">
        <v>1732</v>
      </c>
      <c r="D252" s="1" t="s">
        <v>1754</v>
      </c>
      <c r="E252" s="1" t="s">
        <v>890</v>
      </c>
      <c r="F252" s="1" t="s">
        <v>0</v>
      </c>
      <c r="G252" s="1" t="s">
        <v>889</v>
      </c>
    </row>
    <row r="253" spans="1:7" x14ac:dyDescent="0.3">
      <c r="A253">
        <v>1252</v>
      </c>
      <c r="B253" s="1">
        <v>2018</v>
      </c>
      <c r="C253" s="1" t="s">
        <v>1728</v>
      </c>
      <c r="D253" s="1" t="s">
        <v>1754</v>
      </c>
      <c r="E253" s="1" t="s">
        <v>742</v>
      </c>
      <c r="F253" s="1" t="s">
        <v>377</v>
      </c>
      <c r="G253" s="1"/>
    </row>
    <row r="254" spans="1:7" x14ac:dyDescent="0.3">
      <c r="A254">
        <v>1253</v>
      </c>
      <c r="B254" s="1">
        <v>2014</v>
      </c>
      <c r="C254" s="1" t="s">
        <v>1728</v>
      </c>
      <c r="D254" s="1" t="s">
        <v>1754</v>
      </c>
      <c r="E254" s="1" t="s">
        <v>529</v>
      </c>
      <c r="F254" s="1" t="s">
        <v>13</v>
      </c>
      <c r="G254" s="1" t="s">
        <v>528</v>
      </c>
    </row>
    <row r="255" spans="1:7" x14ac:dyDescent="0.3">
      <c r="A255">
        <v>1254</v>
      </c>
      <c r="B255" s="1">
        <v>2008</v>
      </c>
      <c r="C255" s="1" t="s">
        <v>1728</v>
      </c>
      <c r="D255" s="1" t="s">
        <v>1754</v>
      </c>
      <c r="E255" s="1" t="s">
        <v>242</v>
      </c>
      <c r="F255" s="1" t="s">
        <v>13</v>
      </c>
      <c r="G255" s="1" t="s">
        <v>241</v>
      </c>
    </row>
    <row r="256" spans="1:7" x14ac:dyDescent="0.3">
      <c r="A256">
        <v>1255</v>
      </c>
      <c r="B256" s="1">
        <v>2015</v>
      </c>
      <c r="C256" s="1" t="s">
        <v>1730</v>
      </c>
      <c r="D256" s="1" t="s">
        <v>1755</v>
      </c>
      <c r="E256" s="1" t="s">
        <v>580</v>
      </c>
      <c r="F256" s="1" t="s">
        <v>11</v>
      </c>
      <c r="G256" s="1"/>
    </row>
    <row r="257" spans="1:7" x14ac:dyDescent="0.3">
      <c r="A257">
        <v>1256</v>
      </c>
      <c r="B257" s="1">
        <v>2005</v>
      </c>
      <c r="C257" s="1" t="s">
        <v>1728</v>
      </c>
      <c r="D257" s="1" t="s">
        <v>1754</v>
      </c>
      <c r="E257" s="1" t="s">
        <v>70</v>
      </c>
      <c r="F257" s="1" t="s">
        <v>0</v>
      </c>
      <c r="G257" s="1" t="s">
        <v>69</v>
      </c>
    </row>
    <row r="258" spans="1:7" x14ac:dyDescent="0.3">
      <c r="A258">
        <v>1257</v>
      </c>
      <c r="B258" s="1">
        <v>2005</v>
      </c>
      <c r="C258" s="1" t="s">
        <v>1728</v>
      </c>
      <c r="D258" s="1" t="s">
        <v>1754</v>
      </c>
      <c r="E258" s="1" t="s">
        <v>68</v>
      </c>
      <c r="F258" s="1" t="s">
        <v>25</v>
      </c>
      <c r="G258" s="1" t="s">
        <v>67</v>
      </c>
    </row>
    <row r="259" spans="1:7" x14ac:dyDescent="0.3">
      <c r="A259">
        <v>1258</v>
      </c>
      <c r="B259" s="1">
        <v>2023</v>
      </c>
      <c r="C259" s="1" t="s">
        <v>1737</v>
      </c>
      <c r="D259" s="1" t="s">
        <v>1755</v>
      </c>
      <c r="E259" s="1"/>
      <c r="F259" s="1" t="s">
        <v>929</v>
      </c>
      <c r="G259" s="1"/>
    </row>
    <row r="260" spans="1:7" x14ac:dyDescent="0.3">
      <c r="A260">
        <v>1259</v>
      </c>
      <c r="B260" s="1">
        <v>2008</v>
      </c>
      <c r="C260" s="1" t="s">
        <v>1728</v>
      </c>
      <c r="D260" s="1" t="s">
        <v>1754</v>
      </c>
      <c r="E260" s="1" t="s">
        <v>240</v>
      </c>
      <c r="F260" s="1" t="s">
        <v>11</v>
      </c>
      <c r="G260" s="1" t="s">
        <v>239</v>
      </c>
    </row>
    <row r="261" spans="1:7" x14ac:dyDescent="0.3">
      <c r="A261">
        <v>1260</v>
      </c>
      <c r="B261" s="1">
        <v>2018</v>
      </c>
      <c r="C261" s="1" t="s">
        <v>1728</v>
      </c>
      <c r="D261" s="1" t="s">
        <v>1754</v>
      </c>
      <c r="E261" s="1" t="s">
        <v>741</v>
      </c>
      <c r="F261" s="1" t="s">
        <v>0</v>
      </c>
      <c r="G261" s="1"/>
    </row>
    <row r="262" spans="1:7" x14ac:dyDescent="0.3">
      <c r="A262">
        <v>1261</v>
      </c>
      <c r="B262" s="1">
        <v>2022</v>
      </c>
      <c r="C262" s="1" t="s">
        <v>1730</v>
      </c>
      <c r="D262" s="1" t="s">
        <v>1754</v>
      </c>
      <c r="E262" s="1" t="s">
        <v>915</v>
      </c>
      <c r="F262" s="1" t="s">
        <v>377</v>
      </c>
      <c r="G262" s="1"/>
    </row>
    <row r="263" spans="1:7" x14ac:dyDescent="0.3">
      <c r="A263">
        <v>1262</v>
      </c>
      <c r="B263" s="1">
        <v>2008</v>
      </c>
      <c r="C263" s="1" t="s">
        <v>1738</v>
      </c>
      <c r="D263" s="1" t="s">
        <v>1755</v>
      </c>
      <c r="E263" s="1" t="s">
        <v>238</v>
      </c>
      <c r="F263" s="1" t="s">
        <v>0</v>
      </c>
      <c r="G263" s="1" t="s">
        <v>237</v>
      </c>
    </row>
    <row r="264" spans="1:7" x14ac:dyDescent="0.3">
      <c r="A264">
        <v>1263</v>
      </c>
      <c r="B264" s="1">
        <v>2016</v>
      </c>
      <c r="C264" s="1" t="s">
        <v>1735</v>
      </c>
      <c r="D264" s="1" t="s">
        <v>1754</v>
      </c>
      <c r="E264" s="1" t="s">
        <v>638</v>
      </c>
      <c r="F264" s="1" t="s">
        <v>11</v>
      </c>
      <c r="G264" s="1"/>
    </row>
    <row r="265" spans="1:7" x14ac:dyDescent="0.3">
      <c r="A265">
        <v>1264</v>
      </c>
      <c r="B265" s="1">
        <v>2008</v>
      </c>
      <c r="C265" s="1" t="s">
        <v>1728</v>
      </c>
      <c r="D265" s="1" t="s">
        <v>1755</v>
      </c>
      <c r="E265" s="1" t="s">
        <v>236</v>
      </c>
      <c r="F265" s="1" t="s">
        <v>13</v>
      </c>
      <c r="G265" s="1" t="s">
        <v>235</v>
      </c>
    </row>
    <row r="266" spans="1:7" x14ac:dyDescent="0.3">
      <c r="A266">
        <v>1265</v>
      </c>
      <c r="B266" s="1">
        <v>2023</v>
      </c>
      <c r="C266" s="1" t="s">
        <v>1737</v>
      </c>
      <c r="D266" s="1" t="s">
        <v>1754</v>
      </c>
      <c r="E266" s="1"/>
      <c r="F266" s="1" t="s">
        <v>5</v>
      </c>
      <c r="G266" s="1"/>
    </row>
    <row r="267" spans="1:7" x14ac:dyDescent="0.3">
      <c r="A267">
        <v>1266</v>
      </c>
      <c r="B267" s="1">
        <v>2023</v>
      </c>
      <c r="C267" s="1" t="s">
        <v>1728</v>
      </c>
      <c r="D267" s="1" t="s">
        <v>1755</v>
      </c>
      <c r="E267" s="1" t="s">
        <v>942</v>
      </c>
      <c r="F267" s="1" t="s">
        <v>0</v>
      </c>
      <c r="G267" s="1"/>
    </row>
    <row r="268" spans="1:7" x14ac:dyDescent="0.3">
      <c r="A268">
        <v>1267</v>
      </c>
      <c r="B268" s="1">
        <v>2009</v>
      </c>
      <c r="C268" s="1" t="s">
        <v>1728</v>
      </c>
      <c r="D268" s="1" t="s">
        <v>1754</v>
      </c>
      <c r="E268" s="1" t="s">
        <v>289</v>
      </c>
      <c r="F268" s="1" t="s">
        <v>5</v>
      </c>
      <c r="G268" s="1"/>
    </row>
    <row r="269" spans="1:7" x14ac:dyDescent="0.3">
      <c r="A269">
        <v>1268</v>
      </c>
      <c r="B269" s="1">
        <v>2018</v>
      </c>
      <c r="C269" s="1" t="s">
        <v>1728</v>
      </c>
      <c r="D269" s="1" t="s">
        <v>1754</v>
      </c>
      <c r="E269" s="1" t="s">
        <v>740</v>
      </c>
      <c r="F269" s="1" t="s">
        <v>11</v>
      </c>
      <c r="G269" s="1" t="s">
        <v>739</v>
      </c>
    </row>
    <row r="270" spans="1:7" x14ac:dyDescent="0.3">
      <c r="A270">
        <v>1269</v>
      </c>
      <c r="B270" s="1">
        <v>2016</v>
      </c>
      <c r="C270" s="1" t="s">
        <v>1728</v>
      </c>
      <c r="D270" s="1" t="s">
        <v>1754</v>
      </c>
      <c r="E270" s="1" t="s">
        <v>637</v>
      </c>
      <c r="F270" s="1" t="s">
        <v>569</v>
      </c>
      <c r="G270" s="1" t="s">
        <v>636</v>
      </c>
    </row>
    <row r="271" spans="1:7" x14ac:dyDescent="0.3">
      <c r="A271">
        <v>1270</v>
      </c>
      <c r="B271" s="1">
        <v>2015</v>
      </c>
      <c r="C271" s="1" t="s">
        <v>1730</v>
      </c>
      <c r="D271" s="1" t="s">
        <v>1755</v>
      </c>
      <c r="E271" s="1" t="s">
        <v>579</v>
      </c>
      <c r="F271" s="1" t="s">
        <v>26</v>
      </c>
      <c r="G271" s="1"/>
    </row>
    <row r="272" spans="1:7" x14ac:dyDescent="0.3">
      <c r="A272">
        <v>1271</v>
      </c>
      <c r="B272" s="1">
        <v>2019</v>
      </c>
      <c r="C272" s="1" t="s">
        <v>1735</v>
      </c>
      <c r="D272" s="1" t="s">
        <v>1754</v>
      </c>
      <c r="E272" s="1" t="s">
        <v>801</v>
      </c>
      <c r="F272" s="1" t="s">
        <v>11</v>
      </c>
      <c r="G272" s="1"/>
    </row>
    <row r="273" spans="1:7" x14ac:dyDescent="0.3">
      <c r="A273">
        <v>1272</v>
      </c>
      <c r="B273" s="1">
        <v>2023</v>
      </c>
      <c r="C273" s="1" t="s">
        <v>1737</v>
      </c>
      <c r="D273" s="1" t="s">
        <v>1754</v>
      </c>
      <c r="E273" s="1"/>
      <c r="F273" s="1" t="s">
        <v>5</v>
      </c>
      <c r="G273" s="1"/>
    </row>
    <row r="274" spans="1:7" x14ac:dyDescent="0.3">
      <c r="A274">
        <v>1273</v>
      </c>
      <c r="B274" s="1">
        <v>2022</v>
      </c>
      <c r="C274" s="1" t="s">
        <v>1730</v>
      </c>
      <c r="D274" s="1" t="s">
        <v>1754</v>
      </c>
      <c r="E274" s="1" t="s">
        <v>649</v>
      </c>
      <c r="F274" s="1" t="s">
        <v>5</v>
      </c>
      <c r="G274" s="1"/>
    </row>
    <row r="275" spans="1:7" x14ac:dyDescent="0.3">
      <c r="A275">
        <v>1274</v>
      </c>
      <c r="B275" s="1">
        <v>2009</v>
      </c>
      <c r="C275" s="1" t="s">
        <v>1728</v>
      </c>
      <c r="D275" s="1" t="s">
        <v>1754</v>
      </c>
      <c r="E275" s="1" t="s">
        <v>288</v>
      </c>
      <c r="F275" s="1" t="s">
        <v>252</v>
      </c>
      <c r="G275" s="1" t="s">
        <v>287</v>
      </c>
    </row>
    <row r="276" spans="1:7" x14ac:dyDescent="0.3">
      <c r="A276">
        <v>1275</v>
      </c>
      <c r="B276" s="1">
        <v>2022</v>
      </c>
      <c r="C276" s="1" t="s">
        <v>1728</v>
      </c>
      <c r="D276" s="1" t="s">
        <v>1754</v>
      </c>
      <c r="E276" s="1" t="s">
        <v>914</v>
      </c>
      <c r="F276" s="1" t="s">
        <v>5</v>
      </c>
      <c r="G276" s="1"/>
    </row>
    <row r="277" spans="1:7" x14ac:dyDescent="0.3">
      <c r="A277">
        <v>1276</v>
      </c>
      <c r="B277" s="1">
        <v>2006</v>
      </c>
      <c r="C277" s="1" t="s">
        <v>1737</v>
      </c>
      <c r="D277" s="1" t="s">
        <v>1755</v>
      </c>
      <c r="E277" s="1"/>
      <c r="F277" s="1"/>
      <c r="G277" s="1"/>
    </row>
    <row r="278" spans="1:7" x14ac:dyDescent="0.3">
      <c r="A278">
        <v>1277</v>
      </c>
      <c r="B278" s="1">
        <v>2022</v>
      </c>
      <c r="C278" s="1" t="s">
        <v>1728</v>
      </c>
      <c r="D278" s="1" t="s">
        <v>1754</v>
      </c>
      <c r="E278" s="1" t="s">
        <v>913</v>
      </c>
      <c r="F278" s="1" t="s">
        <v>220</v>
      </c>
      <c r="G278" s="1"/>
    </row>
    <row r="279" spans="1:7" x14ac:dyDescent="0.3">
      <c r="A279">
        <v>1278</v>
      </c>
      <c r="B279" s="1">
        <v>2018</v>
      </c>
      <c r="C279" s="1" t="s">
        <v>1728</v>
      </c>
      <c r="D279" s="1" t="s">
        <v>1754</v>
      </c>
      <c r="E279" s="1" t="s">
        <v>738</v>
      </c>
      <c r="F279" s="1" t="s">
        <v>5</v>
      </c>
      <c r="G279" s="1"/>
    </row>
    <row r="280" spans="1:7" x14ac:dyDescent="0.3">
      <c r="A280">
        <v>1279</v>
      </c>
      <c r="B280" s="1">
        <v>2019</v>
      </c>
      <c r="C280" s="1" t="s">
        <v>1730</v>
      </c>
      <c r="D280" s="1" t="s">
        <v>1755</v>
      </c>
      <c r="E280" s="1" t="s">
        <v>800</v>
      </c>
      <c r="F280" s="1" t="s">
        <v>26</v>
      </c>
      <c r="G280" s="1"/>
    </row>
    <row r="281" spans="1:7" x14ac:dyDescent="0.3">
      <c r="A281">
        <v>1280</v>
      </c>
      <c r="B281" s="1">
        <v>2019</v>
      </c>
      <c r="C281" s="1" t="s">
        <v>1730</v>
      </c>
      <c r="D281" s="1" t="s">
        <v>1754</v>
      </c>
      <c r="E281" s="1" t="s">
        <v>799</v>
      </c>
      <c r="F281" s="1" t="s">
        <v>11</v>
      </c>
      <c r="G281" s="1" t="s">
        <v>798</v>
      </c>
    </row>
    <row r="282" spans="1:7" x14ac:dyDescent="0.3">
      <c r="A282">
        <v>1281</v>
      </c>
      <c r="B282" s="1">
        <v>2012</v>
      </c>
      <c r="C282" s="1" t="s">
        <v>1728</v>
      </c>
      <c r="D282" s="1" t="s">
        <v>1755</v>
      </c>
      <c r="E282" s="1" t="s">
        <v>421</v>
      </c>
      <c r="F282" s="1" t="s">
        <v>5</v>
      </c>
      <c r="G282" s="1" t="s">
        <v>420</v>
      </c>
    </row>
    <row r="283" spans="1:7" x14ac:dyDescent="0.3">
      <c r="A283">
        <v>1282</v>
      </c>
      <c r="B283" s="1">
        <v>2009</v>
      </c>
      <c r="C283" s="1" t="s">
        <v>1728</v>
      </c>
      <c r="D283" s="1" t="s">
        <v>1755</v>
      </c>
      <c r="E283" s="1" t="s">
        <v>286</v>
      </c>
      <c r="F283" s="1" t="s">
        <v>5</v>
      </c>
      <c r="G283" s="1"/>
    </row>
    <row r="284" spans="1:7" x14ac:dyDescent="0.3">
      <c r="A284">
        <v>1283</v>
      </c>
      <c r="B284" s="1">
        <v>2021</v>
      </c>
      <c r="C284" s="1" t="s">
        <v>1728</v>
      </c>
      <c r="D284" s="1" t="s">
        <v>1755</v>
      </c>
      <c r="E284" s="1" t="s">
        <v>888</v>
      </c>
      <c r="F284" s="1" t="s">
        <v>5</v>
      </c>
      <c r="G284" s="1"/>
    </row>
    <row r="285" spans="1:7" x14ac:dyDescent="0.3">
      <c r="A285">
        <v>1284</v>
      </c>
      <c r="B285" s="1">
        <v>2013</v>
      </c>
      <c r="C285" s="1" t="s">
        <v>1728</v>
      </c>
      <c r="D285" s="1" t="s">
        <v>1755</v>
      </c>
      <c r="E285" s="1" t="s">
        <v>475</v>
      </c>
      <c r="F285" s="1" t="s">
        <v>50</v>
      </c>
      <c r="G285" s="1" t="s">
        <v>474</v>
      </c>
    </row>
    <row r="286" spans="1:7" x14ac:dyDescent="0.3">
      <c r="A286">
        <v>1285</v>
      </c>
      <c r="B286" s="1">
        <v>2020</v>
      </c>
      <c r="C286" s="1" t="s">
        <v>1728</v>
      </c>
      <c r="D286" s="1" t="s">
        <v>1754</v>
      </c>
      <c r="E286" s="1" t="s">
        <v>849</v>
      </c>
      <c r="F286" s="1" t="s">
        <v>227</v>
      </c>
      <c r="G286" s="1" t="s">
        <v>848</v>
      </c>
    </row>
    <row r="287" spans="1:7" x14ac:dyDescent="0.3">
      <c r="A287">
        <v>1286</v>
      </c>
      <c r="B287" s="1">
        <v>2017</v>
      </c>
      <c r="C287" s="1" t="s">
        <v>1728</v>
      </c>
      <c r="D287" s="1" t="s">
        <v>1755</v>
      </c>
      <c r="E287" s="1" t="s">
        <v>681</v>
      </c>
      <c r="F287" s="1" t="s">
        <v>0</v>
      </c>
      <c r="G287" s="1"/>
    </row>
    <row r="288" spans="1:7" x14ac:dyDescent="0.3">
      <c r="A288">
        <v>1287</v>
      </c>
      <c r="B288" s="1">
        <v>2013</v>
      </c>
      <c r="C288" s="1" t="s">
        <v>1728</v>
      </c>
      <c r="D288" s="1" t="s">
        <v>1754</v>
      </c>
      <c r="E288" s="1" t="s">
        <v>473</v>
      </c>
      <c r="F288" s="1" t="s">
        <v>0</v>
      </c>
      <c r="G288" s="1" t="s">
        <v>472</v>
      </c>
    </row>
    <row r="289" spans="1:7" x14ac:dyDescent="0.3">
      <c r="A289">
        <v>1288</v>
      </c>
      <c r="B289" s="1">
        <v>2019</v>
      </c>
      <c r="C289" s="1" t="s">
        <v>1737</v>
      </c>
      <c r="D289" s="1" t="s">
        <v>1754</v>
      </c>
      <c r="E289" s="1"/>
      <c r="F289" s="1" t="s">
        <v>13</v>
      </c>
      <c r="G289" s="1"/>
    </row>
    <row r="290" spans="1:7" x14ac:dyDescent="0.3">
      <c r="A290">
        <v>1289</v>
      </c>
      <c r="B290" s="1">
        <v>2018</v>
      </c>
      <c r="C290" s="1" t="s">
        <v>1730</v>
      </c>
      <c r="D290" s="1" t="s">
        <v>1755</v>
      </c>
      <c r="E290" s="1" t="s">
        <v>737</v>
      </c>
      <c r="F290" s="1" t="s">
        <v>5</v>
      </c>
      <c r="G290" s="1"/>
    </row>
    <row r="291" spans="1:7" x14ac:dyDescent="0.3">
      <c r="A291">
        <v>1290</v>
      </c>
      <c r="B291" s="1">
        <v>2007</v>
      </c>
      <c r="C291" s="1" t="s">
        <v>1728</v>
      </c>
      <c r="D291" s="1" t="s">
        <v>1754</v>
      </c>
      <c r="E291" s="1" t="s">
        <v>188</v>
      </c>
      <c r="F291" s="1" t="s">
        <v>25</v>
      </c>
      <c r="G291" s="1" t="s">
        <v>187</v>
      </c>
    </row>
    <row r="292" spans="1:7" x14ac:dyDescent="0.3">
      <c r="A292">
        <v>1291</v>
      </c>
      <c r="B292" s="1">
        <v>2010</v>
      </c>
      <c r="C292" s="1" t="s">
        <v>1732</v>
      </c>
      <c r="D292" s="1" t="s">
        <v>1755</v>
      </c>
      <c r="E292" s="1" t="s">
        <v>331</v>
      </c>
      <c r="F292" s="1" t="s">
        <v>0</v>
      </c>
      <c r="G292" s="1" t="s">
        <v>330</v>
      </c>
    </row>
    <row r="293" spans="1:7" x14ac:dyDescent="0.3">
      <c r="A293">
        <v>1292</v>
      </c>
      <c r="B293" s="1">
        <v>2017</v>
      </c>
      <c r="C293" s="1" t="s">
        <v>1731</v>
      </c>
      <c r="D293" s="1" t="s">
        <v>1755</v>
      </c>
      <c r="E293" s="1" t="s">
        <v>680</v>
      </c>
      <c r="F293" s="1" t="s">
        <v>26</v>
      </c>
      <c r="G293" s="1" t="s">
        <v>679</v>
      </c>
    </row>
    <row r="294" spans="1:7" x14ac:dyDescent="0.3">
      <c r="A294">
        <v>1293</v>
      </c>
      <c r="B294" s="1">
        <v>2023</v>
      </c>
      <c r="C294" s="1" t="s">
        <v>1728</v>
      </c>
      <c r="D294" s="1" t="s">
        <v>1755</v>
      </c>
      <c r="E294" s="1" t="s">
        <v>941</v>
      </c>
      <c r="F294" s="1" t="s">
        <v>0</v>
      </c>
      <c r="G294" s="1"/>
    </row>
    <row r="295" spans="1:7" x14ac:dyDescent="0.3">
      <c r="A295">
        <v>1294</v>
      </c>
      <c r="B295" s="1">
        <v>2022</v>
      </c>
      <c r="C295" s="1" t="s">
        <v>1730</v>
      </c>
      <c r="D295" s="1" t="s">
        <v>1755</v>
      </c>
      <c r="E295" s="1" t="s">
        <v>912</v>
      </c>
      <c r="F295" s="1" t="s">
        <v>0</v>
      </c>
      <c r="G295" s="1"/>
    </row>
    <row r="296" spans="1:7" x14ac:dyDescent="0.3">
      <c r="A296">
        <v>1295</v>
      </c>
      <c r="B296" s="1">
        <v>2009</v>
      </c>
      <c r="C296" s="1" t="s">
        <v>1728</v>
      </c>
      <c r="D296" s="1" t="s">
        <v>1754</v>
      </c>
      <c r="E296" s="1" t="s">
        <v>285</v>
      </c>
      <c r="F296" s="1" t="s">
        <v>220</v>
      </c>
      <c r="G296" s="1" t="s">
        <v>284</v>
      </c>
    </row>
    <row r="297" spans="1:7" x14ac:dyDescent="0.3">
      <c r="A297">
        <v>1296</v>
      </c>
      <c r="B297" s="1">
        <v>2007</v>
      </c>
      <c r="C297" s="1" t="s">
        <v>1728</v>
      </c>
      <c r="D297" s="1" t="s">
        <v>1754</v>
      </c>
      <c r="E297" s="1" t="s">
        <v>186</v>
      </c>
      <c r="F297" s="1" t="s">
        <v>5</v>
      </c>
      <c r="G297" s="1"/>
    </row>
    <row r="298" spans="1:7" x14ac:dyDescent="0.3">
      <c r="A298">
        <v>1297</v>
      </c>
      <c r="B298" s="1">
        <v>2015</v>
      </c>
      <c r="C298" s="1" t="s">
        <v>1733</v>
      </c>
      <c r="D298" s="1" t="s">
        <v>1754</v>
      </c>
      <c r="E298" s="1" t="s">
        <v>578</v>
      </c>
      <c r="F298" s="1" t="s">
        <v>0</v>
      </c>
      <c r="G298" s="1" t="s">
        <v>577</v>
      </c>
    </row>
    <row r="299" spans="1:7" x14ac:dyDescent="0.3">
      <c r="A299">
        <v>1298</v>
      </c>
      <c r="B299" s="1">
        <v>2007</v>
      </c>
      <c r="C299" s="1" t="s">
        <v>1733</v>
      </c>
      <c r="D299" s="1" t="s">
        <v>1755</v>
      </c>
      <c r="E299" s="1" t="s">
        <v>185</v>
      </c>
      <c r="F299" s="1" t="s">
        <v>5</v>
      </c>
      <c r="G299" s="1"/>
    </row>
    <row r="300" spans="1:7" x14ac:dyDescent="0.3">
      <c r="A300">
        <v>1299</v>
      </c>
      <c r="B300" s="1">
        <v>2016</v>
      </c>
      <c r="C300" s="1" t="s">
        <v>1730</v>
      </c>
      <c r="D300" s="1" t="s">
        <v>1754</v>
      </c>
      <c r="E300" s="1"/>
      <c r="F300" s="1" t="s">
        <v>11</v>
      </c>
      <c r="G300" s="1" t="s">
        <v>635</v>
      </c>
    </row>
    <row r="301" spans="1:7" x14ac:dyDescent="0.3">
      <c r="A301">
        <v>1300</v>
      </c>
      <c r="B301" s="1">
        <v>2007</v>
      </c>
      <c r="C301" s="1" t="s">
        <v>1728</v>
      </c>
      <c r="D301" s="1" t="s">
        <v>1754</v>
      </c>
      <c r="E301" s="1" t="s">
        <v>184</v>
      </c>
      <c r="F301" s="1" t="s">
        <v>47</v>
      </c>
      <c r="G301" s="1" t="s">
        <v>183</v>
      </c>
    </row>
    <row r="302" spans="1:7" x14ac:dyDescent="0.3">
      <c r="A302">
        <v>1301</v>
      </c>
      <c r="B302" s="1">
        <v>2017</v>
      </c>
      <c r="C302" s="1" t="s">
        <v>1728</v>
      </c>
      <c r="D302" s="1" t="s">
        <v>1754</v>
      </c>
      <c r="E302" s="1" t="s">
        <v>678</v>
      </c>
      <c r="F302" s="1" t="s">
        <v>50</v>
      </c>
      <c r="G302" s="1" t="s">
        <v>677</v>
      </c>
    </row>
    <row r="303" spans="1:7" x14ac:dyDescent="0.3">
      <c r="A303">
        <v>1302</v>
      </c>
      <c r="B303" s="1">
        <v>2011</v>
      </c>
      <c r="C303" s="1" t="s">
        <v>1730</v>
      </c>
      <c r="D303" s="1" t="s">
        <v>1755</v>
      </c>
      <c r="E303" s="1" t="s">
        <v>371</v>
      </c>
      <c r="F303" s="1" t="s">
        <v>5</v>
      </c>
      <c r="G303" s="1" t="s">
        <v>370</v>
      </c>
    </row>
    <row r="304" spans="1:7" x14ac:dyDescent="0.3">
      <c r="A304">
        <v>1303</v>
      </c>
      <c r="B304" s="1">
        <v>2005</v>
      </c>
      <c r="C304" s="1" t="s">
        <v>1728</v>
      </c>
      <c r="D304" s="1" t="s">
        <v>1754</v>
      </c>
      <c r="E304" s="1" t="s">
        <v>64</v>
      </c>
      <c r="F304" s="1" t="s">
        <v>63</v>
      </c>
      <c r="G304" s="1" t="s">
        <v>62</v>
      </c>
    </row>
    <row r="305" spans="1:7" x14ac:dyDescent="0.3">
      <c r="A305">
        <v>1304</v>
      </c>
      <c r="B305" s="1">
        <v>2012</v>
      </c>
      <c r="C305" s="1" t="s">
        <v>1730</v>
      </c>
      <c r="D305" s="1" t="s">
        <v>1754</v>
      </c>
      <c r="E305" s="1" t="s">
        <v>419</v>
      </c>
      <c r="F305" s="1" t="s">
        <v>5</v>
      </c>
      <c r="G305" s="1"/>
    </row>
    <row r="306" spans="1:7" x14ac:dyDescent="0.3">
      <c r="A306">
        <v>1305</v>
      </c>
      <c r="B306" s="1">
        <v>2007</v>
      </c>
      <c r="C306" s="1" t="s">
        <v>1728</v>
      </c>
      <c r="D306" s="1" t="s">
        <v>1755</v>
      </c>
      <c r="E306" s="1" t="s">
        <v>182</v>
      </c>
      <c r="F306" s="1" t="s">
        <v>181</v>
      </c>
      <c r="G306" s="1" t="s">
        <v>180</v>
      </c>
    </row>
    <row r="307" spans="1:7" x14ac:dyDescent="0.3">
      <c r="A307">
        <v>1306</v>
      </c>
      <c r="B307" s="1">
        <v>2021</v>
      </c>
      <c r="C307" s="1" t="s">
        <v>1730</v>
      </c>
      <c r="D307" s="1" t="s">
        <v>1755</v>
      </c>
      <c r="E307" s="1" t="s">
        <v>887</v>
      </c>
      <c r="F307" s="1" t="s">
        <v>5</v>
      </c>
      <c r="G307" s="1"/>
    </row>
    <row r="308" spans="1:7" x14ac:dyDescent="0.3">
      <c r="A308">
        <v>1307</v>
      </c>
      <c r="B308" s="1">
        <v>2011</v>
      </c>
      <c r="C308" s="1" t="s">
        <v>1731</v>
      </c>
      <c r="D308" s="1" t="s">
        <v>1755</v>
      </c>
      <c r="E308" s="1" t="s">
        <v>369</v>
      </c>
      <c r="F308" s="1" t="s">
        <v>0</v>
      </c>
      <c r="G308" s="1"/>
    </row>
    <row r="309" spans="1:7" x14ac:dyDescent="0.3">
      <c r="A309">
        <v>1308</v>
      </c>
      <c r="B309" s="1">
        <v>2010</v>
      </c>
      <c r="C309" s="1" t="s">
        <v>1728</v>
      </c>
      <c r="D309" s="1" t="s">
        <v>1755</v>
      </c>
      <c r="E309" s="1" t="s">
        <v>329</v>
      </c>
      <c r="F309" s="1" t="s">
        <v>0</v>
      </c>
      <c r="G309" s="1"/>
    </row>
    <row r="310" spans="1:7" x14ac:dyDescent="0.3">
      <c r="A310">
        <v>1309</v>
      </c>
      <c r="B310" s="1">
        <v>2019</v>
      </c>
      <c r="C310" s="1" t="s">
        <v>1737</v>
      </c>
      <c r="D310" s="1" t="s">
        <v>1754</v>
      </c>
      <c r="E310" s="1"/>
      <c r="F310" s="1" t="s">
        <v>5</v>
      </c>
      <c r="G310" s="1"/>
    </row>
    <row r="311" spans="1:7" x14ac:dyDescent="0.3">
      <c r="A311">
        <v>1310</v>
      </c>
      <c r="B311" s="1">
        <v>2021</v>
      </c>
      <c r="C311" s="1" t="s">
        <v>1731</v>
      </c>
      <c r="D311" s="1" t="s">
        <v>1755</v>
      </c>
      <c r="E311" s="1" t="s">
        <v>886</v>
      </c>
      <c r="F311" s="1" t="s">
        <v>5</v>
      </c>
      <c r="G311" s="1"/>
    </row>
    <row r="312" spans="1:7" x14ac:dyDescent="0.3">
      <c r="A312">
        <v>1311</v>
      </c>
      <c r="B312" s="1">
        <v>2012</v>
      </c>
      <c r="C312" s="1" t="s">
        <v>1728</v>
      </c>
      <c r="D312" s="1" t="s">
        <v>1754</v>
      </c>
      <c r="E312" s="1" t="s">
        <v>315</v>
      </c>
      <c r="F312" s="1" t="s">
        <v>11</v>
      </c>
      <c r="G312" s="1" t="s">
        <v>418</v>
      </c>
    </row>
    <row r="313" spans="1:7" x14ac:dyDescent="0.3">
      <c r="A313">
        <v>1312</v>
      </c>
      <c r="B313" s="1">
        <v>2021</v>
      </c>
      <c r="C313" s="1" t="s">
        <v>1730</v>
      </c>
      <c r="D313" s="1" t="s">
        <v>1754</v>
      </c>
      <c r="E313" s="1" t="s">
        <v>885</v>
      </c>
      <c r="F313" s="1" t="s">
        <v>3</v>
      </c>
      <c r="G313" s="1"/>
    </row>
    <row r="314" spans="1:7" x14ac:dyDescent="0.3">
      <c r="A314">
        <v>1313</v>
      </c>
      <c r="B314" s="1">
        <v>2023</v>
      </c>
      <c r="C314" s="1" t="s">
        <v>1728</v>
      </c>
      <c r="D314" s="1" t="s">
        <v>1754</v>
      </c>
      <c r="E314" s="1" t="s">
        <v>940</v>
      </c>
      <c r="F314" s="1" t="s">
        <v>0</v>
      </c>
      <c r="G314" s="1"/>
    </row>
    <row r="315" spans="1:7" x14ac:dyDescent="0.3">
      <c r="A315">
        <v>1314</v>
      </c>
      <c r="B315" s="1">
        <v>2013</v>
      </c>
      <c r="C315" s="1" t="s">
        <v>1728</v>
      </c>
      <c r="D315" s="1" t="s">
        <v>1754</v>
      </c>
      <c r="E315" s="1" t="s">
        <v>471</v>
      </c>
      <c r="F315" s="1" t="s">
        <v>25</v>
      </c>
      <c r="G315" s="1" t="s">
        <v>470</v>
      </c>
    </row>
    <row r="316" spans="1:7" x14ac:dyDescent="0.3">
      <c r="A316">
        <v>1315</v>
      </c>
      <c r="B316" s="1">
        <v>2018</v>
      </c>
      <c r="C316" s="1" t="s">
        <v>1733</v>
      </c>
      <c r="D316" s="1" t="s">
        <v>1754</v>
      </c>
      <c r="E316" s="1" t="s">
        <v>736</v>
      </c>
      <c r="F316" s="1" t="s">
        <v>26</v>
      </c>
      <c r="G316" s="1"/>
    </row>
    <row r="317" spans="1:7" x14ac:dyDescent="0.3">
      <c r="A317">
        <v>1316</v>
      </c>
      <c r="B317" s="1">
        <v>2018</v>
      </c>
      <c r="C317" s="1" t="s">
        <v>1732</v>
      </c>
      <c r="D317" s="1" t="s">
        <v>1754</v>
      </c>
      <c r="E317" s="1" t="s">
        <v>735</v>
      </c>
      <c r="F317" s="1" t="s">
        <v>11</v>
      </c>
      <c r="G317" s="1"/>
    </row>
    <row r="318" spans="1:7" x14ac:dyDescent="0.3">
      <c r="A318">
        <v>1317</v>
      </c>
      <c r="B318" s="1">
        <v>2013</v>
      </c>
      <c r="C318" s="1" t="s">
        <v>1728</v>
      </c>
      <c r="D318" s="1" t="s">
        <v>1755</v>
      </c>
      <c r="E318" s="1" t="s">
        <v>469</v>
      </c>
      <c r="F318" s="1" t="s">
        <v>5</v>
      </c>
      <c r="G318" s="1" t="s">
        <v>468</v>
      </c>
    </row>
    <row r="319" spans="1:7" x14ac:dyDescent="0.3">
      <c r="A319">
        <v>1318</v>
      </c>
      <c r="B319" s="1">
        <v>2023</v>
      </c>
      <c r="C319" s="1" t="s">
        <v>1728</v>
      </c>
      <c r="D319" s="1" t="s">
        <v>1754</v>
      </c>
      <c r="E319" s="1" t="s">
        <v>939</v>
      </c>
      <c r="F319" s="1" t="s">
        <v>26</v>
      </c>
      <c r="G319" s="1"/>
    </row>
    <row r="320" spans="1:7" x14ac:dyDescent="0.3">
      <c r="A320">
        <v>1319</v>
      </c>
      <c r="B320" s="1">
        <v>2016</v>
      </c>
      <c r="C320" s="1" t="s">
        <v>1728</v>
      </c>
      <c r="D320" s="1" t="s">
        <v>1755</v>
      </c>
      <c r="E320" s="1" t="s">
        <v>634</v>
      </c>
      <c r="F320" s="1" t="s">
        <v>0</v>
      </c>
      <c r="G320" s="1"/>
    </row>
    <row r="321" spans="1:7" x14ac:dyDescent="0.3">
      <c r="A321">
        <v>1320</v>
      </c>
      <c r="B321" s="1">
        <v>2012</v>
      </c>
      <c r="C321" s="1" t="s">
        <v>1728</v>
      </c>
      <c r="D321" s="1" t="s">
        <v>1754</v>
      </c>
      <c r="E321" s="1" t="s">
        <v>417</v>
      </c>
      <c r="F321" s="1" t="s">
        <v>13</v>
      </c>
      <c r="G321" s="1" t="s">
        <v>416</v>
      </c>
    </row>
    <row r="322" spans="1:7" x14ac:dyDescent="0.3">
      <c r="A322">
        <v>1321</v>
      </c>
      <c r="B322" s="1">
        <v>2023</v>
      </c>
      <c r="C322" s="1" t="s">
        <v>1730</v>
      </c>
      <c r="D322" s="1" t="s">
        <v>1755</v>
      </c>
      <c r="E322" s="1"/>
      <c r="F322" s="1" t="s">
        <v>26</v>
      </c>
      <c r="G322" s="1"/>
    </row>
    <row r="323" spans="1:7" x14ac:dyDescent="0.3">
      <c r="A323">
        <v>1322</v>
      </c>
      <c r="B323" s="1">
        <v>2017</v>
      </c>
      <c r="C323" s="1" t="s">
        <v>1730</v>
      </c>
      <c r="D323" s="1" t="s">
        <v>1755</v>
      </c>
      <c r="E323" s="1" t="s">
        <v>676</v>
      </c>
      <c r="F323" s="1" t="s">
        <v>123</v>
      </c>
      <c r="G323" s="1" t="s">
        <v>675</v>
      </c>
    </row>
    <row r="324" spans="1:7" x14ac:dyDescent="0.3">
      <c r="A324">
        <v>1323</v>
      </c>
      <c r="B324" s="1">
        <v>2016</v>
      </c>
      <c r="C324" s="1" t="s">
        <v>1728</v>
      </c>
      <c r="D324" s="1" t="s">
        <v>1755</v>
      </c>
      <c r="E324" s="1" t="s">
        <v>633</v>
      </c>
      <c r="F324" s="1" t="s">
        <v>0</v>
      </c>
      <c r="G324" s="1" t="s">
        <v>632</v>
      </c>
    </row>
    <row r="325" spans="1:7" x14ac:dyDescent="0.3">
      <c r="A325">
        <v>1324</v>
      </c>
      <c r="B325" s="1">
        <v>2017</v>
      </c>
      <c r="C325" s="1" t="s">
        <v>1728</v>
      </c>
      <c r="D325" s="1" t="s">
        <v>1754</v>
      </c>
      <c r="E325" s="1" t="s">
        <v>674</v>
      </c>
      <c r="F325" s="1" t="s">
        <v>9</v>
      </c>
      <c r="G325" s="1" t="s">
        <v>673</v>
      </c>
    </row>
    <row r="326" spans="1:7" x14ac:dyDescent="0.3">
      <c r="A326">
        <v>1325</v>
      </c>
      <c r="B326" s="1">
        <v>2009</v>
      </c>
      <c r="C326" s="1" t="s">
        <v>1730</v>
      </c>
      <c r="D326" s="1" t="s">
        <v>1755</v>
      </c>
      <c r="E326" s="1"/>
      <c r="F326" s="1" t="s">
        <v>13</v>
      </c>
      <c r="G326" s="1" t="s">
        <v>283</v>
      </c>
    </row>
    <row r="327" spans="1:7" x14ac:dyDescent="0.3">
      <c r="A327">
        <v>1326</v>
      </c>
      <c r="B327" s="1">
        <v>2022</v>
      </c>
      <c r="C327" s="1" t="s">
        <v>1730</v>
      </c>
      <c r="D327" s="1" t="s">
        <v>1755</v>
      </c>
      <c r="E327" s="1" t="s">
        <v>911</v>
      </c>
      <c r="F327" s="1" t="s">
        <v>0</v>
      </c>
      <c r="G327" s="1"/>
    </row>
    <row r="328" spans="1:7" x14ac:dyDescent="0.3">
      <c r="A328">
        <v>1327</v>
      </c>
      <c r="B328" s="1">
        <v>2013</v>
      </c>
      <c r="C328" s="1" t="s">
        <v>1737</v>
      </c>
      <c r="D328" s="1" t="s">
        <v>1755</v>
      </c>
      <c r="E328" s="1"/>
      <c r="F328" s="1" t="s">
        <v>5</v>
      </c>
      <c r="G328" s="1" t="s">
        <v>467</v>
      </c>
    </row>
    <row r="329" spans="1:7" x14ac:dyDescent="0.3">
      <c r="A329">
        <v>1328</v>
      </c>
      <c r="B329" s="1">
        <v>2014</v>
      </c>
      <c r="C329" s="1" t="s">
        <v>1737</v>
      </c>
      <c r="D329" s="1" t="s">
        <v>1755</v>
      </c>
      <c r="E329" s="1"/>
      <c r="F329" s="1" t="s">
        <v>5</v>
      </c>
      <c r="G329" s="1"/>
    </row>
    <row r="330" spans="1:7" x14ac:dyDescent="0.3">
      <c r="A330">
        <v>1329</v>
      </c>
      <c r="B330" s="1">
        <v>2015</v>
      </c>
      <c r="C330" s="1" t="s">
        <v>1728</v>
      </c>
      <c r="D330" s="1" t="s">
        <v>1755</v>
      </c>
      <c r="E330" s="1" t="s">
        <v>576</v>
      </c>
      <c r="F330" s="1" t="s">
        <v>0</v>
      </c>
      <c r="G330" s="1" t="s">
        <v>575</v>
      </c>
    </row>
    <row r="331" spans="1:7" x14ac:dyDescent="0.3">
      <c r="A331">
        <v>1330</v>
      </c>
      <c r="B331" s="1">
        <v>2014</v>
      </c>
      <c r="C331" s="1" t="s">
        <v>1731</v>
      </c>
      <c r="D331" s="1" t="s">
        <v>1755</v>
      </c>
      <c r="E331" s="1" t="s">
        <v>527</v>
      </c>
      <c r="F331" s="1" t="s">
        <v>0</v>
      </c>
      <c r="G331" s="1" t="s">
        <v>526</v>
      </c>
    </row>
    <row r="332" spans="1:7" x14ac:dyDescent="0.3">
      <c r="A332">
        <v>1331</v>
      </c>
      <c r="B332" s="1">
        <v>2021</v>
      </c>
      <c r="C332" s="1" t="s">
        <v>1728</v>
      </c>
      <c r="D332" s="1" t="s">
        <v>1754</v>
      </c>
      <c r="E332" s="1" t="s">
        <v>884</v>
      </c>
      <c r="F332" s="1" t="s">
        <v>0</v>
      </c>
      <c r="G332" s="1"/>
    </row>
    <row r="333" spans="1:7" x14ac:dyDescent="0.3">
      <c r="A333">
        <v>1332</v>
      </c>
      <c r="B333" s="1">
        <v>2007</v>
      </c>
      <c r="C333" s="1" t="s">
        <v>1728</v>
      </c>
      <c r="D333" s="1" t="s">
        <v>1755</v>
      </c>
      <c r="E333" s="1" t="s">
        <v>179</v>
      </c>
      <c r="F333" s="1" t="s">
        <v>0</v>
      </c>
      <c r="G333" s="1" t="s">
        <v>178</v>
      </c>
    </row>
    <row r="334" spans="1:7" x14ac:dyDescent="0.3">
      <c r="A334">
        <v>1333</v>
      </c>
      <c r="B334" s="1">
        <v>2023</v>
      </c>
      <c r="C334" s="1" t="s">
        <v>1737</v>
      </c>
      <c r="D334" s="1" t="s">
        <v>1754</v>
      </c>
      <c r="E334" s="1"/>
      <c r="F334" s="1" t="s">
        <v>938</v>
      </c>
      <c r="G334" s="1"/>
    </row>
    <row r="335" spans="1:7" x14ac:dyDescent="0.3">
      <c r="A335">
        <v>1334</v>
      </c>
      <c r="B335" s="1">
        <v>2010</v>
      </c>
      <c r="C335" s="1" t="s">
        <v>1733</v>
      </c>
      <c r="D335" s="1" t="s">
        <v>1755</v>
      </c>
      <c r="E335" s="1" t="s">
        <v>328</v>
      </c>
      <c r="F335" s="1" t="s">
        <v>5</v>
      </c>
      <c r="G335" s="1" t="s">
        <v>327</v>
      </c>
    </row>
    <row r="336" spans="1:7" x14ac:dyDescent="0.3">
      <c r="A336">
        <v>1335</v>
      </c>
      <c r="B336" s="1">
        <v>2014</v>
      </c>
      <c r="C336" s="1" t="s">
        <v>1728</v>
      </c>
      <c r="D336" s="1" t="s">
        <v>1754</v>
      </c>
      <c r="E336" s="1" t="s">
        <v>525</v>
      </c>
      <c r="F336" s="1" t="s">
        <v>101</v>
      </c>
      <c r="G336" s="1" t="s">
        <v>524</v>
      </c>
    </row>
    <row r="337" spans="1:7" x14ac:dyDescent="0.3">
      <c r="A337">
        <v>1336</v>
      </c>
      <c r="B337" s="1">
        <v>2022</v>
      </c>
      <c r="C337" s="1" t="s">
        <v>1728</v>
      </c>
      <c r="D337" s="1" t="s">
        <v>1754</v>
      </c>
      <c r="E337" s="1" t="s">
        <v>910</v>
      </c>
      <c r="F337" s="1" t="s">
        <v>0</v>
      </c>
      <c r="G337" s="1" t="s">
        <v>797</v>
      </c>
    </row>
    <row r="338" spans="1:7" x14ac:dyDescent="0.3">
      <c r="A338">
        <v>1337</v>
      </c>
      <c r="B338" s="1">
        <v>2010</v>
      </c>
      <c r="C338" s="1" t="s">
        <v>1728</v>
      </c>
      <c r="D338" s="1" t="s">
        <v>1755</v>
      </c>
      <c r="E338" s="1" t="s">
        <v>326</v>
      </c>
      <c r="F338" s="1" t="s">
        <v>13</v>
      </c>
      <c r="G338" s="1" t="s">
        <v>325</v>
      </c>
    </row>
    <row r="339" spans="1:7" x14ac:dyDescent="0.3">
      <c r="A339">
        <v>1338</v>
      </c>
      <c r="B339" s="1">
        <v>2013</v>
      </c>
      <c r="C339" s="1" t="s">
        <v>1728</v>
      </c>
      <c r="D339" s="1" t="s">
        <v>1754</v>
      </c>
      <c r="E339" s="1" t="s">
        <v>400</v>
      </c>
      <c r="F339" s="1" t="s">
        <v>25</v>
      </c>
      <c r="G339" s="1" t="s">
        <v>466</v>
      </c>
    </row>
    <row r="340" spans="1:7" x14ac:dyDescent="0.3">
      <c r="A340">
        <v>1339</v>
      </c>
      <c r="B340" s="1">
        <v>2023</v>
      </c>
      <c r="C340" s="1" t="s">
        <v>1737</v>
      </c>
      <c r="D340" s="1" t="s">
        <v>1754</v>
      </c>
      <c r="E340" s="1"/>
      <c r="F340" s="1" t="s">
        <v>929</v>
      </c>
      <c r="G340" s="1"/>
    </row>
    <row r="341" spans="1:7" x14ac:dyDescent="0.3">
      <c r="A341">
        <v>1340</v>
      </c>
      <c r="B341" s="1">
        <v>2013</v>
      </c>
      <c r="C341" s="1" t="s">
        <v>1728</v>
      </c>
      <c r="D341" s="1" t="s">
        <v>1755</v>
      </c>
      <c r="E341" s="1" t="s">
        <v>465</v>
      </c>
      <c r="F341" s="1" t="s">
        <v>11</v>
      </c>
      <c r="G341" s="1"/>
    </row>
    <row r="342" spans="1:7" x14ac:dyDescent="0.3">
      <c r="A342">
        <v>1341</v>
      </c>
      <c r="B342" s="1">
        <v>2016</v>
      </c>
      <c r="C342" s="1" t="s">
        <v>1728</v>
      </c>
      <c r="D342" s="1" t="s">
        <v>1755</v>
      </c>
      <c r="E342" s="1" t="s">
        <v>630</v>
      </c>
      <c r="F342" s="1" t="s">
        <v>0</v>
      </c>
      <c r="G342" s="1"/>
    </row>
    <row r="343" spans="1:7" x14ac:dyDescent="0.3">
      <c r="A343">
        <v>1342</v>
      </c>
      <c r="B343" s="1">
        <v>2009</v>
      </c>
      <c r="C343" s="1" t="s">
        <v>1728</v>
      </c>
      <c r="D343" s="1" t="s">
        <v>1755</v>
      </c>
      <c r="E343" s="1" t="s">
        <v>282</v>
      </c>
      <c r="F343" s="1" t="s">
        <v>252</v>
      </c>
      <c r="G343" s="1" t="s">
        <v>281</v>
      </c>
    </row>
    <row r="344" spans="1:7" x14ac:dyDescent="0.3">
      <c r="A344">
        <v>1343</v>
      </c>
      <c r="B344" s="1">
        <v>2019</v>
      </c>
      <c r="C344" s="1" t="s">
        <v>1737</v>
      </c>
      <c r="D344" s="1" t="s">
        <v>1754</v>
      </c>
      <c r="E344" s="1"/>
      <c r="F344" s="1" t="s">
        <v>13</v>
      </c>
      <c r="G344" s="1"/>
    </row>
    <row r="345" spans="1:7" x14ac:dyDescent="0.3">
      <c r="A345">
        <v>1344</v>
      </c>
      <c r="B345" s="1">
        <v>2019</v>
      </c>
      <c r="C345" s="1" t="s">
        <v>1728</v>
      </c>
      <c r="D345" s="1" t="s">
        <v>1754</v>
      </c>
      <c r="E345" s="1" t="s">
        <v>796</v>
      </c>
      <c r="F345" s="1" t="s">
        <v>101</v>
      </c>
      <c r="G345" s="1" t="s">
        <v>795</v>
      </c>
    </row>
    <row r="346" spans="1:7" x14ac:dyDescent="0.3">
      <c r="A346">
        <v>1345</v>
      </c>
      <c r="B346" s="1">
        <v>2005</v>
      </c>
      <c r="C346" s="1" t="s">
        <v>1728</v>
      </c>
      <c r="D346" s="1" t="s">
        <v>1754</v>
      </c>
      <c r="E346" s="1" t="s">
        <v>60</v>
      </c>
      <c r="F346" s="1" t="s">
        <v>59</v>
      </c>
      <c r="G346" s="1" t="s">
        <v>58</v>
      </c>
    </row>
    <row r="347" spans="1:7" x14ac:dyDescent="0.3">
      <c r="A347">
        <v>1346</v>
      </c>
      <c r="B347" s="1">
        <v>2009</v>
      </c>
      <c r="C347" s="1" t="s">
        <v>1728</v>
      </c>
      <c r="D347" s="1" t="s">
        <v>1755</v>
      </c>
      <c r="E347" s="1" t="s">
        <v>280</v>
      </c>
      <c r="F347" s="1" t="s">
        <v>20</v>
      </c>
      <c r="G347" s="1"/>
    </row>
    <row r="348" spans="1:7" x14ac:dyDescent="0.3">
      <c r="A348">
        <v>1347</v>
      </c>
      <c r="B348" s="1">
        <v>2005</v>
      </c>
      <c r="C348" s="1" t="s">
        <v>1728</v>
      </c>
      <c r="D348" s="1" t="s">
        <v>1754</v>
      </c>
      <c r="E348" s="1" t="s">
        <v>57</v>
      </c>
      <c r="F348" s="1" t="s">
        <v>56</v>
      </c>
      <c r="G348" s="1" t="s">
        <v>55</v>
      </c>
    </row>
    <row r="349" spans="1:7" x14ac:dyDescent="0.3">
      <c r="A349">
        <v>1348</v>
      </c>
      <c r="B349" s="1">
        <v>2021</v>
      </c>
      <c r="C349" s="1" t="s">
        <v>1728</v>
      </c>
      <c r="D349" s="1" t="s">
        <v>1755</v>
      </c>
      <c r="E349" s="1" t="s">
        <v>883</v>
      </c>
      <c r="F349" s="1" t="s">
        <v>322</v>
      </c>
      <c r="G349" s="1"/>
    </row>
    <row r="350" spans="1:7" x14ac:dyDescent="0.3">
      <c r="A350">
        <v>1349</v>
      </c>
      <c r="B350" s="1">
        <v>2007</v>
      </c>
      <c r="C350" s="1" t="s">
        <v>1728</v>
      </c>
      <c r="D350" s="1" t="s">
        <v>1754</v>
      </c>
      <c r="E350" s="1" t="s">
        <v>177</v>
      </c>
      <c r="F350" s="1" t="s">
        <v>176</v>
      </c>
      <c r="G350" s="1" t="s">
        <v>175</v>
      </c>
    </row>
    <row r="351" spans="1:7" x14ac:dyDescent="0.3">
      <c r="A351">
        <v>1350</v>
      </c>
      <c r="B351" s="1">
        <v>2016</v>
      </c>
      <c r="C351" s="1" t="s">
        <v>1728</v>
      </c>
      <c r="D351" s="1" t="s">
        <v>1754</v>
      </c>
      <c r="E351" s="1" t="s">
        <v>629</v>
      </c>
      <c r="F351" s="1" t="s">
        <v>3</v>
      </c>
      <c r="G351" s="1"/>
    </row>
    <row r="352" spans="1:7" x14ac:dyDescent="0.3">
      <c r="A352">
        <v>1351</v>
      </c>
      <c r="B352" s="1">
        <v>2006</v>
      </c>
      <c r="C352" s="1" t="s">
        <v>1740</v>
      </c>
      <c r="D352" s="1" t="s">
        <v>1755</v>
      </c>
      <c r="E352" s="1" t="s">
        <v>135</v>
      </c>
      <c r="F352" s="1" t="s">
        <v>13</v>
      </c>
      <c r="G352" s="1" t="s">
        <v>134</v>
      </c>
    </row>
    <row r="353" spans="1:7" x14ac:dyDescent="0.3">
      <c r="A353">
        <v>1352</v>
      </c>
      <c r="B353" s="1">
        <v>2018</v>
      </c>
      <c r="C353" s="1" t="s">
        <v>1728</v>
      </c>
      <c r="D353" s="1" t="s">
        <v>1755</v>
      </c>
      <c r="E353" s="1" t="s">
        <v>734</v>
      </c>
      <c r="F353" s="1" t="s">
        <v>5</v>
      </c>
      <c r="G353" s="1"/>
    </row>
    <row r="354" spans="1:7" x14ac:dyDescent="0.3">
      <c r="A354">
        <v>1353</v>
      </c>
      <c r="B354" s="1">
        <v>2013</v>
      </c>
      <c r="C354" s="1" t="s">
        <v>1736</v>
      </c>
      <c r="D354" s="1" t="s">
        <v>1755</v>
      </c>
      <c r="E354" s="1"/>
      <c r="F354" s="1" t="s">
        <v>13</v>
      </c>
      <c r="G354" s="1" t="s">
        <v>464</v>
      </c>
    </row>
    <row r="355" spans="1:7" x14ac:dyDescent="0.3">
      <c r="A355">
        <v>1354</v>
      </c>
      <c r="B355" s="1">
        <v>2015</v>
      </c>
      <c r="C355" s="1" t="s">
        <v>1728</v>
      </c>
      <c r="D355" s="1" t="s">
        <v>1754</v>
      </c>
      <c r="E355" s="1" t="s">
        <v>574</v>
      </c>
      <c r="F355" s="1" t="s">
        <v>26</v>
      </c>
      <c r="G355" s="1" t="s">
        <v>573</v>
      </c>
    </row>
    <row r="356" spans="1:7" x14ac:dyDescent="0.3">
      <c r="A356">
        <v>1355</v>
      </c>
      <c r="B356" s="1">
        <v>2015</v>
      </c>
      <c r="C356" s="1" t="s">
        <v>1728</v>
      </c>
      <c r="D356" s="1" t="s">
        <v>1754</v>
      </c>
      <c r="E356" s="1" t="s">
        <v>572</v>
      </c>
      <c r="F356" s="1" t="s">
        <v>13</v>
      </c>
      <c r="G356" s="1" t="s">
        <v>571</v>
      </c>
    </row>
    <row r="357" spans="1:7" x14ac:dyDescent="0.3">
      <c r="A357">
        <v>1356</v>
      </c>
      <c r="B357" s="1">
        <v>2011</v>
      </c>
      <c r="C357" s="1" t="s">
        <v>1728</v>
      </c>
      <c r="D357" s="1" t="s">
        <v>1754</v>
      </c>
      <c r="E357" s="1" t="s">
        <v>368</v>
      </c>
      <c r="F357" s="1" t="s">
        <v>13</v>
      </c>
      <c r="G357" s="1" t="s">
        <v>367</v>
      </c>
    </row>
    <row r="358" spans="1:7" x14ac:dyDescent="0.3">
      <c r="A358">
        <v>1357</v>
      </c>
      <c r="B358" s="1">
        <v>2021</v>
      </c>
      <c r="C358" s="1" t="s">
        <v>1728</v>
      </c>
      <c r="D358" s="1" t="s">
        <v>1754</v>
      </c>
      <c r="E358" s="1" t="s">
        <v>882</v>
      </c>
      <c r="F358" s="1" t="s">
        <v>5</v>
      </c>
      <c r="G358" s="1"/>
    </row>
    <row r="359" spans="1:7" x14ac:dyDescent="0.3">
      <c r="A359">
        <v>1358</v>
      </c>
      <c r="B359" s="1">
        <v>2009</v>
      </c>
      <c r="C359" s="1" t="s">
        <v>1728</v>
      </c>
      <c r="D359" s="1" t="s">
        <v>1754</v>
      </c>
      <c r="E359" s="1" t="s">
        <v>253</v>
      </c>
      <c r="F359" s="1" t="s">
        <v>279</v>
      </c>
      <c r="G359" s="1" t="s">
        <v>278</v>
      </c>
    </row>
    <row r="360" spans="1:7" x14ac:dyDescent="0.3">
      <c r="A360">
        <v>1359</v>
      </c>
      <c r="B360" s="1">
        <v>2014</v>
      </c>
      <c r="C360" s="1" t="s">
        <v>1736</v>
      </c>
      <c r="D360" s="1" t="s">
        <v>1755</v>
      </c>
      <c r="E360" s="1" t="s">
        <v>523</v>
      </c>
      <c r="F360" s="1" t="s">
        <v>0</v>
      </c>
      <c r="G360" s="1" t="s">
        <v>522</v>
      </c>
    </row>
    <row r="361" spans="1:7" x14ac:dyDescent="0.3">
      <c r="A361">
        <v>1360</v>
      </c>
      <c r="B361" s="1">
        <v>2013</v>
      </c>
      <c r="C361" s="1" t="s">
        <v>1730</v>
      </c>
      <c r="D361" s="1" t="s">
        <v>1755</v>
      </c>
      <c r="E361" s="1" t="s">
        <v>463</v>
      </c>
      <c r="F361" s="1" t="s">
        <v>50</v>
      </c>
      <c r="G361" s="1" t="s">
        <v>462</v>
      </c>
    </row>
    <row r="362" spans="1:7" x14ac:dyDescent="0.3">
      <c r="A362">
        <v>1361</v>
      </c>
      <c r="B362" s="1">
        <v>2015</v>
      </c>
      <c r="C362" s="1" t="s">
        <v>1731</v>
      </c>
      <c r="D362" s="1" t="s">
        <v>1755</v>
      </c>
      <c r="E362" s="1" t="s">
        <v>570</v>
      </c>
      <c r="F362" s="1" t="s">
        <v>5</v>
      </c>
      <c r="G362" s="1"/>
    </row>
    <row r="363" spans="1:7" x14ac:dyDescent="0.3">
      <c r="A363">
        <v>1362</v>
      </c>
      <c r="B363" s="1">
        <v>2016</v>
      </c>
      <c r="C363" s="1" t="s">
        <v>1728</v>
      </c>
      <c r="D363" s="1" t="s">
        <v>1754</v>
      </c>
      <c r="E363" s="1" t="s">
        <v>628</v>
      </c>
      <c r="F363" s="1" t="s">
        <v>24</v>
      </c>
      <c r="G363" s="1"/>
    </row>
    <row r="364" spans="1:7" x14ac:dyDescent="0.3">
      <c r="A364">
        <v>1363</v>
      </c>
      <c r="B364" s="1">
        <v>2012</v>
      </c>
      <c r="C364" s="1" t="s">
        <v>1728</v>
      </c>
      <c r="D364" s="1" t="s">
        <v>1754</v>
      </c>
      <c r="E364" s="1" t="s">
        <v>415</v>
      </c>
      <c r="F364" s="1" t="s">
        <v>259</v>
      </c>
      <c r="G364" s="1" t="s">
        <v>414</v>
      </c>
    </row>
    <row r="365" spans="1:7" x14ac:dyDescent="0.3">
      <c r="A365">
        <v>1364</v>
      </c>
      <c r="B365" s="1">
        <v>2018</v>
      </c>
      <c r="C365" s="1" t="s">
        <v>1737</v>
      </c>
      <c r="D365" s="1" t="s">
        <v>1754</v>
      </c>
      <c r="E365" s="1"/>
      <c r="F365" s="1" t="s">
        <v>5</v>
      </c>
      <c r="G365" s="1"/>
    </row>
    <row r="366" spans="1:7" x14ac:dyDescent="0.3">
      <c r="A366">
        <v>1365</v>
      </c>
      <c r="B366" s="1">
        <v>2005</v>
      </c>
      <c r="C366" s="1" t="s">
        <v>1728</v>
      </c>
      <c r="D366" s="1" t="s">
        <v>1754</v>
      </c>
      <c r="E366" s="1" t="s">
        <v>54</v>
      </c>
      <c r="F366" s="1" t="s">
        <v>53</v>
      </c>
      <c r="G366" s="1" t="s">
        <v>52</v>
      </c>
    </row>
    <row r="367" spans="1:7" x14ac:dyDescent="0.3">
      <c r="A367">
        <v>1366</v>
      </c>
      <c r="B367" s="1">
        <v>2020</v>
      </c>
      <c r="C367" s="1" t="s">
        <v>1730</v>
      </c>
      <c r="D367" s="1" t="s">
        <v>1755</v>
      </c>
      <c r="E367" s="1" t="s">
        <v>564</v>
      </c>
      <c r="F367" s="1" t="s">
        <v>3</v>
      </c>
      <c r="G367" s="1" t="s">
        <v>847</v>
      </c>
    </row>
    <row r="368" spans="1:7" x14ac:dyDescent="0.3">
      <c r="A368">
        <v>1367</v>
      </c>
      <c r="B368" s="1">
        <v>2007</v>
      </c>
      <c r="C368" s="1" t="s">
        <v>1728</v>
      </c>
      <c r="D368" s="1" t="s">
        <v>1755</v>
      </c>
      <c r="E368" s="1" t="s">
        <v>174</v>
      </c>
      <c r="F368" s="1" t="s">
        <v>0</v>
      </c>
      <c r="G368" s="1" t="s">
        <v>173</v>
      </c>
    </row>
    <row r="369" spans="1:7" x14ac:dyDescent="0.3">
      <c r="A369">
        <v>1368</v>
      </c>
      <c r="B369" s="1">
        <v>2009</v>
      </c>
      <c r="C369" s="1" t="s">
        <v>1731</v>
      </c>
      <c r="D369" s="1" t="s">
        <v>1754</v>
      </c>
      <c r="E369" s="1" t="s">
        <v>277</v>
      </c>
      <c r="F369" s="1" t="s">
        <v>0</v>
      </c>
      <c r="G369" s="1" t="s">
        <v>276</v>
      </c>
    </row>
    <row r="370" spans="1:7" x14ac:dyDescent="0.3">
      <c r="A370">
        <v>1369</v>
      </c>
      <c r="B370" s="1">
        <v>2005</v>
      </c>
      <c r="C370" s="1" t="s">
        <v>1728</v>
      </c>
      <c r="D370" s="1" t="s">
        <v>1754</v>
      </c>
      <c r="E370" s="1" t="s">
        <v>51</v>
      </c>
      <c r="F370" s="1" t="s">
        <v>50</v>
      </c>
      <c r="G370" s="1" t="s">
        <v>49</v>
      </c>
    </row>
    <row r="371" spans="1:7" x14ac:dyDescent="0.3">
      <c r="A371">
        <v>1370</v>
      </c>
      <c r="B371" s="1">
        <v>2019</v>
      </c>
      <c r="C371" s="1" t="s">
        <v>1738</v>
      </c>
      <c r="D371" s="1" t="s">
        <v>1754</v>
      </c>
      <c r="E371" s="1" t="s">
        <v>794</v>
      </c>
      <c r="F371" s="1" t="s">
        <v>9</v>
      </c>
      <c r="G371" s="1"/>
    </row>
    <row r="372" spans="1:7" x14ac:dyDescent="0.3">
      <c r="A372">
        <v>1371</v>
      </c>
      <c r="B372" s="1">
        <v>2007</v>
      </c>
      <c r="C372" s="1" t="s">
        <v>1728</v>
      </c>
      <c r="D372" s="1" t="s">
        <v>1755</v>
      </c>
      <c r="E372" s="1" t="s">
        <v>172</v>
      </c>
      <c r="F372" s="1" t="s">
        <v>0</v>
      </c>
      <c r="G372" s="1"/>
    </row>
    <row r="373" spans="1:7" x14ac:dyDescent="0.3">
      <c r="A373">
        <v>1372</v>
      </c>
      <c r="B373" s="1">
        <v>2009</v>
      </c>
      <c r="C373" s="1" t="s">
        <v>1728</v>
      </c>
      <c r="D373" s="1" t="s">
        <v>1754</v>
      </c>
      <c r="E373" s="1" t="s">
        <v>275</v>
      </c>
      <c r="F373" s="1" t="s">
        <v>252</v>
      </c>
      <c r="G373" s="1" t="s">
        <v>274</v>
      </c>
    </row>
    <row r="374" spans="1:7" x14ac:dyDescent="0.3">
      <c r="A374">
        <v>1373</v>
      </c>
      <c r="B374" s="1">
        <v>2018</v>
      </c>
      <c r="C374" s="1" t="s">
        <v>1737</v>
      </c>
      <c r="D374" s="1" t="s">
        <v>1754</v>
      </c>
      <c r="E374" s="1"/>
      <c r="F374" s="1" t="s">
        <v>5</v>
      </c>
      <c r="G374" s="1"/>
    </row>
    <row r="375" spans="1:7" x14ac:dyDescent="0.3">
      <c r="A375">
        <v>1374</v>
      </c>
      <c r="B375" s="1">
        <v>2011</v>
      </c>
      <c r="C375" s="1" t="s">
        <v>1728</v>
      </c>
      <c r="D375" s="1" t="s">
        <v>1755</v>
      </c>
      <c r="E375" s="1" t="s">
        <v>366</v>
      </c>
      <c r="F375" s="1" t="s">
        <v>0</v>
      </c>
      <c r="G375" s="1" t="s">
        <v>365</v>
      </c>
    </row>
    <row r="376" spans="1:7" x14ac:dyDescent="0.3">
      <c r="A376">
        <v>1375</v>
      </c>
      <c r="B376" s="1">
        <v>2005</v>
      </c>
      <c r="C376" s="1" t="s">
        <v>1728</v>
      </c>
      <c r="D376" s="1" t="s">
        <v>1754</v>
      </c>
      <c r="E376" s="1" t="s">
        <v>48</v>
      </c>
      <c r="F376" s="1" t="s">
        <v>47</v>
      </c>
      <c r="G376" s="1" t="s">
        <v>46</v>
      </c>
    </row>
    <row r="377" spans="1:7" x14ac:dyDescent="0.3">
      <c r="A377">
        <v>1376</v>
      </c>
      <c r="B377" s="1">
        <v>2015</v>
      </c>
      <c r="C377" s="1" t="s">
        <v>1728</v>
      </c>
      <c r="D377" s="1" t="s">
        <v>1754</v>
      </c>
      <c r="E377" s="1" t="s">
        <v>568</v>
      </c>
      <c r="F377" s="1" t="s">
        <v>0</v>
      </c>
      <c r="G377" s="1"/>
    </row>
    <row r="378" spans="1:7" x14ac:dyDescent="0.3">
      <c r="A378">
        <v>1377</v>
      </c>
      <c r="B378" s="1">
        <v>2012</v>
      </c>
      <c r="C378" s="1" t="s">
        <v>1728</v>
      </c>
      <c r="D378" s="1" t="s">
        <v>1755</v>
      </c>
      <c r="E378" s="1" t="s">
        <v>413</v>
      </c>
      <c r="F378" s="1" t="s">
        <v>50</v>
      </c>
      <c r="G378" s="1" t="s">
        <v>412</v>
      </c>
    </row>
    <row r="379" spans="1:7" x14ac:dyDescent="0.3">
      <c r="A379">
        <v>1378</v>
      </c>
      <c r="B379" s="1">
        <v>2005</v>
      </c>
      <c r="C379" s="1" t="s">
        <v>1737</v>
      </c>
      <c r="D379" s="1" t="s">
        <v>1754</v>
      </c>
      <c r="E379" s="1"/>
      <c r="F379" s="1" t="s">
        <v>0</v>
      </c>
      <c r="G379" s="1" t="s">
        <v>45</v>
      </c>
    </row>
    <row r="380" spans="1:7" x14ac:dyDescent="0.3">
      <c r="A380">
        <v>1379</v>
      </c>
      <c r="B380" s="1">
        <v>2005</v>
      </c>
      <c r="C380" s="1" t="s">
        <v>1731</v>
      </c>
      <c r="D380" s="1" t="s">
        <v>1755</v>
      </c>
      <c r="E380" s="1" t="s">
        <v>44</v>
      </c>
      <c r="F380" s="1" t="s">
        <v>0</v>
      </c>
      <c r="G380" s="1"/>
    </row>
    <row r="381" spans="1:7" x14ac:dyDescent="0.3">
      <c r="A381">
        <v>1380</v>
      </c>
      <c r="B381" s="1">
        <v>2012</v>
      </c>
      <c r="C381" s="1" t="s">
        <v>1730</v>
      </c>
      <c r="D381" s="1" t="s">
        <v>1755</v>
      </c>
      <c r="E381" s="1" t="s">
        <v>411</v>
      </c>
      <c r="F381" s="1" t="s">
        <v>5</v>
      </c>
      <c r="G381" s="1" t="s">
        <v>410</v>
      </c>
    </row>
    <row r="382" spans="1:7" x14ac:dyDescent="0.3">
      <c r="A382">
        <v>1381</v>
      </c>
      <c r="B382" s="1">
        <v>2023</v>
      </c>
      <c r="C382" s="1" t="s">
        <v>1730</v>
      </c>
      <c r="D382" s="1" t="s">
        <v>1754</v>
      </c>
      <c r="E382" s="1" t="s">
        <v>937</v>
      </c>
      <c r="F382" s="1" t="s">
        <v>3</v>
      </c>
      <c r="G382" s="1"/>
    </row>
    <row r="383" spans="1:7" x14ac:dyDescent="0.3">
      <c r="A383">
        <v>1382</v>
      </c>
      <c r="B383" s="1">
        <v>2023</v>
      </c>
      <c r="C383" s="1" t="s">
        <v>1738</v>
      </c>
      <c r="D383" s="1" t="s">
        <v>1754</v>
      </c>
      <c r="E383" s="1" t="s">
        <v>936</v>
      </c>
      <c r="F383" s="1" t="s">
        <v>322</v>
      </c>
      <c r="G383" s="1"/>
    </row>
    <row r="384" spans="1:7" x14ac:dyDescent="0.3">
      <c r="A384">
        <v>1383</v>
      </c>
      <c r="B384" s="1">
        <v>2015</v>
      </c>
      <c r="C384" s="1" t="s">
        <v>1728</v>
      </c>
      <c r="D384" s="1" t="s">
        <v>1754</v>
      </c>
      <c r="E384" s="1" t="s">
        <v>567</v>
      </c>
      <c r="F384" s="1" t="s">
        <v>13</v>
      </c>
      <c r="G384" s="1"/>
    </row>
    <row r="385" spans="1:7" x14ac:dyDescent="0.3">
      <c r="A385">
        <v>1384</v>
      </c>
      <c r="B385" s="1">
        <v>2014</v>
      </c>
      <c r="C385" s="1" t="s">
        <v>1728</v>
      </c>
      <c r="D385" s="1" t="s">
        <v>1754</v>
      </c>
      <c r="E385" s="1" t="s">
        <v>333</v>
      </c>
      <c r="F385" s="1" t="s">
        <v>13</v>
      </c>
      <c r="G385" s="1" t="s">
        <v>521</v>
      </c>
    </row>
    <row r="386" spans="1:7" x14ac:dyDescent="0.3">
      <c r="A386">
        <v>1385</v>
      </c>
      <c r="B386" s="1">
        <v>2020</v>
      </c>
      <c r="C386" s="1" t="s">
        <v>1728</v>
      </c>
      <c r="D386" s="1" t="s">
        <v>1754</v>
      </c>
      <c r="E386" s="1" t="s">
        <v>846</v>
      </c>
      <c r="F386" s="1" t="s">
        <v>11</v>
      </c>
      <c r="G386" s="1"/>
    </row>
    <row r="387" spans="1:7" x14ac:dyDescent="0.3">
      <c r="A387">
        <v>1386</v>
      </c>
      <c r="B387" s="1">
        <v>2011</v>
      </c>
      <c r="C387" s="1" t="s">
        <v>1737</v>
      </c>
      <c r="D387" s="1" t="s">
        <v>1754</v>
      </c>
      <c r="E387" s="1"/>
      <c r="F387" s="1" t="s">
        <v>50</v>
      </c>
      <c r="G387" s="1" t="s">
        <v>364</v>
      </c>
    </row>
    <row r="388" spans="1:7" x14ac:dyDescent="0.3">
      <c r="A388">
        <v>1387</v>
      </c>
      <c r="B388" s="1">
        <v>2015</v>
      </c>
      <c r="C388" s="1" t="s">
        <v>1730</v>
      </c>
      <c r="D388" s="1" t="s">
        <v>1755</v>
      </c>
      <c r="E388" s="1" t="s">
        <v>566</v>
      </c>
      <c r="F388" s="1" t="s">
        <v>12</v>
      </c>
      <c r="G388" s="1" t="s">
        <v>565</v>
      </c>
    </row>
    <row r="389" spans="1:7" x14ac:dyDescent="0.3">
      <c r="A389">
        <v>1388</v>
      </c>
      <c r="B389" s="1">
        <v>2013</v>
      </c>
      <c r="C389" s="1" t="s">
        <v>1731</v>
      </c>
      <c r="D389" s="1" t="s">
        <v>1754</v>
      </c>
      <c r="E389" s="1" t="s">
        <v>461</v>
      </c>
      <c r="F389" s="1" t="s">
        <v>5</v>
      </c>
      <c r="G389" s="1" t="s">
        <v>460</v>
      </c>
    </row>
    <row r="390" spans="1:7" x14ac:dyDescent="0.3">
      <c r="A390">
        <v>1389</v>
      </c>
      <c r="B390" s="1">
        <v>2021</v>
      </c>
      <c r="C390" s="1" t="s">
        <v>1730</v>
      </c>
      <c r="D390" s="1" t="s">
        <v>1755</v>
      </c>
      <c r="E390" s="1" t="s">
        <v>881</v>
      </c>
      <c r="F390" s="1" t="s">
        <v>377</v>
      </c>
      <c r="G390" s="1"/>
    </row>
    <row r="391" spans="1:7" x14ac:dyDescent="0.3">
      <c r="A391">
        <v>1390</v>
      </c>
      <c r="B391" s="1">
        <v>2007</v>
      </c>
      <c r="C391" s="1" t="s">
        <v>1728</v>
      </c>
      <c r="D391" s="1" t="s">
        <v>1755</v>
      </c>
      <c r="E391" s="1" t="s">
        <v>171</v>
      </c>
      <c r="F391" s="1" t="s">
        <v>24</v>
      </c>
      <c r="G391" s="1" t="s">
        <v>170</v>
      </c>
    </row>
    <row r="392" spans="1:7" x14ac:dyDescent="0.3">
      <c r="A392">
        <v>1391</v>
      </c>
      <c r="B392" s="1">
        <v>2023</v>
      </c>
      <c r="C392" s="1" t="s">
        <v>1729</v>
      </c>
      <c r="D392" s="1" t="s">
        <v>1755</v>
      </c>
      <c r="E392" s="1"/>
      <c r="F392" s="1" t="s">
        <v>3</v>
      </c>
      <c r="G392" s="1"/>
    </row>
    <row r="393" spans="1:7" x14ac:dyDescent="0.3">
      <c r="A393">
        <v>1392</v>
      </c>
      <c r="B393" s="1">
        <v>2005</v>
      </c>
      <c r="C393" s="1" t="s">
        <v>1728</v>
      </c>
      <c r="D393" s="1" t="s">
        <v>1754</v>
      </c>
      <c r="E393" s="1" t="s">
        <v>43</v>
      </c>
      <c r="F393" s="1" t="s">
        <v>42</v>
      </c>
      <c r="G393" s="1" t="s">
        <v>41</v>
      </c>
    </row>
    <row r="394" spans="1:7" x14ac:dyDescent="0.3">
      <c r="A394">
        <v>1393</v>
      </c>
      <c r="B394" s="1">
        <v>2006</v>
      </c>
      <c r="C394" s="1" t="s">
        <v>1728</v>
      </c>
      <c r="D394" s="1" t="s">
        <v>1754</v>
      </c>
      <c r="E394" s="1" t="s">
        <v>133</v>
      </c>
      <c r="F394" s="1" t="s">
        <v>77</v>
      </c>
      <c r="G394" s="1" t="s">
        <v>132</v>
      </c>
    </row>
    <row r="395" spans="1:7" x14ac:dyDescent="0.3">
      <c r="A395">
        <v>1394</v>
      </c>
      <c r="B395" s="1">
        <v>2011</v>
      </c>
      <c r="C395" s="1" t="s">
        <v>1728</v>
      </c>
      <c r="D395" s="1" t="s">
        <v>1754</v>
      </c>
      <c r="E395" s="1" t="s">
        <v>363</v>
      </c>
      <c r="F395" s="1" t="s">
        <v>77</v>
      </c>
      <c r="G395" s="1" t="s">
        <v>362</v>
      </c>
    </row>
    <row r="396" spans="1:7" x14ac:dyDescent="0.3">
      <c r="A396">
        <v>1395</v>
      </c>
      <c r="B396" s="1">
        <v>2013</v>
      </c>
      <c r="C396" s="1" t="s">
        <v>1728</v>
      </c>
      <c r="D396" s="1" t="s">
        <v>1754</v>
      </c>
      <c r="E396" s="1" t="s">
        <v>459</v>
      </c>
      <c r="F396" s="1" t="s">
        <v>13</v>
      </c>
      <c r="G396" s="1" t="s">
        <v>458</v>
      </c>
    </row>
    <row r="397" spans="1:7" x14ac:dyDescent="0.3">
      <c r="A397">
        <v>1396</v>
      </c>
      <c r="B397" s="1">
        <v>2018</v>
      </c>
      <c r="C397" s="1" t="s">
        <v>1728</v>
      </c>
      <c r="D397" s="1" t="s">
        <v>1755</v>
      </c>
      <c r="E397" s="1" t="s">
        <v>733</v>
      </c>
      <c r="F397" s="1" t="s">
        <v>0</v>
      </c>
      <c r="G397" s="1"/>
    </row>
    <row r="398" spans="1:7" x14ac:dyDescent="0.3">
      <c r="A398">
        <v>1397</v>
      </c>
      <c r="B398" s="1">
        <v>2017</v>
      </c>
      <c r="C398" s="1" t="s">
        <v>1730</v>
      </c>
      <c r="D398" s="1" t="s">
        <v>1754</v>
      </c>
      <c r="E398" s="1" t="s">
        <v>672</v>
      </c>
      <c r="F398" s="1" t="s">
        <v>77</v>
      </c>
      <c r="G398" s="1" t="s">
        <v>671</v>
      </c>
    </row>
    <row r="399" spans="1:7" x14ac:dyDescent="0.3">
      <c r="A399">
        <v>1398</v>
      </c>
      <c r="B399" s="1">
        <v>2014</v>
      </c>
      <c r="C399" s="1" t="s">
        <v>1728</v>
      </c>
      <c r="D399" s="1" t="s">
        <v>1754</v>
      </c>
      <c r="E399" s="1" t="s">
        <v>520</v>
      </c>
      <c r="F399" s="1" t="s">
        <v>25</v>
      </c>
      <c r="G399" s="1" t="s">
        <v>519</v>
      </c>
    </row>
    <row r="400" spans="1:7" x14ac:dyDescent="0.3">
      <c r="A400">
        <v>1399</v>
      </c>
      <c r="B400" s="1">
        <v>2018</v>
      </c>
      <c r="C400" s="1" t="s">
        <v>1730</v>
      </c>
      <c r="D400" s="1" t="s">
        <v>1754</v>
      </c>
      <c r="E400" s="1" t="s">
        <v>732</v>
      </c>
      <c r="F400" s="1" t="s">
        <v>5</v>
      </c>
      <c r="G400" s="1"/>
    </row>
    <row r="401" spans="1:7" x14ac:dyDescent="0.3">
      <c r="A401">
        <v>1400</v>
      </c>
      <c r="B401" s="1">
        <v>2015</v>
      </c>
      <c r="C401" s="1" t="s">
        <v>1737</v>
      </c>
      <c r="D401" s="1" t="s">
        <v>1754</v>
      </c>
      <c r="E401" s="1"/>
      <c r="F401" s="1" t="s">
        <v>5</v>
      </c>
      <c r="G401" s="1"/>
    </row>
    <row r="402" spans="1:7" x14ac:dyDescent="0.3">
      <c r="A402">
        <v>1401</v>
      </c>
      <c r="B402" s="1">
        <v>2006</v>
      </c>
      <c r="C402" s="1" t="s">
        <v>1728</v>
      </c>
      <c r="D402" s="1" t="s">
        <v>1754</v>
      </c>
      <c r="E402" s="1" t="s">
        <v>131</v>
      </c>
      <c r="F402" s="1" t="s">
        <v>25</v>
      </c>
      <c r="G402" s="1" t="s">
        <v>130</v>
      </c>
    </row>
    <row r="403" spans="1:7" x14ac:dyDescent="0.3">
      <c r="A403">
        <v>1402</v>
      </c>
      <c r="B403" s="1">
        <v>2006</v>
      </c>
      <c r="C403" s="1" t="s">
        <v>1728</v>
      </c>
      <c r="D403" s="1" t="s">
        <v>1754</v>
      </c>
      <c r="E403" s="1" t="s">
        <v>129</v>
      </c>
      <c r="F403" s="1" t="s">
        <v>128</v>
      </c>
      <c r="G403" s="1" t="s">
        <v>127</v>
      </c>
    </row>
    <row r="404" spans="1:7" x14ac:dyDescent="0.3">
      <c r="A404">
        <v>1403</v>
      </c>
      <c r="B404" s="1">
        <v>2012</v>
      </c>
      <c r="C404" s="1" t="s">
        <v>1728</v>
      </c>
      <c r="D404" s="1" t="s">
        <v>1754</v>
      </c>
      <c r="E404" s="1" t="s">
        <v>409</v>
      </c>
      <c r="F404" s="1" t="s">
        <v>5</v>
      </c>
      <c r="G404" s="1"/>
    </row>
    <row r="405" spans="1:7" x14ac:dyDescent="0.3">
      <c r="A405">
        <v>1404</v>
      </c>
      <c r="B405" s="1">
        <v>2021</v>
      </c>
      <c r="C405" s="1" t="s">
        <v>1730</v>
      </c>
      <c r="D405" s="1" t="s">
        <v>1755</v>
      </c>
      <c r="E405" s="1" t="s">
        <v>873</v>
      </c>
      <c r="F405" s="1" t="s">
        <v>0</v>
      </c>
      <c r="G405" s="1"/>
    </row>
    <row r="406" spans="1:7" x14ac:dyDescent="0.3">
      <c r="A406">
        <v>1405</v>
      </c>
      <c r="B406" s="1">
        <v>2009</v>
      </c>
      <c r="C406" s="1" t="s">
        <v>1728</v>
      </c>
      <c r="D406" s="1" t="s">
        <v>1755</v>
      </c>
      <c r="E406" s="1" t="s">
        <v>273</v>
      </c>
      <c r="F406" s="1" t="s">
        <v>0</v>
      </c>
      <c r="G406" s="1" t="s">
        <v>272</v>
      </c>
    </row>
    <row r="407" spans="1:7" x14ac:dyDescent="0.3">
      <c r="A407">
        <v>1406</v>
      </c>
      <c r="B407" s="1">
        <v>2009</v>
      </c>
      <c r="C407" s="1" t="s">
        <v>1732</v>
      </c>
      <c r="D407" s="1" t="s">
        <v>1754</v>
      </c>
      <c r="E407" s="1" t="s">
        <v>271</v>
      </c>
      <c r="F407" s="1" t="s">
        <v>0</v>
      </c>
      <c r="G407" s="1" t="s">
        <v>270</v>
      </c>
    </row>
    <row r="408" spans="1:7" x14ac:dyDescent="0.3">
      <c r="A408">
        <v>1407</v>
      </c>
      <c r="B408" s="1">
        <v>2018</v>
      </c>
      <c r="C408" s="1" t="s">
        <v>1728</v>
      </c>
      <c r="D408" s="1" t="s">
        <v>1754</v>
      </c>
      <c r="E408" s="1" t="s">
        <v>731</v>
      </c>
      <c r="F408" s="1" t="s">
        <v>0</v>
      </c>
      <c r="G408" s="1"/>
    </row>
    <row r="409" spans="1:7" x14ac:dyDescent="0.3">
      <c r="A409">
        <v>1408</v>
      </c>
      <c r="B409" s="1">
        <v>2015</v>
      </c>
      <c r="C409" s="1" t="s">
        <v>1728</v>
      </c>
      <c r="D409" s="1" t="s">
        <v>1755</v>
      </c>
      <c r="E409" s="1" t="s">
        <v>563</v>
      </c>
      <c r="F409" s="1" t="s">
        <v>11</v>
      </c>
      <c r="G409" s="1" t="s">
        <v>562</v>
      </c>
    </row>
    <row r="410" spans="1:7" x14ac:dyDescent="0.3">
      <c r="A410">
        <v>1409</v>
      </c>
      <c r="B410" s="1">
        <v>2008</v>
      </c>
      <c r="C410" s="1" t="s">
        <v>1730</v>
      </c>
      <c r="D410" s="1" t="s">
        <v>1755</v>
      </c>
      <c r="E410" s="1" t="s">
        <v>234</v>
      </c>
      <c r="F410" s="1" t="s">
        <v>0</v>
      </c>
      <c r="G410" s="1" t="s">
        <v>233</v>
      </c>
    </row>
    <row r="411" spans="1:7" x14ac:dyDescent="0.3">
      <c r="A411">
        <v>1410</v>
      </c>
      <c r="B411" s="1">
        <v>2015</v>
      </c>
      <c r="C411" s="1" t="s">
        <v>1731</v>
      </c>
      <c r="D411" s="1" t="s">
        <v>1754</v>
      </c>
      <c r="E411" s="1" t="s">
        <v>561</v>
      </c>
      <c r="F411" s="1" t="s">
        <v>26</v>
      </c>
      <c r="G411" s="1" t="s">
        <v>560</v>
      </c>
    </row>
    <row r="412" spans="1:7" x14ac:dyDescent="0.3">
      <c r="A412">
        <v>1411</v>
      </c>
      <c r="B412" s="1">
        <v>2009</v>
      </c>
      <c r="C412" s="1" t="s">
        <v>1728</v>
      </c>
      <c r="D412" s="1" t="s">
        <v>1754</v>
      </c>
      <c r="E412" s="1" t="s">
        <v>231</v>
      </c>
      <c r="F412" s="1" t="s">
        <v>25</v>
      </c>
      <c r="G412" s="1" t="s">
        <v>269</v>
      </c>
    </row>
    <row r="413" spans="1:7" x14ac:dyDescent="0.3">
      <c r="A413">
        <v>1412</v>
      </c>
      <c r="B413" s="1">
        <v>2019</v>
      </c>
      <c r="C413" s="1" t="s">
        <v>1737</v>
      </c>
      <c r="D413" s="1" t="s">
        <v>1755</v>
      </c>
      <c r="E413" s="1"/>
      <c r="F413" s="1" t="s">
        <v>5</v>
      </c>
      <c r="G413" s="1"/>
    </row>
    <row r="414" spans="1:7" x14ac:dyDescent="0.3">
      <c r="A414">
        <v>1413</v>
      </c>
      <c r="B414" s="1">
        <v>2013</v>
      </c>
      <c r="C414" s="1" t="s">
        <v>1728</v>
      </c>
      <c r="D414" s="1" t="s">
        <v>1754</v>
      </c>
      <c r="E414" s="1" t="s">
        <v>457</v>
      </c>
      <c r="F414" s="1" t="s">
        <v>47</v>
      </c>
      <c r="G414" s="1" t="s">
        <v>456</v>
      </c>
    </row>
    <row r="415" spans="1:7" x14ac:dyDescent="0.3">
      <c r="A415">
        <v>1414</v>
      </c>
      <c r="B415" s="1">
        <v>2020</v>
      </c>
      <c r="C415" s="1" t="s">
        <v>1728</v>
      </c>
      <c r="D415" s="1" t="s">
        <v>1754</v>
      </c>
      <c r="E415" s="1" t="s">
        <v>845</v>
      </c>
      <c r="F415" s="1" t="s">
        <v>9</v>
      </c>
      <c r="G415" s="1" t="s">
        <v>844</v>
      </c>
    </row>
    <row r="416" spans="1:7" x14ac:dyDescent="0.3">
      <c r="A416">
        <v>1415</v>
      </c>
      <c r="B416" s="1">
        <v>2016</v>
      </c>
      <c r="C416" s="1" t="s">
        <v>1737</v>
      </c>
      <c r="D416" s="1" t="s">
        <v>1755</v>
      </c>
      <c r="E416" s="1"/>
      <c r="F416" s="1" t="s">
        <v>5</v>
      </c>
      <c r="G416" s="1"/>
    </row>
    <row r="417" spans="1:7" x14ac:dyDescent="0.3">
      <c r="A417">
        <v>1416</v>
      </c>
      <c r="B417" s="1">
        <v>2018</v>
      </c>
      <c r="C417" s="1" t="s">
        <v>1730</v>
      </c>
      <c r="D417" s="1" t="s">
        <v>1755</v>
      </c>
      <c r="E417" s="1" t="s">
        <v>730</v>
      </c>
      <c r="F417" s="1" t="s">
        <v>128</v>
      </c>
      <c r="G417" s="1"/>
    </row>
    <row r="418" spans="1:7" x14ac:dyDescent="0.3">
      <c r="A418">
        <v>1417</v>
      </c>
      <c r="B418" s="1">
        <v>2006</v>
      </c>
      <c r="C418" s="1" t="s">
        <v>1731</v>
      </c>
      <c r="D418" s="1" t="s">
        <v>1755</v>
      </c>
      <c r="E418" s="1" t="s">
        <v>126</v>
      </c>
      <c r="F418" s="1" t="s">
        <v>11</v>
      </c>
      <c r="G418" s="1" t="s">
        <v>125</v>
      </c>
    </row>
    <row r="419" spans="1:7" x14ac:dyDescent="0.3">
      <c r="A419">
        <v>1418</v>
      </c>
      <c r="B419" s="1">
        <v>2016</v>
      </c>
      <c r="C419" s="1" t="s">
        <v>1730</v>
      </c>
      <c r="D419" s="1" t="s">
        <v>1754</v>
      </c>
      <c r="E419" s="1" t="s">
        <v>627</v>
      </c>
      <c r="F419" s="1" t="s">
        <v>25</v>
      </c>
      <c r="G419" s="1" t="s">
        <v>626</v>
      </c>
    </row>
    <row r="420" spans="1:7" x14ac:dyDescent="0.3">
      <c r="A420">
        <v>1419</v>
      </c>
      <c r="B420" s="1">
        <v>2005</v>
      </c>
      <c r="C420" s="1" t="s">
        <v>1728</v>
      </c>
      <c r="D420" s="1" t="s">
        <v>1754</v>
      </c>
      <c r="E420" s="1" t="s">
        <v>38</v>
      </c>
      <c r="F420" s="1" t="s">
        <v>5</v>
      </c>
      <c r="G420" s="1" t="s">
        <v>37</v>
      </c>
    </row>
    <row r="421" spans="1:7" x14ac:dyDescent="0.3">
      <c r="A421">
        <v>1420</v>
      </c>
      <c r="B421" s="1">
        <v>2015</v>
      </c>
      <c r="C421" s="1" t="s">
        <v>1731</v>
      </c>
      <c r="D421" s="1" t="s">
        <v>1755</v>
      </c>
      <c r="E421" s="1" t="s">
        <v>559</v>
      </c>
      <c r="F421" s="1" t="s">
        <v>5</v>
      </c>
      <c r="G421" s="1" t="s">
        <v>558</v>
      </c>
    </row>
    <row r="422" spans="1:7" x14ac:dyDescent="0.3">
      <c r="A422">
        <v>1421</v>
      </c>
      <c r="B422" s="1">
        <v>2013</v>
      </c>
      <c r="C422" s="1" t="s">
        <v>1734</v>
      </c>
      <c r="D422" s="1" t="s">
        <v>1755</v>
      </c>
      <c r="E422" s="1" t="s">
        <v>455</v>
      </c>
      <c r="F422" s="1" t="s">
        <v>13</v>
      </c>
      <c r="G422" s="1" t="s">
        <v>454</v>
      </c>
    </row>
    <row r="423" spans="1:7" x14ac:dyDescent="0.3">
      <c r="A423">
        <v>1422</v>
      </c>
      <c r="B423" s="1">
        <v>2011</v>
      </c>
      <c r="C423" s="1" t="s">
        <v>1728</v>
      </c>
      <c r="D423" s="1" t="s">
        <v>1755</v>
      </c>
      <c r="E423" s="1" t="s">
        <v>361</v>
      </c>
      <c r="F423" s="1" t="s">
        <v>0</v>
      </c>
      <c r="G423" s="1" t="s">
        <v>360</v>
      </c>
    </row>
    <row r="424" spans="1:7" x14ac:dyDescent="0.3">
      <c r="A424">
        <v>1423</v>
      </c>
      <c r="B424" s="1">
        <v>2012</v>
      </c>
      <c r="C424" s="1" t="s">
        <v>1733</v>
      </c>
      <c r="D424" s="1" t="s">
        <v>1755</v>
      </c>
      <c r="E424" s="1" t="s">
        <v>408</v>
      </c>
      <c r="F424" s="1" t="s">
        <v>13</v>
      </c>
      <c r="G424" s="1" t="s">
        <v>407</v>
      </c>
    </row>
    <row r="425" spans="1:7" x14ac:dyDescent="0.3">
      <c r="A425">
        <v>1424</v>
      </c>
      <c r="B425" s="1">
        <v>2018</v>
      </c>
      <c r="C425" s="1" t="s">
        <v>1733</v>
      </c>
      <c r="D425" s="1" t="s">
        <v>1755</v>
      </c>
      <c r="E425" s="1" t="s">
        <v>729</v>
      </c>
      <c r="F425" s="1" t="s">
        <v>5</v>
      </c>
      <c r="G425" s="1"/>
    </row>
    <row r="426" spans="1:7" x14ac:dyDescent="0.3">
      <c r="A426">
        <v>1425</v>
      </c>
      <c r="B426" s="1">
        <v>2018</v>
      </c>
      <c r="C426" s="1" t="s">
        <v>1728</v>
      </c>
      <c r="D426" s="1" t="s">
        <v>1754</v>
      </c>
      <c r="E426" s="1" t="s">
        <v>728</v>
      </c>
      <c r="F426" s="1" t="s">
        <v>0</v>
      </c>
      <c r="G426" s="1"/>
    </row>
    <row r="427" spans="1:7" x14ac:dyDescent="0.3">
      <c r="A427">
        <v>1426</v>
      </c>
      <c r="B427" s="1">
        <v>2005</v>
      </c>
      <c r="C427" s="1" t="s">
        <v>1732</v>
      </c>
      <c r="D427" s="1" t="s">
        <v>1754</v>
      </c>
      <c r="E427" s="1" t="s">
        <v>36</v>
      </c>
      <c r="F427" s="1" t="s">
        <v>5</v>
      </c>
      <c r="G427" s="1" t="s">
        <v>35</v>
      </c>
    </row>
    <row r="428" spans="1:7" x14ac:dyDescent="0.3">
      <c r="A428">
        <v>1427</v>
      </c>
      <c r="B428" s="1">
        <v>2005</v>
      </c>
      <c r="C428" s="1" t="s">
        <v>1738</v>
      </c>
      <c r="D428" s="1" t="s">
        <v>1755</v>
      </c>
      <c r="E428" s="1" t="s">
        <v>34</v>
      </c>
      <c r="F428" s="1" t="s">
        <v>5</v>
      </c>
      <c r="G428" s="1" t="s">
        <v>33</v>
      </c>
    </row>
    <row r="429" spans="1:7" x14ac:dyDescent="0.3">
      <c r="A429">
        <v>1428</v>
      </c>
      <c r="B429" s="1">
        <v>2021</v>
      </c>
      <c r="C429" s="1" t="s">
        <v>1728</v>
      </c>
      <c r="D429" s="1" t="s">
        <v>1754</v>
      </c>
      <c r="E429" s="1" t="s">
        <v>880</v>
      </c>
      <c r="F429" s="1" t="s">
        <v>0</v>
      </c>
      <c r="G429" s="1"/>
    </row>
    <row r="430" spans="1:7" x14ac:dyDescent="0.3">
      <c r="A430">
        <v>1429</v>
      </c>
      <c r="B430" s="1">
        <v>2010</v>
      </c>
      <c r="C430" s="1" t="s">
        <v>1728</v>
      </c>
      <c r="D430" s="1" t="s">
        <v>1754</v>
      </c>
      <c r="E430" s="1" t="s">
        <v>324</v>
      </c>
      <c r="F430" s="1" t="s">
        <v>0</v>
      </c>
      <c r="G430" s="1" t="s">
        <v>323</v>
      </c>
    </row>
    <row r="431" spans="1:7" x14ac:dyDescent="0.3">
      <c r="A431">
        <v>1430</v>
      </c>
      <c r="B431" s="1">
        <v>2012</v>
      </c>
      <c r="C431" s="1" t="s">
        <v>1734</v>
      </c>
      <c r="D431" s="1" t="s">
        <v>1754</v>
      </c>
      <c r="E431" s="1" t="s">
        <v>406</v>
      </c>
      <c r="F431" s="1" t="s">
        <v>11</v>
      </c>
      <c r="G431" s="1" t="s">
        <v>405</v>
      </c>
    </row>
    <row r="432" spans="1:7" x14ac:dyDescent="0.3">
      <c r="A432">
        <v>1431</v>
      </c>
      <c r="B432" s="1">
        <v>2010</v>
      </c>
      <c r="C432" s="1" t="s">
        <v>1728</v>
      </c>
      <c r="D432" s="1" t="s">
        <v>1754</v>
      </c>
      <c r="E432" s="1" t="s">
        <v>86</v>
      </c>
      <c r="F432" s="1" t="s">
        <v>25</v>
      </c>
      <c r="G432" s="1"/>
    </row>
    <row r="433" spans="1:7" x14ac:dyDescent="0.3">
      <c r="A433">
        <v>1432</v>
      </c>
      <c r="B433" s="1">
        <v>2005</v>
      </c>
      <c r="C433" s="1" t="s">
        <v>1728</v>
      </c>
      <c r="D433" s="1" t="s">
        <v>1755</v>
      </c>
      <c r="E433" s="1" t="s">
        <v>32</v>
      </c>
      <c r="F433" s="1" t="s">
        <v>5</v>
      </c>
      <c r="G433" s="1" t="s">
        <v>31</v>
      </c>
    </row>
    <row r="434" spans="1:7" x14ac:dyDescent="0.3">
      <c r="A434">
        <v>1433</v>
      </c>
      <c r="B434" s="1">
        <v>2006</v>
      </c>
      <c r="C434" s="1" t="s">
        <v>1728</v>
      </c>
      <c r="D434" s="1" t="s">
        <v>1754</v>
      </c>
      <c r="E434" s="1" t="s">
        <v>124</v>
      </c>
      <c r="F434" s="1" t="s">
        <v>123</v>
      </c>
      <c r="G434" s="1" t="s">
        <v>122</v>
      </c>
    </row>
    <row r="435" spans="1:7" x14ac:dyDescent="0.3">
      <c r="A435">
        <v>1434</v>
      </c>
      <c r="B435" s="1">
        <v>2016</v>
      </c>
      <c r="C435" s="1" t="s">
        <v>1732</v>
      </c>
      <c r="D435" s="1" t="s">
        <v>1754</v>
      </c>
      <c r="E435" s="1" t="s">
        <v>625</v>
      </c>
      <c r="F435" s="1" t="s">
        <v>0</v>
      </c>
      <c r="G435" s="1"/>
    </row>
    <row r="436" spans="1:7" x14ac:dyDescent="0.3">
      <c r="A436">
        <v>1435</v>
      </c>
      <c r="B436" s="1">
        <v>2020</v>
      </c>
      <c r="C436" s="1" t="s">
        <v>1730</v>
      </c>
      <c r="D436" s="1" t="s">
        <v>1754</v>
      </c>
      <c r="E436" s="1" t="s">
        <v>843</v>
      </c>
      <c r="F436" s="1" t="s">
        <v>25</v>
      </c>
      <c r="G436" s="1" t="s">
        <v>842</v>
      </c>
    </row>
    <row r="437" spans="1:7" x14ac:dyDescent="0.3">
      <c r="A437">
        <v>1436</v>
      </c>
      <c r="B437" s="1">
        <v>2005</v>
      </c>
      <c r="C437" s="1" t="s">
        <v>1728</v>
      </c>
      <c r="D437" s="1" t="s">
        <v>1754</v>
      </c>
      <c r="E437" s="1" t="s">
        <v>30</v>
      </c>
      <c r="F437" s="1" t="s">
        <v>13</v>
      </c>
      <c r="G437" s="1"/>
    </row>
    <row r="438" spans="1:7" x14ac:dyDescent="0.3">
      <c r="A438">
        <v>1437</v>
      </c>
      <c r="B438" s="1">
        <v>2020</v>
      </c>
      <c r="C438" s="1" t="s">
        <v>1730</v>
      </c>
      <c r="D438" s="1" t="s">
        <v>1755</v>
      </c>
      <c r="E438" s="1" t="s">
        <v>841</v>
      </c>
      <c r="F438" s="1" t="s">
        <v>11</v>
      </c>
      <c r="G438" s="1"/>
    </row>
    <row r="439" spans="1:7" x14ac:dyDescent="0.3">
      <c r="A439">
        <v>1438</v>
      </c>
      <c r="B439" s="1">
        <v>2015</v>
      </c>
      <c r="C439" s="1" t="s">
        <v>1730</v>
      </c>
      <c r="D439" s="1" t="s">
        <v>1755</v>
      </c>
      <c r="E439" s="1" t="s">
        <v>557</v>
      </c>
      <c r="F439" s="1" t="s">
        <v>0</v>
      </c>
      <c r="G439" s="1"/>
    </row>
    <row r="440" spans="1:7" x14ac:dyDescent="0.3">
      <c r="A440">
        <v>1439</v>
      </c>
      <c r="B440" s="1">
        <v>2019</v>
      </c>
      <c r="C440" s="1" t="s">
        <v>1728</v>
      </c>
      <c r="D440" s="1" t="s">
        <v>1754</v>
      </c>
      <c r="E440" s="1" t="s">
        <v>793</v>
      </c>
      <c r="F440" s="1" t="s">
        <v>5</v>
      </c>
      <c r="G440" s="1" t="s">
        <v>792</v>
      </c>
    </row>
    <row r="441" spans="1:7" x14ac:dyDescent="0.3">
      <c r="A441">
        <v>1440</v>
      </c>
      <c r="B441" s="1">
        <v>2011</v>
      </c>
      <c r="C441" s="1" t="s">
        <v>1728</v>
      </c>
      <c r="D441" s="1" t="s">
        <v>1754</v>
      </c>
      <c r="E441" s="1" t="s">
        <v>359</v>
      </c>
      <c r="F441" s="1" t="s">
        <v>50</v>
      </c>
      <c r="G441" s="1" t="s">
        <v>358</v>
      </c>
    </row>
    <row r="442" spans="1:7" x14ac:dyDescent="0.3">
      <c r="A442">
        <v>1441</v>
      </c>
      <c r="B442" s="1">
        <v>2022</v>
      </c>
      <c r="C442" s="1" t="s">
        <v>1728</v>
      </c>
      <c r="D442" s="1" t="s">
        <v>1754</v>
      </c>
      <c r="E442" s="1" t="s">
        <v>909</v>
      </c>
      <c r="F442" s="1" t="s">
        <v>26</v>
      </c>
      <c r="G442" s="1" t="s">
        <v>908</v>
      </c>
    </row>
    <row r="443" spans="1:7" x14ac:dyDescent="0.3">
      <c r="A443">
        <v>1442</v>
      </c>
      <c r="B443" s="1">
        <v>2020</v>
      </c>
      <c r="C443" s="1" t="s">
        <v>1730</v>
      </c>
      <c r="D443" s="1" t="s">
        <v>1755</v>
      </c>
      <c r="E443" s="1" t="s">
        <v>840</v>
      </c>
      <c r="F443" s="1" t="s">
        <v>13</v>
      </c>
      <c r="G443" s="1"/>
    </row>
    <row r="444" spans="1:7" x14ac:dyDescent="0.3">
      <c r="A444">
        <v>1443</v>
      </c>
      <c r="B444" s="1">
        <v>2023</v>
      </c>
      <c r="C444" s="1" t="s">
        <v>1728</v>
      </c>
      <c r="D444" s="1" t="s">
        <v>1754</v>
      </c>
      <c r="E444" s="1" t="s">
        <v>935</v>
      </c>
      <c r="F444" s="1" t="s">
        <v>0</v>
      </c>
      <c r="G444" s="1"/>
    </row>
    <row r="445" spans="1:7" x14ac:dyDescent="0.3">
      <c r="A445">
        <v>1444</v>
      </c>
      <c r="B445" s="1">
        <v>2012</v>
      </c>
      <c r="C445" s="1" t="s">
        <v>1728</v>
      </c>
      <c r="D445" s="1" t="s">
        <v>1755</v>
      </c>
      <c r="E445" s="1" t="s">
        <v>404</v>
      </c>
      <c r="F445" s="1" t="s">
        <v>0</v>
      </c>
      <c r="G445" s="1"/>
    </row>
    <row r="446" spans="1:7" x14ac:dyDescent="0.3">
      <c r="A446">
        <v>1445</v>
      </c>
      <c r="B446" s="1">
        <v>2011</v>
      </c>
      <c r="C446" s="1" t="s">
        <v>1732</v>
      </c>
      <c r="D446" s="1" t="s">
        <v>1755</v>
      </c>
      <c r="E446" s="1" t="s">
        <v>357</v>
      </c>
      <c r="F446" s="1" t="s">
        <v>0</v>
      </c>
      <c r="G446" s="1" t="s">
        <v>356</v>
      </c>
    </row>
    <row r="447" spans="1:7" x14ac:dyDescent="0.3">
      <c r="A447">
        <v>1446</v>
      </c>
      <c r="B447" s="1">
        <v>2019</v>
      </c>
      <c r="C447" s="1" t="s">
        <v>1728</v>
      </c>
      <c r="D447" s="1" t="s">
        <v>1754</v>
      </c>
      <c r="E447" s="1" t="s">
        <v>791</v>
      </c>
      <c r="F447" s="1" t="s">
        <v>28</v>
      </c>
      <c r="G447" s="1" t="s">
        <v>790</v>
      </c>
    </row>
    <row r="448" spans="1:7" x14ac:dyDescent="0.3">
      <c r="A448">
        <v>1447</v>
      </c>
      <c r="B448" s="1">
        <v>2019</v>
      </c>
      <c r="C448" s="1" t="s">
        <v>1728</v>
      </c>
      <c r="D448" s="1" t="s">
        <v>1754</v>
      </c>
      <c r="E448" s="1" t="s">
        <v>789</v>
      </c>
      <c r="F448" s="1" t="s">
        <v>65</v>
      </c>
      <c r="G448" s="1"/>
    </row>
    <row r="449" spans="1:7" x14ac:dyDescent="0.3">
      <c r="A449">
        <v>1448</v>
      </c>
      <c r="B449" s="1">
        <v>2021</v>
      </c>
      <c r="C449" s="1" t="s">
        <v>1730</v>
      </c>
      <c r="D449" s="1" t="s">
        <v>1755</v>
      </c>
      <c r="E449" s="1" t="s">
        <v>879</v>
      </c>
      <c r="F449" s="1" t="s">
        <v>0</v>
      </c>
      <c r="G449" s="1"/>
    </row>
    <row r="450" spans="1:7" x14ac:dyDescent="0.3">
      <c r="A450">
        <v>1449</v>
      </c>
      <c r="B450" s="1">
        <v>2013</v>
      </c>
      <c r="C450" s="1" t="s">
        <v>1730</v>
      </c>
      <c r="D450" s="1" t="s">
        <v>1755</v>
      </c>
      <c r="E450" s="1" t="s">
        <v>453</v>
      </c>
      <c r="F450" s="1" t="s">
        <v>0</v>
      </c>
      <c r="G450" s="1" t="s">
        <v>452</v>
      </c>
    </row>
    <row r="451" spans="1:7" x14ac:dyDescent="0.3">
      <c r="A451">
        <v>1450</v>
      </c>
      <c r="B451" s="1">
        <v>2021</v>
      </c>
      <c r="C451" s="1" t="s">
        <v>1737</v>
      </c>
      <c r="D451" s="1" t="s">
        <v>1754</v>
      </c>
      <c r="E451" s="1"/>
      <c r="F451" s="1" t="s">
        <v>5</v>
      </c>
      <c r="G451" s="1"/>
    </row>
    <row r="452" spans="1:7" x14ac:dyDescent="0.3">
      <c r="A452">
        <v>1451</v>
      </c>
      <c r="B452" s="1">
        <v>2005</v>
      </c>
      <c r="C452" s="1" t="s">
        <v>1728</v>
      </c>
      <c r="D452" s="1" t="s">
        <v>1755</v>
      </c>
      <c r="E452" s="1" t="s">
        <v>29</v>
      </c>
      <c r="F452" s="1" t="s">
        <v>28</v>
      </c>
      <c r="G452" s="1" t="s">
        <v>27</v>
      </c>
    </row>
    <row r="453" spans="1:7" x14ac:dyDescent="0.3">
      <c r="A453">
        <v>1452</v>
      </c>
      <c r="B453" s="1">
        <v>2017</v>
      </c>
      <c r="C453" s="1" t="s">
        <v>1728</v>
      </c>
      <c r="D453" s="1" t="s">
        <v>1754</v>
      </c>
      <c r="E453" s="1" t="s">
        <v>670</v>
      </c>
      <c r="F453" s="1" t="s">
        <v>13</v>
      </c>
      <c r="G453" s="1" t="s">
        <v>669</v>
      </c>
    </row>
    <row r="454" spans="1:7" x14ac:dyDescent="0.3">
      <c r="A454">
        <v>1453</v>
      </c>
      <c r="B454" s="1">
        <v>2010</v>
      </c>
      <c r="C454" s="1" t="s">
        <v>1734</v>
      </c>
      <c r="D454" s="1" t="s">
        <v>1754</v>
      </c>
      <c r="E454" s="1" t="s">
        <v>321</v>
      </c>
      <c r="F454" s="1" t="s">
        <v>11</v>
      </c>
      <c r="G454" s="1" t="s">
        <v>320</v>
      </c>
    </row>
    <row r="455" spans="1:7" x14ac:dyDescent="0.3">
      <c r="A455">
        <v>1454</v>
      </c>
      <c r="B455" s="1">
        <v>2020</v>
      </c>
      <c r="C455" s="1" t="s">
        <v>1728</v>
      </c>
      <c r="D455" s="1" t="s">
        <v>1755</v>
      </c>
      <c r="E455" s="1" t="s">
        <v>839</v>
      </c>
      <c r="F455" s="1" t="s">
        <v>0</v>
      </c>
      <c r="G455" s="1" t="s">
        <v>838</v>
      </c>
    </row>
    <row r="456" spans="1:7" x14ac:dyDescent="0.3">
      <c r="A456">
        <v>1455</v>
      </c>
      <c r="B456" s="1">
        <v>2008</v>
      </c>
      <c r="C456" s="1" t="s">
        <v>1728</v>
      </c>
      <c r="D456" s="1" t="s">
        <v>1754</v>
      </c>
      <c r="E456" s="1" t="s">
        <v>64</v>
      </c>
      <c r="F456" s="1" t="s">
        <v>25</v>
      </c>
      <c r="G456" s="1" t="s">
        <v>232</v>
      </c>
    </row>
    <row r="457" spans="1:7" x14ac:dyDescent="0.3">
      <c r="A457">
        <v>1456</v>
      </c>
      <c r="B457" s="1">
        <v>2018</v>
      </c>
      <c r="C457" s="1" t="s">
        <v>1734</v>
      </c>
      <c r="D457" s="1" t="s">
        <v>1755</v>
      </c>
      <c r="E457" s="1" t="s">
        <v>727</v>
      </c>
      <c r="F457" s="1" t="s">
        <v>0</v>
      </c>
      <c r="G457" s="1"/>
    </row>
    <row r="458" spans="1:7" x14ac:dyDescent="0.3">
      <c r="A458">
        <v>1457</v>
      </c>
      <c r="B458" s="1">
        <v>2017</v>
      </c>
      <c r="C458" s="1" t="s">
        <v>1728</v>
      </c>
      <c r="D458" s="1" t="s">
        <v>1754</v>
      </c>
      <c r="E458" s="1" t="s">
        <v>668</v>
      </c>
      <c r="F458" s="1" t="s">
        <v>61</v>
      </c>
      <c r="G458" s="1" t="s">
        <v>667</v>
      </c>
    </row>
    <row r="459" spans="1:7" x14ac:dyDescent="0.3">
      <c r="A459">
        <v>1458</v>
      </c>
      <c r="B459" s="1">
        <v>2007</v>
      </c>
      <c r="C459" s="1" t="s">
        <v>1732</v>
      </c>
      <c r="D459" s="1" t="s">
        <v>1755</v>
      </c>
      <c r="E459" s="1" t="s">
        <v>169</v>
      </c>
      <c r="F459" s="1" t="s">
        <v>0</v>
      </c>
      <c r="G459" s="1" t="s">
        <v>168</v>
      </c>
    </row>
    <row r="460" spans="1:7" x14ac:dyDescent="0.3">
      <c r="A460">
        <v>1459</v>
      </c>
      <c r="B460" s="1">
        <v>2018</v>
      </c>
      <c r="C460" s="1" t="s">
        <v>1737</v>
      </c>
      <c r="D460" s="1" t="s">
        <v>1754</v>
      </c>
      <c r="E460" s="1"/>
      <c r="F460" s="1" t="s">
        <v>13</v>
      </c>
      <c r="G460" s="1"/>
    </row>
    <row r="461" spans="1:7" x14ac:dyDescent="0.3">
      <c r="A461">
        <v>1460</v>
      </c>
      <c r="B461" s="1">
        <v>2019</v>
      </c>
      <c r="C461" s="1" t="s">
        <v>1734</v>
      </c>
      <c r="D461" s="1" t="s">
        <v>1754</v>
      </c>
      <c r="E461" s="1" t="s">
        <v>788</v>
      </c>
      <c r="F461" s="1" t="s">
        <v>0</v>
      </c>
      <c r="G461" s="1" t="s">
        <v>787</v>
      </c>
    </row>
    <row r="462" spans="1:7" x14ac:dyDescent="0.3">
      <c r="A462">
        <v>1461</v>
      </c>
      <c r="B462" s="1">
        <v>2016</v>
      </c>
      <c r="C462" s="1" t="s">
        <v>1728</v>
      </c>
      <c r="D462" s="1" t="s">
        <v>1754</v>
      </c>
      <c r="E462" s="1" t="s">
        <v>624</v>
      </c>
      <c r="F462" s="1" t="s">
        <v>0</v>
      </c>
      <c r="G462" s="1" t="s">
        <v>623</v>
      </c>
    </row>
    <row r="463" spans="1:7" x14ac:dyDescent="0.3">
      <c r="A463">
        <v>1462</v>
      </c>
      <c r="B463" s="1">
        <v>2023</v>
      </c>
      <c r="C463" s="1" t="s">
        <v>1732</v>
      </c>
      <c r="D463" s="1" t="s">
        <v>1754</v>
      </c>
      <c r="E463" s="1" t="s">
        <v>934</v>
      </c>
      <c r="F463" s="1" t="s">
        <v>377</v>
      </c>
      <c r="G463" s="1"/>
    </row>
    <row r="464" spans="1:7" x14ac:dyDescent="0.3">
      <c r="A464">
        <v>1463</v>
      </c>
      <c r="B464" s="1">
        <v>2009</v>
      </c>
      <c r="C464" s="1" t="s">
        <v>1728</v>
      </c>
      <c r="D464" s="1" t="s">
        <v>1754</v>
      </c>
      <c r="E464" s="1" t="s">
        <v>268</v>
      </c>
      <c r="F464" s="1" t="s">
        <v>39</v>
      </c>
      <c r="G464" s="1" t="s">
        <v>267</v>
      </c>
    </row>
    <row r="465" spans="1:7" x14ac:dyDescent="0.3">
      <c r="A465">
        <v>1464</v>
      </c>
      <c r="B465" s="1">
        <v>2019</v>
      </c>
      <c r="C465" s="1" t="s">
        <v>1731</v>
      </c>
      <c r="D465" s="1" t="s">
        <v>1754</v>
      </c>
      <c r="E465" s="1" t="s">
        <v>786</v>
      </c>
      <c r="F465" s="1" t="s">
        <v>101</v>
      </c>
      <c r="G465" s="1" t="s">
        <v>785</v>
      </c>
    </row>
    <row r="466" spans="1:7" x14ac:dyDescent="0.3">
      <c r="A466">
        <v>1465</v>
      </c>
      <c r="B466" s="1">
        <v>2015</v>
      </c>
      <c r="C466" s="1" t="s">
        <v>1730</v>
      </c>
      <c r="D466" s="1" t="s">
        <v>1755</v>
      </c>
      <c r="E466" s="1"/>
      <c r="F466" s="1" t="s">
        <v>5</v>
      </c>
      <c r="G466" s="1" t="s">
        <v>556</v>
      </c>
    </row>
    <row r="467" spans="1:7" x14ac:dyDescent="0.3">
      <c r="A467">
        <v>1466</v>
      </c>
      <c r="B467" s="1">
        <v>2006</v>
      </c>
      <c r="C467" s="1" t="s">
        <v>83</v>
      </c>
      <c r="D467" s="1" t="s">
        <v>1755</v>
      </c>
      <c r="E467" s="1"/>
      <c r="F467" s="1" t="s">
        <v>11</v>
      </c>
      <c r="G467" s="1" t="s">
        <v>121</v>
      </c>
    </row>
    <row r="468" spans="1:7" x14ac:dyDescent="0.3">
      <c r="A468">
        <v>1467</v>
      </c>
      <c r="B468" s="1">
        <v>2019</v>
      </c>
      <c r="C468" s="1" t="s">
        <v>1737</v>
      </c>
      <c r="D468" s="1" t="s">
        <v>1754</v>
      </c>
      <c r="E468" s="1" t="s">
        <v>784</v>
      </c>
      <c r="F468" s="1" t="s">
        <v>5</v>
      </c>
      <c r="G468" s="1"/>
    </row>
    <row r="469" spans="1:7" x14ac:dyDescent="0.3">
      <c r="A469">
        <v>1468</v>
      </c>
      <c r="B469" s="1">
        <v>2019</v>
      </c>
      <c r="C469" s="1" t="s">
        <v>1728</v>
      </c>
      <c r="D469" s="1" t="s">
        <v>1755</v>
      </c>
      <c r="E469" s="1" t="s">
        <v>783</v>
      </c>
      <c r="F469" s="1" t="s">
        <v>0</v>
      </c>
      <c r="G469" s="1"/>
    </row>
    <row r="470" spans="1:7" x14ac:dyDescent="0.3">
      <c r="A470">
        <v>1469</v>
      </c>
      <c r="B470" s="1">
        <v>2019</v>
      </c>
      <c r="C470" s="1" t="s">
        <v>1728</v>
      </c>
      <c r="D470" s="1" t="s">
        <v>1755</v>
      </c>
      <c r="E470" s="1" t="s">
        <v>782</v>
      </c>
      <c r="F470" s="1" t="s">
        <v>24</v>
      </c>
      <c r="G470" s="1"/>
    </row>
    <row r="471" spans="1:7" x14ac:dyDescent="0.3">
      <c r="A471">
        <v>1470</v>
      </c>
      <c r="B471" s="1">
        <v>2011</v>
      </c>
      <c r="C471" s="1" t="s">
        <v>1728</v>
      </c>
      <c r="D471" s="1" t="s">
        <v>1754</v>
      </c>
      <c r="E471" s="1" t="s">
        <v>355</v>
      </c>
      <c r="F471" s="1" t="s">
        <v>0</v>
      </c>
      <c r="G471" s="1" t="s">
        <v>354</v>
      </c>
    </row>
    <row r="472" spans="1:7" x14ac:dyDescent="0.3">
      <c r="A472">
        <v>1471</v>
      </c>
      <c r="B472" s="1">
        <v>2019</v>
      </c>
      <c r="C472" s="1" t="s">
        <v>1728</v>
      </c>
      <c r="D472" s="1" t="s">
        <v>1754</v>
      </c>
      <c r="E472" s="1" t="s">
        <v>781</v>
      </c>
      <c r="F472" s="1" t="s">
        <v>163</v>
      </c>
      <c r="G472" s="1" t="s">
        <v>780</v>
      </c>
    </row>
    <row r="473" spans="1:7" x14ac:dyDescent="0.3">
      <c r="A473">
        <v>1472</v>
      </c>
      <c r="B473" s="1">
        <v>2016</v>
      </c>
      <c r="C473" s="1" t="s">
        <v>1728</v>
      </c>
      <c r="D473" s="1" t="s">
        <v>1755</v>
      </c>
      <c r="E473" s="1" t="s">
        <v>622</v>
      </c>
      <c r="F473" s="1" t="s">
        <v>5</v>
      </c>
      <c r="G473" s="1"/>
    </row>
    <row r="474" spans="1:7" x14ac:dyDescent="0.3">
      <c r="A474">
        <v>1473</v>
      </c>
      <c r="B474" s="1">
        <v>2017</v>
      </c>
      <c r="C474" s="1" t="s">
        <v>1728</v>
      </c>
      <c r="D474" s="1" t="s">
        <v>1754</v>
      </c>
      <c r="E474" s="1" t="s">
        <v>666</v>
      </c>
      <c r="F474" s="1" t="s">
        <v>5</v>
      </c>
      <c r="G474" s="1"/>
    </row>
    <row r="475" spans="1:7" x14ac:dyDescent="0.3">
      <c r="A475">
        <v>1474</v>
      </c>
      <c r="B475" s="1">
        <v>2013</v>
      </c>
      <c r="C475" s="1" t="s">
        <v>1728</v>
      </c>
      <c r="D475" s="1" t="s">
        <v>1754</v>
      </c>
      <c r="E475" s="1" t="s">
        <v>451</v>
      </c>
      <c r="F475" s="1" t="s">
        <v>25</v>
      </c>
      <c r="G475" s="1" t="s">
        <v>450</v>
      </c>
    </row>
    <row r="476" spans="1:7" x14ac:dyDescent="0.3">
      <c r="A476">
        <v>1475</v>
      </c>
      <c r="B476" s="1">
        <v>2018</v>
      </c>
      <c r="C476" s="1" t="s">
        <v>1730</v>
      </c>
      <c r="D476" s="1" t="s">
        <v>1754</v>
      </c>
      <c r="E476" s="1" t="s">
        <v>726</v>
      </c>
      <c r="F476" s="1" t="s">
        <v>5</v>
      </c>
      <c r="G476" s="1" t="s">
        <v>725</v>
      </c>
    </row>
    <row r="477" spans="1:7" x14ac:dyDescent="0.3">
      <c r="A477">
        <v>1476</v>
      </c>
      <c r="B477" s="1">
        <v>2021</v>
      </c>
      <c r="C477" s="1" t="s">
        <v>1728</v>
      </c>
      <c r="D477" s="1" t="s">
        <v>1754</v>
      </c>
      <c r="E477" s="1" t="s">
        <v>878</v>
      </c>
      <c r="F477" s="1" t="s">
        <v>877</v>
      </c>
      <c r="G477" s="1"/>
    </row>
    <row r="478" spans="1:7" x14ac:dyDescent="0.3">
      <c r="A478">
        <v>1477</v>
      </c>
      <c r="B478" s="1">
        <v>2016</v>
      </c>
      <c r="C478" s="1" t="s">
        <v>1730</v>
      </c>
      <c r="D478" s="1" t="s">
        <v>1755</v>
      </c>
      <c r="E478" s="1"/>
      <c r="F478" s="1" t="s">
        <v>0</v>
      </c>
      <c r="G478" s="1" t="s">
        <v>516</v>
      </c>
    </row>
    <row r="479" spans="1:7" x14ac:dyDescent="0.3">
      <c r="A479">
        <v>1478</v>
      </c>
      <c r="B479" s="1">
        <v>2013</v>
      </c>
      <c r="C479" s="1" t="s">
        <v>1728</v>
      </c>
      <c r="D479" s="1" t="s">
        <v>1755</v>
      </c>
      <c r="E479" s="1" t="s">
        <v>449</v>
      </c>
      <c r="F479" s="1" t="s">
        <v>26</v>
      </c>
      <c r="G479" s="1"/>
    </row>
    <row r="480" spans="1:7" x14ac:dyDescent="0.3">
      <c r="A480">
        <v>1479</v>
      </c>
      <c r="B480" s="1">
        <v>2021</v>
      </c>
      <c r="C480" s="1" t="s">
        <v>1728</v>
      </c>
      <c r="D480" s="1" t="s">
        <v>1754</v>
      </c>
      <c r="E480" s="1" t="s">
        <v>876</v>
      </c>
      <c r="F480" s="1" t="s">
        <v>26</v>
      </c>
      <c r="G480" s="1" t="s">
        <v>875</v>
      </c>
    </row>
    <row r="481" spans="1:7" x14ac:dyDescent="0.3">
      <c r="A481">
        <v>1480</v>
      </c>
      <c r="B481" s="1">
        <v>2017</v>
      </c>
      <c r="C481" s="1" t="s">
        <v>1730</v>
      </c>
      <c r="D481" s="1" t="s">
        <v>1755</v>
      </c>
      <c r="E481" s="1" t="s">
        <v>665</v>
      </c>
      <c r="F481" s="1" t="s">
        <v>13</v>
      </c>
      <c r="G481" s="1"/>
    </row>
    <row r="482" spans="1:7" x14ac:dyDescent="0.3">
      <c r="A482">
        <v>1481</v>
      </c>
      <c r="B482" s="1">
        <v>2012</v>
      </c>
      <c r="C482" s="1" t="s">
        <v>1728</v>
      </c>
      <c r="D482" s="1" t="s">
        <v>1754</v>
      </c>
      <c r="E482" s="1" t="s">
        <v>403</v>
      </c>
      <c r="F482" s="1" t="s">
        <v>402</v>
      </c>
      <c r="G482" s="1" t="s">
        <v>401</v>
      </c>
    </row>
    <row r="483" spans="1:7" x14ac:dyDescent="0.3">
      <c r="A483">
        <v>1482</v>
      </c>
      <c r="B483" s="1">
        <v>2023</v>
      </c>
      <c r="C483" s="1" t="s">
        <v>1737</v>
      </c>
      <c r="D483" s="1" t="s">
        <v>1755</v>
      </c>
      <c r="E483" s="1"/>
      <c r="F483" s="1" t="s">
        <v>5</v>
      </c>
      <c r="G483" s="1"/>
    </row>
    <row r="484" spans="1:7" x14ac:dyDescent="0.3">
      <c r="A484">
        <v>1483</v>
      </c>
      <c r="B484" s="1">
        <v>2019</v>
      </c>
      <c r="C484" s="1" t="s">
        <v>1730</v>
      </c>
      <c r="D484" s="1" t="s">
        <v>1754</v>
      </c>
      <c r="E484" s="1" t="s">
        <v>779</v>
      </c>
      <c r="F484" s="1" t="s">
        <v>61</v>
      </c>
      <c r="G484" s="1"/>
    </row>
    <row r="485" spans="1:7" x14ac:dyDescent="0.3">
      <c r="A485">
        <v>1484</v>
      </c>
      <c r="B485" s="1">
        <v>2009</v>
      </c>
      <c r="C485" s="1" t="s">
        <v>1728</v>
      </c>
      <c r="D485" s="1" t="s">
        <v>1754</v>
      </c>
      <c r="E485" s="1" t="s">
        <v>265</v>
      </c>
      <c r="F485" s="1" t="s">
        <v>13</v>
      </c>
      <c r="G485" s="1" t="s">
        <v>264</v>
      </c>
    </row>
    <row r="486" spans="1:7" x14ac:dyDescent="0.3">
      <c r="A486">
        <v>1485</v>
      </c>
      <c r="B486" s="1">
        <v>2020</v>
      </c>
      <c r="C486" s="1" t="s">
        <v>1728</v>
      </c>
      <c r="D486" s="1" t="s">
        <v>1755</v>
      </c>
      <c r="E486" s="1" t="s">
        <v>837</v>
      </c>
      <c r="F486" s="1" t="s">
        <v>0</v>
      </c>
      <c r="G486" s="1"/>
    </row>
    <row r="487" spans="1:7" x14ac:dyDescent="0.3">
      <c r="A487">
        <v>1486</v>
      </c>
      <c r="B487" s="1">
        <v>2015</v>
      </c>
      <c r="C487" s="1" t="s">
        <v>1728</v>
      </c>
      <c r="D487" s="1" t="s">
        <v>1754</v>
      </c>
      <c r="E487" s="1" t="s">
        <v>555</v>
      </c>
      <c r="F487" s="1" t="s">
        <v>5</v>
      </c>
      <c r="G487" s="1" t="s">
        <v>554</v>
      </c>
    </row>
    <row r="488" spans="1:7" x14ac:dyDescent="0.3">
      <c r="A488">
        <v>1487</v>
      </c>
      <c r="B488" s="1">
        <v>2018</v>
      </c>
      <c r="C488" s="1" t="s">
        <v>1731</v>
      </c>
      <c r="D488" s="1" t="s">
        <v>1754</v>
      </c>
      <c r="E488" s="1" t="s">
        <v>724</v>
      </c>
      <c r="F488" s="1" t="s">
        <v>0</v>
      </c>
      <c r="G488" s="1" t="s">
        <v>723</v>
      </c>
    </row>
    <row r="489" spans="1:7" x14ac:dyDescent="0.3">
      <c r="A489">
        <v>1488</v>
      </c>
      <c r="B489" s="1">
        <v>2022</v>
      </c>
      <c r="C489" s="1" t="s">
        <v>1728</v>
      </c>
      <c r="D489" s="1" t="s">
        <v>1754</v>
      </c>
      <c r="E489" s="1" t="s">
        <v>907</v>
      </c>
      <c r="F489" s="1" t="s">
        <v>0</v>
      </c>
      <c r="G489" s="1"/>
    </row>
    <row r="490" spans="1:7" x14ac:dyDescent="0.3">
      <c r="A490">
        <v>1489</v>
      </c>
      <c r="B490" s="1">
        <v>2009</v>
      </c>
      <c r="C490" s="1" t="s">
        <v>1736</v>
      </c>
      <c r="D490" s="1" t="s">
        <v>1755</v>
      </c>
      <c r="E490" s="1" t="s">
        <v>266</v>
      </c>
      <c r="F490" s="1" t="s">
        <v>5</v>
      </c>
      <c r="G490" s="1"/>
    </row>
    <row r="491" spans="1:7" x14ac:dyDescent="0.3">
      <c r="A491">
        <v>1490</v>
      </c>
      <c r="B491" s="1">
        <v>2007</v>
      </c>
      <c r="C491" s="1" t="s">
        <v>1728</v>
      </c>
      <c r="D491" s="1" t="s">
        <v>1754</v>
      </c>
      <c r="E491" s="1" t="s">
        <v>167</v>
      </c>
      <c r="F491" s="1" t="s">
        <v>26</v>
      </c>
      <c r="G491" s="1" t="s">
        <v>166</v>
      </c>
    </row>
    <row r="492" spans="1:7" x14ac:dyDescent="0.3">
      <c r="A492">
        <v>1491</v>
      </c>
      <c r="B492" s="1">
        <v>2015</v>
      </c>
      <c r="C492" s="1" t="s">
        <v>1731</v>
      </c>
      <c r="D492" s="1" t="s">
        <v>1755</v>
      </c>
      <c r="E492" s="1" t="s">
        <v>553</v>
      </c>
      <c r="F492" s="1" t="s">
        <v>0</v>
      </c>
      <c r="G492" s="1"/>
    </row>
    <row r="493" spans="1:7" x14ac:dyDescent="0.3">
      <c r="A493">
        <v>1492</v>
      </c>
      <c r="B493" s="1">
        <v>2010</v>
      </c>
      <c r="C493" s="1" t="s">
        <v>1728</v>
      </c>
      <c r="D493" s="1" t="s">
        <v>1755</v>
      </c>
      <c r="E493" s="1" t="s">
        <v>319</v>
      </c>
      <c r="F493" s="1" t="s">
        <v>13</v>
      </c>
      <c r="G493" s="1" t="s">
        <v>318</v>
      </c>
    </row>
    <row r="494" spans="1:7" x14ac:dyDescent="0.3">
      <c r="A494">
        <v>1493</v>
      </c>
      <c r="B494" s="1">
        <v>2008</v>
      </c>
      <c r="C494" s="1" t="s">
        <v>1730</v>
      </c>
      <c r="D494" s="1" t="s">
        <v>1754</v>
      </c>
      <c r="E494" s="1" t="s">
        <v>230</v>
      </c>
      <c r="F494" s="1" t="s">
        <v>26</v>
      </c>
      <c r="G494" s="1" t="s">
        <v>229</v>
      </c>
    </row>
    <row r="495" spans="1:7" x14ac:dyDescent="0.3">
      <c r="A495">
        <v>1494</v>
      </c>
      <c r="B495" s="1">
        <v>2015</v>
      </c>
      <c r="C495" s="1" t="s">
        <v>1728</v>
      </c>
      <c r="D495" s="1" t="s">
        <v>1754</v>
      </c>
      <c r="E495" s="1" t="s">
        <v>552</v>
      </c>
      <c r="F495" s="1" t="s">
        <v>25</v>
      </c>
      <c r="G495" s="1" t="s">
        <v>551</v>
      </c>
    </row>
    <row r="496" spans="1:7" x14ac:dyDescent="0.3">
      <c r="A496">
        <v>1495</v>
      </c>
      <c r="B496" s="1">
        <v>2013</v>
      </c>
      <c r="C496" s="1" t="s">
        <v>1728</v>
      </c>
      <c r="D496" s="1" t="s">
        <v>1755</v>
      </c>
      <c r="E496" s="1" t="s">
        <v>448</v>
      </c>
      <c r="F496" s="1" t="s">
        <v>3</v>
      </c>
      <c r="G496" s="1" t="s">
        <v>447</v>
      </c>
    </row>
    <row r="497" spans="1:7" x14ac:dyDescent="0.3">
      <c r="A497">
        <v>1496</v>
      </c>
      <c r="B497" s="1">
        <v>2019</v>
      </c>
      <c r="C497" s="1" t="s">
        <v>1730</v>
      </c>
      <c r="D497" s="1" t="s">
        <v>1755</v>
      </c>
      <c r="E497" s="1" t="s">
        <v>778</v>
      </c>
      <c r="F497" s="1" t="s">
        <v>5</v>
      </c>
      <c r="G497" s="1"/>
    </row>
    <row r="498" spans="1:7" x14ac:dyDescent="0.3">
      <c r="A498">
        <v>1497</v>
      </c>
      <c r="B498" s="1">
        <v>2017</v>
      </c>
      <c r="C498" s="1" t="s">
        <v>83</v>
      </c>
      <c r="D498" s="1" t="s">
        <v>1755</v>
      </c>
      <c r="E498" s="1"/>
      <c r="F498" s="1" t="s">
        <v>5</v>
      </c>
      <c r="G498" s="1"/>
    </row>
    <row r="499" spans="1:7" x14ac:dyDescent="0.3">
      <c r="A499">
        <v>1498</v>
      </c>
      <c r="B499" s="1">
        <v>2014</v>
      </c>
      <c r="C499" s="1" t="s">
        <v>1728</v>
      </c>
      <c r="D499" s="1" t="s">
        <v>1754</v>
      </c>
      <c r="E499" s="1" t="s">
        <v>518</v>
      </c>
      <c r="F499" s="1" t="s">
        <v>13</v>
      </c>
      <c r="G499" s="1" t="s">
        <v>517</v>
      </c>
    </row>
    <row r="500" spans="1:7" x14ac:dyDescent="0.3">
      <c r="A500">
        <v>1499</v>
      </c>
      <c r="B500" s="1">
        <v>2015</v>
      </c>
      <c r="C500" s="1" t="s">
        <v>1735</v>
      </c>
      <c r="D500" s="1" t="s">
        <v>1754</v>
      </c>
      <c r="E500" s="1" t="s">
        <v>550</v>
      </c>
      <c r="F500" s="1" t="s">
        <v>0</v>
      </c>
      <c r="G500" s="1" t="s">
        <v>549</v>
      </c>
    </row>
    <row r="501" spans="1:7" x14ac:dyDescent="0.3">
      <c r="A501">
        <v>1500</v>
      </c>
      <c r="B501" s="1">
        <v>2006</v>
      </c>
      <c r="C501" s="1" t="s">
        <v>1728</v>
      </c>
      <c r="D501" s="1" t="s">
        <v>1754</v>
      </c>
      <c r="E501" s="1" t="s">
        <v>120</v>
      </c>
      <c r="F501" s="1" t="s">
        <v>26</v>
      </c>
      <c r="G501" s="1" t="s">
        <v>119</v>
      </c>
    </row>
    <row r="502" spans="1:7" x14ac:dyDescent="0.3">
      <c r="A502">
        <v>1501</v>
      </c>
      <c r="B502" s="1">
        <v>2020</v>
      </c>
      <c r="C502" s="1" t="s">
        <v>1728</v>
      </c>
      <c r="D502" s="1" t="s">
        <v>1755</v>
      </c>
      <c r="E502" s="1" t="s">
        <v>836</v>
      </c>
      <c r="F502" s="1" t="s">
        <v>101</v>
      </c>
      <c r="G502" s="1"/>
    </row>
    <row r="503" spans="1:7" x14ac:dyDescent="0.3">
      <c r="A503">
        <v>1502</v>
      </c>
      <c r="B503" s="1">
        <v>2023</v>
      </c>
      <c r="C503" s="1" t="s">
        <v>1737</v>
      </c>
      <c r="D503" s="1" t="s">
        <v>1754</v>
      </c>
      <c r="E503" s="1"/>
      <c r="F503" s="1" t="s">
        <v>26</v>
      </c>
      <c r="G503" s="1"/>
    </row>
    <row r="504" spans="1:7" x14ac:dyDescent="0.3">
      <c r="A504">
        <v>1503</v>
      </c>
      <c r="B504" s="1">
        <v>2007</v>
      </c>
      <c r="C504" s="1" t="s">
        <v>1728</v>
      </c>
      <c r="D504" s="1" t="s">
        <v>1755</v>
      </c>
      <c r="E504" s="1" t="s">
        <v>165</v>
      </c>
      <c r="F504" s="1" t="s">
        <v>25</v>
      </c>
      <c r="G504" s="1" t="s">
        <v>164</v>
      </c>
    </row>
    <row r="505" spans="1:7" x14ac:dyDescent="0.3">
      <c r="A505">
        <v>1504</v>
      </c>
      <c r="B505" s="1">
        <v>2014</v>
      </c>
      <c r="C505" s="1" t="s">
        <v>83</v>
      </c>
      <c r="D505" s="1" t="s">
        <v>1755</v>
      </c>
      <c r="E505" s="1"/>
      <c r="F505" s="1" t="s">
        <v>26</v>
      </c>
      <c r="G505" s="1" t="s">
        <v>516</v>
      </c>
    </row>
    <row r="506" spans="1:7" x14ac:dyDescent="0.3">
      <c r="A506">
        <v>1505</v>
      </c>
      <c r="B506" s="1">
        <v>2015</v>
      </c>
      <c r="C506" s="1" t="s">
        <v>1730</v>
      </c>
      <c r="D506" s="1" t="s">
        <v>1755</v>
      </c>
      <c r="E506" s="1" t="s">
        <v>548</v>
      </c>
      <c r="F506" s="1" t="s">
        <v>26</v>
      </c>
      <c r="G506" s="1" t="s">
        <v>547</v>
      </c>
    </row>
    <row r="507" spans="1:7" x14ac:dyDescent="0.3">
      <c r="A507">
        <v>1506</v>
      </c>
      <c r="B507" s="1">
        <v>2011</v>
      </c>
      <c r="C507" s="1" t="s">
        <v>1728</v>
      </c>
      <c r="D507" s="1" t="s">
        <v>1754</v>
      </c>
      <c r="E507" s="1" t="s">
        <v>353</v>
      </c>
      <c r="F507" s="1" t="s">
        <v>39</v>
      </c>
      <c r="G507" s="1" t="s">
        <v>352</v>
      </c>
    </row>
    <row r="508" spans="1:7" x14ac:dyDescent="0.3">
      <c r="A508">
        <v>1507</v>
      </c>
      <c r="B508" s="1">
        <v>2009</v>
      </c>
      <c r="C508" s="1" t="s">
        <v>1728</v>
      </c>
      <c r="D508" s="1" t="s">
        <v>1754</v>
      </c>
      <c r="E508" s="1" t="s">
        <v>263</v>
      </c>
      <c r="F508" s="1" t="s">
        <v>77</v>
      </c>
      <c r="G508" s="1" t="s">
        <v>262</v>
      </c>
    </row>
    <row r="509" spans="1:7" x14ac:dyDescent="0.3">
      <c r="A509">
        <v>1508</v>
      </c>
      <c r="B509" s="1">
        <v>2019</v>
      </c>
      <c r="C509" s="1" t="s">
        <v>1728</v>
      </c>
      <c r="D509" s="1" t="s">
        <v>1754</v>
      </c>
      <c r="E509" s="1" t="s">
        <v>777</v>
      </c>
      <c r="F509" s="1" t="s">
        <v>0</v>
      </c>
      <c r="G509" s="1" t="s">
        <v>776</v>
      </c>
    </row>
    <row r="510" spans="1:7" x14ac:dyDescent="0.3">
      <c r="A510">
        <v>1509</v>
      </c>
      <c r="B510" s="1">
        <v>2012</v>
      </c>
      <c r="C510" s="1" t="s">
        <v>1728</v>
      </c>
      <c r="D510" s="1" t="s">
        <v>1754</v>
      </c>
      <c r="E510" s="1" t="s">
        <v>400</v>
      </c>
      <c r="F510" s="1" t="s">
        <v>77</v>
      </c>
      <c r="G510" s="1" t="s">
        <v>399</v>
      </c>
    </row>
    <row r="511" spans="1:7" x14ac:dyDescent="0.3">
      <c r="A511">
        <v>1510</v>
      </c>
      <c r="B511" s="1">
        <v>2020</v>
      </c>
      <c r="C511" s="1" t="s">
        <v>1728</v>
      </c>
      <c r="D511" s="1" t="s">
        <v>1754</v>
      </c>
      <c r="E511" s="1" t="s">
        <v>835</v>
      </c>
      <c r="F511" s="1" t="s">
        <v>5</v>
      </c>
      <c r="G511" s="1"/>
    </row>
    <row r="512" spans="1:7" x14ac:dyDescent="0.3">
      <c r="A512">
        <v>1511</v>
      </c>
      <c r="B512" s="1">
        <v>2017</v>
      </c>
      <c r="C512" s="1" t="s">
        <v>1737</v>
      </c>
      <c r="D512" s="1" t="s">
        <v>1754</v>
      </c>
      <c r="E512" s="1"/>
      <c r="F512" s="1" t="s">
        <v>50</v>
      </c>
      <c r="G512" s="1"/>
    </row>
    <row r="513" spans="1:7" x14ac:dyDescent="0.3">
      <c r="A513">
        <v>1512</v>
      </c>
      <c r="B513" s="1">
        <v>2015</v>
      </c>
      <c r="C513" s="1" t="s">
        <v>1734</v>
      </c>
      <c r="D513" s="1" t="s">
        <v>1755</v>
      </c>
      <c r="E513" s="1" t="s">
        <v>546</v>
      </c>
      <c r="F513" s="1" t="s">
        <v>0</v>
      </c>
      <c r="G513" s="1"/>
    </row>
    <row r="514" spans="1:7" x14ac:dyDescent="0.3">
      <c r="A514">
        <v>1513</v>
      </c>
      <c r="B514" s="1">
        <v>2013</v>
      </c>
      <c r="C514" s="1" t="s">
        <v>1728</v>
      </c>
      <c r="D514" s="1" t="s">
        <v>1754</v>
      </c>
      <c r="E514" s="1" t="s">
        <v>446</v>
      </c>
      <c r="F514" s="1" t="s">
        <v>26</v>
      </c>
      <c r="G514" s="1" t="s">
        <v>445</v>
      </c>
    </row>
    <row r="515" spans="1:7" x14ac:dyDescent="0.3">
      <c r="A515">
        <v>1514</v>
      </c>
      <c r="B515" s="1">
        <v>2010</v>
      </c>
      <c r="C515" s="1" t="s">
        <v>1728</v>
      </c>
      <c r="D515" s="1" t="s">
        <v>1754</v>
      </c>
      <c r="E515" s="1" t="s">
        <v>317</v>
      </c>
      <c r="F515" s="1" t="s">
        <v>9</v>
      </c>
      <c r="G515" s="1" t="s">
        <v>316</v>
      </c>
    </row>
    <row r="516" spans="1:7" x14ac:dyDescent="0.3">
      <c r="A516">
        <v>1515</v>
      </c>
      <c r="B516" s="1">
        <v>2015</v>
      </c>
      <c r="C516" s="1" t="s">
        <v>1728</v>
      </c>
      <c r="D516" s="1" t="s">
        <v>1754</v>
      </c>
      <c r="E516" s="1" t="s">
        <v>545</v>
      </c>
      <c r="F516" s="1" t="s">
        <v>5</v>
      </c>
      <c r="G516" s="1"/>
    </row>
    <row r="517" spans="1:7" x14ac:dyDescent="0.3">
      <c r="A517">
        <v>1516</v>
      </c>
      <c r="B517" s="1">
        <v>2011</v>
      </c>
      <c r="C517" s="1" t="s">
        <v>1728</v>
      </c>
      <c r="D517" s="1" t="s">
        <v>1755</v>
      </c>
      <c r="E517" s="1" t="s">
        <v>351</v>
      </c>
      <c r="F517" s="1" t="s">
        <v>0</v>
      </c>
      <c r="G517" s="1" t="s">
        <v>350</v>
      </c>
    </row>
    <row r="518" spans="1:7" x14ac:dyDescent="0.3">
      <c r="A518">
        <v>1517</v>
      </c>
      <c r="B518" s="1">
        <v>2005</v>
      </c>
      <c r="C518" s="1" t="s">
        <v>1739</v>
      </c>
      <c r="D518" s="1" t="s">
        <v>1754</v>
      </c>
      <c r="E518" s="1" t="s">
        <v>23</v>
      </c>
      <c r="F518" s="1" t="s">
        <v>0</v>
      </c>
      <c r="G518" s="1" t="s">
        <v>22</v>
      </c>
    </row>
    <row r="519" spans="1:7" x14ac:dyDescent="0.3">
      <c r="A519">
        <v>1518</v>
      </c>
      <c r="B519" s="1">
        <v>2017</v>
      </c>
      <c r="C519" s="1" t="s">
        <v>1728</v>
      </c>
      <c r="D519" s="1" t="s">
        <v>1754</v>
      </c>
      <c r="E519" s="1" t="s">
        <v>664</v>
      </c>
      <c r="F519" s="1" t="s">
        <v>11</v>
      </c>
      <c r="G519" s="1" t="s">
        <v>663</v>
      </c>
    </row>
    <row r="520" spans="1:7" x14ac:dyDescent="0.3">
      <c r="A520">
        <v>1519</v>
      </c>
      <c r="B520" s="1">
        <v>2010</v>
      </c>
      <c r="C520" s="1" t="s">
        <v>1728</v>
      </c>
      <c r="D520" s="1" t="s">
        <v>1754</v>
      </c>
      <c r="E520" s="1" t="s">
        <v>315</v>
      </c>
      <c r="F520" s="1" t="s">
        <v>5</v>
      </c>
      <c r="G520" s="1" t="s">
        <v>314</v>
      </c>
    </row>
    <row r="521" spans="1:7" x14ac:dyDescent="0.3">
      <c r="A521">
        <v>1520</v>
      </c>
      <c r="B521" s="1">
        <v>2013</v>
      </c>
      <c r="C521" s="1" t="s">
        <v>1737</v>
      </c>
      <c r="D521" s="1" t="s">
        <v>1755</v>
      </c>
      <c r="E521" s="1"/>
      <c r="F521" s="1" t="s">
        <v>5</v>
      </c>
      <c r="G521" s="1"/>
    </row>
    <row r="522" spans="1:7" x14ac:dyDescent="0.3">
      <c r="A522">
        <v>1521</v>
      </c>
      <c r="B522" s="1">
        <v>2009</v>
      </c>
      <c r="C522" s="1" t="s">
        <v>1728</v>
      </c>
      <c r="D522" s="1" t="s">
        <v>1755</v>
      </c>
      <c r="E522" s="1" t="s">
        <v>261</v>
      </c>
      <c r="F522" s="1" t="s">
        <v>25</v>
      </c>
      <c r="G522" s="1" t="s">
        <v>260</v>
      </c>
    </row>
    <row r="523" spans="1:7" x14ac:dyDescent="0.3">
      <c r="A523">
        <v>1522</v>
      </c>
      <c r="B523" s="1">
        <v>2005</v>
      </c>
      <c r="C523" s="1" t="s">
        <v>1734</v>
      </c>
      <c r="D523" s="1" t="s">
        <v>1755</v>
      </c>
      <c r="E523" s="1" t="s">
        <v>21</v>
      </c>
      <c r="F523" s="1" t="s">
        <v>20</v>
      </c>
      <c r="G523" s="1" t="s">
        <v>19</v>
      </c>
    </row>
    <row r="524" spans="1:7" x14ac:dyDescent="0.3">
      <c r="A524">
        <v>1523</v>
      </c>
      <c r="B524" s="1">
        <v>2014</v>
      </c>
      <c r="C524" s="1" t="s">
        <v>1728</v>
      </c>
      <c r="D524" s="1" t="s">
        <v>1754</v>
      </c>
      <c r="E524" s="1" t="s">
        <v>515</v>
      </c>
      <c r="F524" s="1" t="s">
        <v>12</v>
      </c>
      <c r="G524" s="1" t="s">
        <v>514</v>
      </c>
    </row>
    <row r="525" spans="1:7" x14ac:dyDescent="0.3">
      <c r="A525">
        <v>1524</v>
      </c>
      <c r="B525" s="1">
        <v>2005</v>
      </c>
      <c r="C525" s="1" t="s">
        <v>1728</v>
      </c>
      <c r="D525" s="1" t="s">
        <v>1755</v>
      </c>
      <c r="E525" s="1" t="s">
        <v>18</v>
      </c>
      <c r="F525" s="1" t="s">
        <v>17</v>
      </c>
      <c r="G525" s="1" t="s">
        <v>16</v>
      </c>
    </row>
    <row r="526" spans="1:7" x14ac:dyDescent="0.3">
      <c r="A526">
        <v>1525</v>
      </c>
      <c r="B526" s="1">
        <v>2005</v>
      </c>
      <c r="C526" s="1" t="s">
        <v>1728</v>
      </c>
      <c r="D526" s="1" t="s">
        <v>1755</v>
      </c>
      <c r="E526" s="1" t="s">
        <v>15</v>
      </c>
      <c r="F526" s="1" t="s">
        <v>12</v>
      </c>
      <c r="G526" s="1" t="s">
        <v>14</v>
      </c>
    </row>
    <row r="527" spans="1:7" x14ac:dyDescent="0.3">
      <c r="A527">
        <v>1526</v>
      </c>
      <c r="B527" s="1">
        <v>2007</v>
      </c>
      <c r="C527" s="1" t="s">
        <v>1728</v>
      </c>
      <c r="D527" s="1" t="s">
        <v>1754</v>
      </c>
      <c r="E527" s="1" t="s">
        <v>162</v>
      </c>
      <c r="F527" s="1" t="s">
        <v>25</v>
      </c>
      <c r="G527" s="1" t="s">
        <v>161</v>
      </c>
    </row>
    <row r="528" spans="1:7" x14ac:dyDescent="0.3">
      <c r="A528">
        <v>1527</v>
      </c>
      <c r="B528" s="1">
        <v>2008</v>
      </c>
      <c r="C528" s="1" t="s">
        <v>1728</v>
      </c>
      <c r="D528" s="1" t="s">
        <v>1754</v>
      </c>
      <c r="E528" s="1" t="s">
        <v>228</v>
      </c>
      <c r="F528" s="1" t="s">
        <v>227</v>
      </c>
      <c r="G528" s="1" t="s">
        <v>226</v>
      </c>
    </row>
    <row r="529" spans="1:7" x14ac:dyDescent="0.3">
      <c r="A529">
        <v>1528</v>
      </c>
      <c r="B529" s="1">
        <v>2008</v>
      </c>
      <c r="C529" s="1" t="s">
        <v>1728</v>
      </c>
      <c r="D529" s="1" t="s">
        <v>1755</v>
      </c>
      <c r="E529" s="1" t="s">
        <v>225</v>
      </c>
      <c r="F529" s="1" t="s">
        <v>0</v>
      </c>
      <c r="G529" s="1"/>
    </row>
    <row r="530" spans="1:7" x14ac:dyDescent="0.3">
      <c r="A530">
        <v>1529</v>
      </c>
      <c r="B530" s="1">
        <v>2022</v>
      </c>
      <c r="C530" s="1" t="s">
        <v>1728</v>
      </c>
      <c r="D530" s="1" t="s">
        <v>1755</v>
      </c>
      <c r="E530" s="1" t="s">
        <v>906</v>
      </c>
      <c r="F530" s="1" t="s">
        <v>0</v>
      </c>
      <c r="G530" s="1"/>
    </row>
    <row r="531" spans="1:7" x14ac:dyDescent="0.3">
      <c r="A531">
        <v>1530</v>
      </c>
      <c r="B531" s="1">
        <v>2022</v>
      </c>
      <c r="C531" s="1" t="s">
        <v>1734</v>
      </c>
      <c r="D531" s="1" t="s">
        <v>1755</v>
      </c>
      <c r="E531" s="1" t="s">
        <v>905</v>
      </c>
      <c r="F531" s="1" t="s">
        <v>5</v>
      </c>
      <c r="G531" s="1" t="s">
        <v>904</v>
      </c>
    </row>
    <row r="532" spans="1:7" x14ac:dyDescent="0.3">
      <c r="A532">
        <v>1531</v>
      </c>
      <c r="B532" s="1">
        <v>2016</v>
      </c>
      <c r="C532" s="1" t="s">
        <v>1728</v>
      </c>
      <c r="D532" s="1" t="s">
        <v>1754</v>
      </c>
      <c r="E532" s="1" t="s">
        <v>621</v>
      </c>
      <c r="F532" s="1" t="s">
        <v>13</v>
      </c>
      <c r="G532" s="1"/>
    </row>
    <row r="533" spans="1:7" x14ac:dyDescent="0.3">
      <c r="A533">
        <v>1532</v>
      </c>
      <c r="B533" s="1">
        <v>2019</v>
      </c>
      <c r="C533" s="1" t="s">
        <v>1731</v>
      </c>
      <c r="D533" s="1" t="s">
        <v>1754</v>
      </c>
      <c r="E533" s="1" t="s">
        <v>775</v>
      </c>
      <c r="F533" s="1" t="s">
        <v>20</v>
      </c>
      <c r="G533" s="1"/>
    </row>
    <row r="534" spans="1:7" x14ac:dyDescent="0.3">
      <c r="A534">
        <v>1533</v>
      </c>
      <c r="B534" s="1">
        <v>2010</v>
      </c>
      <c r="C534" s="1" t="s">
        <v>1728</v>
      </c>
      <c r="D534" s="1" t="s">
        <v>1754</v>
      </c>
      <c r="E534" s="1" t="s">
        <v>313</v>
      </c>
      <c r="F534" s="1" t="s">
        <v>13</v>
      </c>
      <c r="G534" s="1" t="s">
        <v>312</v>
      </c>
    </row>
    <row r="535" spans="1:7" x14ac:dyDescent="0.3">
      <c r="A535">
        <v>1534</v>
      </c>
      <c r="B535" s="1">
        <v>2014</v>
      </c>
      <c r="C535" s="1" t="s">
        <v>1737</v>
      </c>
      <c r="D535" s="1" t="s">
        <v>1755</v>
      </c>
      <c r="E535" s="1"/>
      <c r="F535" s="1" t="s">
        <v>5</v>
      </c>
      <c r="G535" s="1"/>
    </row>
    <row r="536" spans="1:7" x14ac:dyDescent="0.3">
      <c r="A536">
        <v>1535</v>
      </c>
      <c r="B536" s="1">
        <v>2010</v>
      </c>
      <c r="C536" s="1" t="s">
        <v>83</v>
      </c>
      <c r="D536" s="1" t="s">
        <v>1754</v>
      </c>
      <c r="E536" s="1"/>
      <c r="F536" s="1" t="s">
        <v>5</v>
      </c>
      <c r="G536" s="1" t="s">
        <v>311</v>
      </c>
    </row>
    <row r="537" spans="1:7" x14ac:dyDescent="0.3">
      <c r="A537">
        <v>1536</v>
      </c>
      <c r="B537" s="1">
        <v>2020</v>
      </c>
      <c r="C537" s="1" t="s">
        <v>1730</v>
      </c>
      <c r="D537" s="1" t="s">
        <v>1754</v>
      </c>
      <c r="E537" s="1" t="s">
        <v>834</v>
      </c>
      <c r="F537" s="1" t="s">
        <v>13</v>
      </c>
      <c r="G537" s="1" t="s">
        <v>833</v>
      </c>
    </row>
    <row r="538" spans="1:7" x14ac:dyDescent="0.3">
      <c r="A538">
        <v>1537</v>
      </c>
      <c r="B538" s="1">
        <v>2007</v>
      </c>
      <c r="C538" s="1" t="s">
        <v>1728</v>
      </c>
      <c r="D538" s="1" t="s">
        <v>1754</v>
      </c>
      <c r="E538" s="1" t="s">
        <v>160</v>
      </c>
      <c r="F538" s="1" t="s">
        <v>13</v>
      </c>
      <c r="G538" s="1" t="s">
        <v>159</v>
      </c>
    </row>
    <row r="539" spans="1:7" x14ac:dyDescent="0.3">
      <c r="A539">
        <v>1538</v>
      </c>
      <c r="B539" s="1">
        <v>2015</v>
      </c>
      <c r="C539" s="1" t="s">
        <v>1737</v>
      </c>
      <c r="D539" s="1" t="s">
        <v>1755</v>
      </c>
      <c r="E539" s="1"/>
      <c r="F539" s="1" t="s">
        <v>5</v>
      </c>
      <c r="G539" s="1"/>
    </row>
    <row r="540" spans="1:7" x14ac:dyDescent="0.3">
      <c r="A540">
        <v>1539</v>
      </c>
      <c r="B540" s="1">
        <v>2018</v>
      </c>
      <c r="C540" s="1" t="s">
        <v>1728</v>
      </c>
      <c r="D540" s="1" t="s">
        <v>1755</v>
      </c>
      <c r="E540" s="1" t="s">
        <v>722</v>
      </c>
      <c r="F540" s="1" t="s">
        <v>0</v>
      </c>
      <c r="G540" s="1"/>
    </row>
    <row r="541" spans="1:7" x14ac:dyDescent="0.3">
      <c r="A541">
        <v>1540</v>
      </c>
      <c r="B541" s="1">
        <v>2018</v>
      </c>
      <c r="C541" s="1" t="s">
        <v>1728</v>
      </c>
      <c r="D541" s="1" t="s">
        <v>1754</v>
      </c>
      <c r="E541" s="1" t="s">
        <v>721</v>
      </c>
      <c r="F541" s="1" t="s">
        <v>0</v>
      </c>
      <c r="G541" s="1" t="s">
        <v>720</v>
      </c>
    </row>
    <row r="542" spans="1:7" x14ac:dyDescent="0.3">
      <c r="A542">
        <v>1541</v>
      </c>
      <c r="B542" s="1">
        <v>2023</v>
      </c>
      <c r="C542" s="1" t="s">
        <v>1728</v>
      </c>
      <c r="D542" s="1" t="s">
        <v>1755</v>
      </c>
      <c r="E542" s="1" t="s">
        <v>933</v>
      </c>
      <c r="F542" s="1" t="s">
        <v>929</v>
      </c>
      <c r="G542" s="1"/>
    </row>
    <row r="543" spans="1:7" x14ac:dyDescent="0.3">
      <c r="A543">
        <v>1542</v>
      </c>
      <c r="B543" s="1">
        <v>2016</v>
      </c>
      <c r="C543" s="1" t="s">
        <v>1728</v>
      </c>
      <c r="D543" s="1" t="s">
        <v>1754</v>
      </c>
      <c r="E543" s="1" t="s">
        <v>620</v>
      </c>
      <c r="F543" s="1" t="s">
        <v>5</v>
      </c>
      <c r="G543" s="1" t="s">
        <v>619</v>
      </c>
    </row>
    <row r="544" spans="1:7" x14ac:dyDescent="0.3">
      <c r="A544">
        <v>1543</v>
      </c>
      <c r="B544" s="1">
        <v>2023</v>
      </c>
      <c r="C544" s="1" t="s">
        <v>1737</v>
      </c>
      <c r="D544" s="1" t="s">
        <v>1754</v>
      </c>
      <c r="E544" s="1"/>
      <c r="F544" s="1" t="s">
        <v>5</v>
      </c>
      <c r="G544" s="1"/>
    </row>
    <row r="545" spans="1:7" x14ac:dyDescent="0.3">
      <c r="A545">
        <v>1544</v>
      </c>
      <c r="B545" s="1">
        <v>2018</v>
      </c>
      <c r="C545" s="1" t="s">
        <v>1728</v>
      </c>
      <c r="D545" s="1" t="s">
        <v>1754</v>
      </c>
      <c r="E545" s="1" t="s">
        <v>719</v>
      </c>
      <c r="F545" s="1" t="s">
        <v>11</v>
      </c>
      <c r="G545" s="1" t="s">
        <v>718</v>
      </c>
    </row>
    <row r="546" spans="1:7" x14ac:dyDescent="0.3">
      <c r="A546">
        <v>1545</v>
      </c>
      <c r="B546" s="1">
        <v>2022</v>
      </c>
      <c r="C546" s="1" t="s">
        <v>1730</v>
      </c>
      <c r="D546" s="1" t="s">
        <v>1754</v>
      </c>
      <c r="E546" s="1" t="s">
        <v>618</v>
      </c>
      <c r="F546" s="1" t="s">
        <v>26</v>
      </c>
      <c r="G546" s="1" t="s">
        <v>617</v>
      </c>
    </row>
    <row r="547" spans="1:7" x14ac:dyDescent="0.3">
      <c r="A547">
        <v>1546</v>
      </c>
      <c r="B547" s="1">
        <v>2010</v>
      </c>
      <c r="C547" s="1" t="s">
        <v>1739</v>
      </c>
      <c r="D547" s="1" t="s">
        <v>1755</v>
      </c>
      <c r="E547" s="1" t="s">
        <v>310</v>
      </c>
      <c r="F547" s="1" t="s">
        <v>5</v>
      </c>
      <c r="G547" s="1" t="s">
        <v>309</v>
      </c>
    </row>
    <row r="548" spans="1:7" x14ac:dyDescent="0.3">
      <c r="A548">
        <v>1547</v>
      </c>
      <c r="B548" s="1">
        <v>2020</v>
      </c>
      <c r="C548" s="1" t="s">
        <v>1730</v>
      </c>
      <c r="D548" s="1" t="s">
        <v>1755</v>
      </c>
      <c r="E548" s="1" t="s">
        <v>832</v>
      </c>
      <c r="F548" s="1" t="s">
        <v>3</v>
      </c>
      <c r="G548" s="1" t="s">
        <v>831</v>
      </c>
    </row>
    <row r="549" spans="1:7" x14ac:dyDescent="0.3">
      <c r="A549">
        <v>1548</v>
      </c>
      <c r="B549" s="1">
        <v>2006</v>
      </c>
      <c r="C549" s="1" t="s">
        <v>1728</v>
      </c>
      <c r="D549" s="1" t="s">
        <v>1755</v>
      </c>
      <c r="E549" s="1" t="s">
        <v>118</v>
      </c>
      <c r="F549" s="1" t="s">
        <v>0</v>
      </c>
      <c r="G549" s="1"/>
    </row>
    <row r="550" spans="1:7" x14ac:dyDescent="0.3">
      <c r="A550">
        <v>1549</v>
      </c>
      <c r="B550" s="1">
        <v>2011</v>
      </c>
      <c r="C550" s="1" t="s">
        <v>1728</v>
      </c>
      <c r="D550" s="1" t="s">
        <v>1754</v>
      </c>
      <c r="E550" s="1" t="s">
        <v>349</v>
      </c>
      <c r="F550" s="1" t="s">
        <v>5</v>
      </c>
      <c r="G550" s="1"/>
    </row>
    <row r="551" spans="1:7" x14ac:dyDescent="0.3">
      <c r="A551">
        <v>1550</v>
      </c>
      <c r="B551" s="1">
        <v>2014</v>
      </c>
      <c r="C551" s="1" t="s">
        <v>1728</v>
      </c>
      <c r="D551" s="1" t="s">
        <v>1754</v>
      </c>
      <c r="E551" s="1" t="s">
        <v>378</v>
      </c>
      <c r="F551" s="1" t="s">
        <v>0</v>
      </c>
      <c r="G551" s="1" t="s">
        <v>513</v>
      </c>
    </row>
    <row r="552" spans="1:7" x14ac:dyDescent="0.3">
      <c r="A552">
        <v>1551</v>
      </c>
      <c r="B552" s="1">
        <v>2012</v>
      </c>
      <c r="C552" s="1" t="s">
        <v>1728</v>
      </c>
      <c r="D552" s="1" t="s">
        <v>1755</v>
      </c>
      <c r="E552" s="1" t="s">
        <v>398</v>
      </c>
      <c r="F552" s="1" t="s">
        <v>397</v>
      </c>
      <c r="G552" s="1"/>
    </row>
    <row r="553" spans="1:7" x14ac:dyDescent="0.3">
      <c r="A553">
        <v>1552</v>
      </c>
      <c r="B553" s="1">
        <v>2007</v>
      </c>
      <c r="C553" s="1" t="s">
        <v>1728</v>
      </c>
      <c r="D553" s="1" t="s">
        <v>1754</v>
      </c>
      <c r="E553" s="1" t="s">
        <v>158</v>
      </c>
      <c r="F553" s="1" t="s">
        <v>13</v>
      </c>
      <c r="G553" s="1" t="s">
        <v>157</v>
      </c>
    </row>
    <row r="554" spans="1:7" x14ac:dyDescent="0.3">
      <c r="A554">
        <v>1553</v>
      </c>
      <c r="B554" s="1">
        <v>2017</v>
      </c>
      <c r="C554" s="1" t="s">
        <v>1728</v>
      </c>
      <c r="D554" s="1" t="s">
        <v>1754</v>
      </c>
      <c r="E554" s="1" t="s">
        <v>662</v>
      </c>
      <c r="F554" s="1" t="s">
        <v>50</v>
      </c>
      <c r="G554" s="1" t="s">
        <v>661</v>
      </c>
    </row>
    <row r="555" spans="1:7" x14ac:dyDescent="0.3">
      <c r="A555">
        <v>1554</v>
      </c>
      <c r="B555" s="1">
        <v>2010</v>
      </c>
      <c r="C555" s="1" t="s">
        <v>1730</v>
      </c>
      <c r="D555" s="1" t="s">
        <v>1755</v>
      </c>
      <c r="E555" s="1" t="s">
        <v>308</v>
      </c>
      <c r="F555" s="1" t="s">
        <v>0</v>
      </c>
      <c r="G555" s="1" t="s">
        <v>307</v>
      </c>
    </row>
    <row r="556" spans="1:7" x14ac:dyDescent="0.3">
      <c r="A556">
        <v>1555</v>
      </c>
      <c r="B556" s="1">
        <v>2018</v>
      </c>
      <c r="C556" s="1" t="s">
        <v>1730</v>
      </c>
      <c r="D556" s="1" t="s">
        <v>1755</v>
      </c>
      <c r="E556" s="1" t="s">
        <v>717</v>
      </c>
      <c r="F556" s="1" t="s">
        <v>5</v>
      </c>
      <c r="G556" s="1" t="s">
        <v>716</v>
      </c>
    </row>
    <row r="557" spans="1:7" x14ac:dyDescent="0.3">
      <c r="A557">
        <v>1556</v>
      </c>
      <c r="B557" s="1">
        <v>2007</v>
      </c>
      <c r="C557" s="1" t="s">
        <v>1728</v>
      </c>
      <c r="D557" s="1" t="s">
        <v>1754</v>
      </c>
      <c r="E557" s="1" t="s">
        <v>156</v>
      </c>
      <c r="F557" s="1" t="s">
        <v>13</v>
      </c>
      <c r="G557" s="1" t="s">
        <v>155</v>
      </c>
    </row>
    <row r="558" spans="1:7" x14ac:dyDescent="0.3">
      <c r="A558">
        <v>1557</v>
      </c>
      <c r="B558" s="1">
        <v>2023</v>
      </c>
      <c r="C558" s="1" t="s">
        <v>1735</v>
      </c>
      <c r="D558" s="1" t="s">
        <v>1755</v>
      </c>
      <c r="E558" s="1" t="s">
        <v>932</v>
      </c>
      <c r="F558" s="1" t="s">
        <v>26</v>
      </c>
      <c r="G558" s="1"/>
    </row>
    <row r="559" spans="1:7" x14ac:dyDescent="0.3">
      <c r="A559">
        <v>1558</v>
      </c>
      <c r="B559" s="1">
        <v>2018</v>
      </c>
      <c r="C559" s="1" t="s">
        <v>1731</v>
      </c>
      <c r="D559" s="1" t="s">
        <v>1755</v>
      </c>
      <c r="E559" s="1" t="s">
        <v>715</v>
      </c>
      <c r="F559" s="1" t="s">
        <v>3</v>
      </c>
      <c r="G559" s="1"/>
    </row>
    <row r="560" spans="1:7" x14ac:dyDescent="0.3">
      <c r="A560">
        <v>1559</v>
      </c>
      <c r="B560" s="1">
        <v>2014</v>
      </c>
      <c r="C560" s="1" t="s">
        <v>1730</v>
      </c>
      <c r="D560" s="1" t="s">
        <v>1754</v>
      </c>
      <c r="E560" s="1"/>
      <c r="F560" s="1" t="s">
        <v>9</v>
      </c>
      <c r="G560" s="1" t="s">
        <v>512</v>
      </c>
    </row>
    <row r="561" spans="1:7" x14ac:dyDescent="0.3">
      <c r="A561">
        <v>1560</v>
      </c>
      <c r="B561" s="1">
        <v>2021</v>
      </c>
      <c r="C561" s="1" t="s">
        <v>1730</v>
      </c>
      <c r="D561" s="1" t="s">
        <v>1755</v>
      </c>
      <c r="E561" s="1" t="s">
        <v>874</v>
      </c>
      <c r="F561" s="1" t="s">
        <v>50</v>
      </c>
      <c r="G561" s="1"/>
    </row>
    <row r="562" spans="1:7" x14ac:dyDescent="0.3">
      <c r="A562">
        <v>1561</v>
      </c>
      <c r="B562" s="1">
        <v>2013</v>
      </c>
      <c r="C562" s="1" t="s">
        <v>1732</v>
      </c>
      <c r="D562" s="1" t="s">
        <v>1755</v>
      </c>
      <c r="E562" s="1" t="s">
        <v>444</v>
      </c>
      <c r="F562" s="1" t="s">
        <v>13</v>
      </c>
      <c r="G562" s="1"/>
    </row>
    <row r="563" spans="1:7" x14ac:dyDescent="0.3">
      <c r="A563">
        <v>1562</v>
      </c>
      <c r="B563" s="1">
        <v>2017</v>
      </c>
      <c r="C563" s="1" t="s">
        <v>1728</v>
      </c>
      <c r="D563" s="1" t="s">
        <v>1755</v>
      </c>
      <c r="E563" s="1" t="s">
        <v>660</v>
      </c>
      <c r="F563" s="1" t="s">
        <v>0</v>
      </c>
      <c r="G563" s="1" t="s">
        <v>516</v>
      </c>
    </row>
    <row r="564" spans="1:7" x14ac:dyDescent="0.3">
      <c r="A564">
        <v>1563</v>
      </c>
      <c r="B564" s="1">
        <v>2018</v>
      </c>
      <c r="C564" s="1" t="s">
        <v>1728</v>
      </c>
      <c r="D564" s="1" t="s">
        <v>1755</v>
      </c>
      <c r="E564" s="1" t="s">
        <v>714</v>
      </c>
      <c r="F564" s="1" t="s">
        <v>0</v>
      </c>
      <c r="G564" s="1" t="s">
        <v>713</v>
      </c>
    </row>
    <row r="565" spans="1:7" x14ac:dyDescent="0.3">
      <c r="A565">
        <v>1564</v>
      </c>
      <c r="B565" s="1">
        <v>2020</v>
      </c>
      <c r="C565" s="1" t="s">
        <v>1728</v>
      </c>
      <c r="D565" s="1" t="s">
        <v>1754</v>
      </c>
      <c r="E565" s="1" t="s">
        <v>830</v>
      </c>
      <c r="F565" s="1" t="s">
        <v>0</v>
      </c>
      <c r="G565" s="1"/>
    </row>
    <row r="566" spans="1:7" x14ac:dyDescent="0.3">
      <c r="A566">
        <v>1565</v>
      </c>
      <c r="B566" s="1">
        <v>2023</v>
      </c>
      <c r="C566" s="1" t="s">
        <v>1728</v>
      </c>
      <c r="D566" s="1" t="s">
        <v>1754</v>
      </c>
      <c r="E566" s="1" t="s">
        <v>931</v>
      </c>
      <c r="F566" s="1" t="s">
        <v>25</v>
      </c>
      <c r="G566" s="1"/>
    </row>
    <row r="567" spans="1:7" x14ac:dyDescent="0.3">
      <c r="A567">
        <v>1566</v>
      </c>
      <c r="B567" s="1">
        <v>2019</v>
      </c>
      <c r="C567" s="1" t="s">
        <v>1730</v>
      </c>
      <c r="D567" s="1" t="s">
        <v>1755</v>
      </c>
      <c r="E567" s="1" t="s">
        <v>774</v>
      </c>
      <c r="F567" s="1" t="s">
        <v>773</v>
      </c>
      <c r="G567" s="1" t="s">
        <v>772</v>
      </c>
    </row>
    <row r="568" spans="1:7" x14ac:dyDescent="0.3">
      <c r="A568">
        <v>1567</v>
      </c>
      <c r="B568" s="1">
        <v>2008</v>
      </c>
      <c r="C568" s="1" t="s">
        <v>1730</v>
      </c>
      <c r="D568" s="1" t="s">
        <v>1755</v>
      </c>
      <c r="E568" s="1" t="s">
        <v>223</v>
      </c>
      <c r="F568" s="1" t="s">
        <v>5</v>
      </c>
      <c r="G568" s="1" t="s">
        <v>222</v>
      </c>
    </row>
    <row r="569" spans="1:7" x14ac:dyDescent="0.3">
      <c r="A569">
        <v>1568</v>
      </c>
      <c r="B569" s="1">
        <v>2008</v>
      </c>
      <c r="C569" s="1" t="s">
        <v>1728</v>
      </c>
      <c r="D569" s="1" t="s">
        <v>1755</v>
      </c>
      <c r="E569" s="1" t="s">
        <v>221</v>
      </c>
      <c r="F569" s="1" t="s">
        <v>220</v>
      </c>
      <c r="G569" s="1" t="s">
        <v>219</v>
      </c>
    </row>
    <row r="570" spans="1:7" x14ac:dyDescent="0.3">
      <c r="A570">
        <v>1569</v>
      </c>
      <c r="B570" s="1">
        <v>2023</v>
      </c>
      <c r="C570" s="1" t="s">
        <v>1728</v>
      </c>
      <c r="D570" s="1" t="s">
        <v>1754</v>
      </c>
      <c r="E570" s="1" t="s">
        <v>930</v>
      </c>
      <c r="F570" s="1" t="s">
        <v>929</v>
      </c>
      <c r="G570" s="1"/>
    </row>
    <row r="571" spans="1:7" x14ac:dyDescent="0.3">
      <c r="A571">
        <v>1570</v>
      </c>
      <c r="B571" s="1">
        <v>2017</v>
      </c>
      <c r="C571" s="1" t="s">
        <v>1730</v>
      </c>
      <c r="D571" s="1" t="s">
        <v>1755</v>
      </c>
      <c r="E571" s="1" t="s">
        <v>659</v>
      </c>
      <c r="F571" s="1" t="s">
        <v>13</v>
      </c>
      <c r="G571" s="1" t="s">
        <v>516</v>
      </c>
    </row>
    <row r="572" spans="1:7" x14ac:dyDescent="0.3">
      <c r="A572">
        <v>1571</v>
      </c>
      <c r="B572" s="1">
        <v>2023</v>
      </c>
      <c r="C572" s="1" t="s">
        <v>1730</v>
      </c>
      <c r="D572" s="1" t="s">
        <v>1754</v>
      </c>
      <c r="E572" s="1" t="s">
        <v>928</v>
      </c>
      <c r="F572" s="1" t="s">
        <v>377</v>
      </c>
      <c r="G572" s="1"/>
    </row>
    <row r="573" spans="1:7" x14ac:dyDescent="0.3">
      <c r="A573">
        <v>1572</v>
      </c>
      <c r="B573" s="1">
        <v>2017</v>
      </c>
      <c r="C573" s="1" t="s">
        <v>1728</v>
      </c>
      <c r="D573" s="1" t="s">
        <v>1754</v>
      </c>
      <c r="E573" s="1" t="s">
        <v>658</v>
      </c>
      <c r="F573" s="1" t="s">
        <v>13</v>
      </c>
      <c r="G573" s="1" t="s">
        <v>657</v>
      </c>
    </row>
    <row r="574" spans="1:7" x14ac:dyDescent="0.3">
      <c r="A574">
        <v>1573</v>
      </c>
      <c r="B574" s="1">
        <v>2016</v>
      </c>
      <c r="C574" s="1" t="s">
        <v>1737</v>
      </c>
      <c r="D574" s="1" t="s">
        <v>1754</v>
      </c>
      <c r="E574" s="1"/>
      <c r="F574" s="1" t="s">
        <v>5</v>
      </c>
      <c r="G574" s="1"/>
    </row>
    <row r="575" spans="1:7" x14ac:dyDescent="0.3">
      <c r="A575">
        <v>1574</v>
      </c>
      <c r="B575" s="1">
        <v>2009</v>
      </c>
      <c r="C575" s="1" t="s">
        <v>1728</v>
      </c>
      <c r="D575" s="1" t="s">
        <v>1755</v>
      </c>
      <c r="E575" s="1" t="s">
        <v>258</v>
      </c>
      <c r="F575" s="1" t="s">
        <v>5</v>
      </c>
      <c r="G575" s="1"/>
    </row>
    <row r="576" spans="1:7" x14ac:dyDescent="0.3">
      <c r="A576">
        <v>1575</v>
      </c>
      <c r="B576" s="1">
        <v>2023</v>
      </c>
      <c r="C576" s="1" t="s">
        <v>1728</v>
      </c>
      <c r="D576" s="1" t="s">
        <v>1754</v>
      </c>
      <c r="E576" s="1" t="s">
        <v>927</v>
      </c>
      <c r="F576" s="1" t="s">
        <v>5</v>
      </c>
      <c r="G576" s="1"/>
    </row>
    <row r="577" spans="1:7" x14ac:dyDescent="0.3">
      <c r="A577">
        <v>1576</v>
      </c>
      <c r="B577" s="1">
        <v>2020</v>
      </c>
      <c r="C577" s="1" t="s">
        <v>1730</v>
      </c>
      <c r="D577" s="1" t="s">
        <v>1754</v>
      </c>
      <c r="E577" s="1" t="s">
        <v>829</v>
      </c>
      <c r="F577" s="1" t="s">
        <v>9</v>
      </c>
      <c r="G577" s="1" t="s">
        <v>828</v>
      </c>
    </row>
    <row r="578" spans="1:7" x14ac:dyDescent="0.3">
      <c r="A578">
        <v>1577</v>
      </c>
      <c r="B578" s="1">
        <v>2008</v>
      </c>
      <c r="C578" s="1" t="s">
        <v>1728</v>
      </c>
      <c r="D578" s="1" t="s">
        <v>1754</v>
      </c>
      <c r="E578" s="1" t="s">
        <v>218</v>
      </c>
      <c r="F578" s="1" t="s">
        <v>11</v>
      </c>
      <c r="G578" s="1" t="s">
        <v>217</v>
      </c>
    </row>
    <row r="579" spans="1:7" x14ac:dyDescent="0.3">
      <c r="A579">
        <v>1578</v>
      </c>
      <c r="B579" s="1">
        <v>2006</v>
      </c>
      <c r="C579" s="1" t="s">
        <v>1728</v>
      </c>
      <c r="D579" s="1" t="s">
        <v>1755</v>
      </c>
      <c r="E579" s="1" t="s">
        <v>117</v>
      </c>
      <c r="F579" s="1" t="s">
        <v>5</v>
      </c>
      <c r="G579" s="1" t="s">
        <v>116</v>
      </c>
    </row>
    <row r="580" spans="1:7" x14ac:dyDescent="0.3">
      <c r="A580">
        <v>1579</v>
      </c>
      <c r="B580" s="1">
        <v>2006</v>
      </c>
      <c r="C580" s="1" t="s">
        <v>1733</v>
      </c>
      <c r="D580" s="1" t="s">
        <v>1755</v>
      </c>
      <c r="E580" s="1" t="s">
        <v>115</v>
      </c>
      <c r="F580" s="1" t="s">
        <v>5</v>
      </c>
      <c r="G580" s="1" t="s">
        <v>114</v>
      </c>
    </row>
    <row r="581" spans="1:7" x14ac:dyDescent="0.3">
      <c r="A581">
        <v>1580</v>
      </c>
      <c r="B581" s="1">
        <v>2005</v>
      </c>
      <c r="C581" s="1" t="s">
        <v>1728</v>
      </c>
      <c r="D581" s="1" t="s">
        <v>1754</v>
      </c>
      <c r="E581" s="1" t="s">
        <v>10</v>
      </c>
      <c r="F581" s="1" t="s">
        <v>9</v>
      </c>
      <c r="G581" s="1" t="s">
        <v>8</v>
      </c>
    </row>
    <row r="582" spans="1:7" x14ac:dyDescent="0.3">
      <c r="A582">
        <v>1581</v>
      </c>
      <c r="B582" s="1">
        <v>2008</v>
      </c>
      <c r="C582" s="1" t="s">
        <v>1733</v>
      </c>
      <c r="D582" s="1" t="s">
        <v>1755</v>
      </c>
      <c r="E582" s="1" t="s">
        <v>216</v>
      </c>
      <c r="F582" s="1" t="s">
        <v>5</v>
      </c>
      <c r="G582" s="1" t="s">
        <v>215</v>
      </c>
    </row>
    <row r="583" spans="1:7" x14ac:dyDescent="0.3">
      <c r="A583">
        <v>1582</v>
      </c>
      <c r="B583" s="1">
        <v>2005</v>
      </c>
      <c r="C583" s="1" t="s">
        <v>1736</v>
      </c>
      <c r="D583" s="1" t="s">
        <v>1755</v>
      </c>
      <c r="E583" s="1" t="s">
        <v>7</v>
      </c>
      <c r="F583" s="1" t="s">
        <v>0</v>
      </c>
      <c r="G583" s="1" t="s">
        <v>6</v>
      </c>
    </row>
    <row r="584" spans="1:7" x14ac:dyDescent="0.3">
      <c r="A584">
        <v>1583</v>
      </c>
      <c r="B584" s="1">
        <v>2017</v>
      </c>
      <c r="C584" s="1" t="s">
        <v>1728</v>
      </c>
      <c r="D584" s="1" t="s">
        <v>1755</v>
      </c>
      <c r="E584" s="1" t="s">
        <v>656</v>
      </c>
      <c r="F584" s="1" t="s">
        <v>12</v>
      </c>
      <c r="G584" s="1"/>
    </row>
    <row r="585" spans="1:7" x14ac:dyDescent="0.3">
      <c r="A585">
        <v>1584</v>
      </c>
      <c r="B585" s="1">
        <v>2015</v>
      </c>
      <c r="C585" s="1" t="s">
        <v>1728</v>
      </c>
      <c r="D585" s="1" t="s">
        <v>1755</v>
      </c>
      <c r="E585" s="1" t="s">
        <v>544</v>
      </c>
      <c r="F585" s="1" t="s">
        <v>0</v>
      </c>
      <c r="G585" s="1"/>
    </row>
    <row r="586" spans="1:7" x14ac:dyDescent="0.3">
      <c r="A586">
        <v>1585</v>
      </c>
      <c r="B586" s="1">
        <v>2018</v>
      </c>
      <c r="C586" s="1" t="s">
        <v>1730</v>
      </c>
      <c r="D586" s="1" t="s">
        <v>1755</v>
      </c>
      <c r="E586" s="1" t="s">
        <v>712</v>
      </c>
      <c r="F586" s="1" t="s">
        <v>711</v>
      </c>
      <c r="G586" s="1" t="s">
        <v>710</v>
      </c>
    </row>
    <row r="587" spans="1:7" x14ac:dyDescent="0.3">
      <c r="A587">
        <v>1586</v>
      </c>
      <c r="B587" s="1">
        <v>2012</v>
      </c>
      <c r="C587" s="1" t="s">
        <v>1728</v>
      </c>
      <c r="D587" s="1" t="s">
        <v>1754</v>
      </c>
      <c r="E587" s="1" t="s">
        <v>395</v>
      </c>
      <c r="F587" s="1" t="s">
        <v>25</v>
      </c>
      <c r="G587" s="1" t="s">
        <v>394</v>
      </c>
    </row>
    <row r="588" spans="1:7" x14ac:dyDescent="0.3">
      <c r="A588">
        <v>1587</v>
      </c>
      <c r="B588" s="1">
        <v>2015</v>
      </c>
      <c r="C588" s="1" t="s">
        <v>1731</v>
      </c>
      <c r="D588" s="1" t="s">
        <v>1755</v>
      </c>
      <c r="E588" s="1" t="s">
        <v>543</v>
      </c>
      <c r="F588" s="1" t="s">
        <v>0</v>
      </c>
      <c r="G588" s="1" t="s">
        <v>542</v>
      </c>
    </row>
    <row r="589" spans="1:7" x14ac:dyDescent="0.3">
      <c r="A589">
        <v>1588</v>
      </c>
      <c r="B589" s="1">
        <v>2008</v>
      </c>
      <c r="C589" s="1" t="s">
        <v>1728</v>
      </c>
      <c r="D589" s="1" t="s">
        <v>1755</v>
      </c>
      <c r="E589" s="1" t="s">
        <v>214</v>
      </c>
      <c r="F589" s="1" t="s">
        <v>5</v>
      </c>
      <c r="G589" s="1" t="s">
        <v>213</v>
      </c>
    </row>
    <row r="590" spans="1:7" x14ac:dyDescent="0.3">
      <c r="A590">
        <v>1589</v>
      </c>
      <c r="B590" s="1">
        <v>2012</v>
      </c>
      <c r="C590" s="1" t="s">
        <v>1728</v>
      </c>
      <c r="D590" s="1" t="s">
        <v>1755</v>
      </c>
      <c r="E590" s="1" t="s">
        <v>393</v>
      </c>
      <c r="F590" s="1" t="s">
        <v>0</v>
      </c>
      <c r="G590" s="1"/>
    </row>
    <row r="591" spans="1:7" x14ac:dyDescent="0.3">
      <c r="A591">
        <v>1590</v>
      </c>
      <c r="B591" s="1">
        <v>2011</v>
      </c>
      <c r="C591" s="1" t="s">
        <v>1728</v>
      </c>
      <c r="D591" s="1" t="s">
        <v>1755</v>
      </c>
      <c r="E591" s="1" t="s">
        <v>348</v>
      </c>
      <c r="F591" s="1" t="s">
        <v>5</v>
      </c>
      <c r="G591" s="1" t="s">
        <v>347</v>
      </c>
    </row>
    <row r="592" spans="1:7" x14ac:dyDescent="0.3">
      <c r="A592">
        <v>1591</v>
      </c>
      <c r="B592" s="1">
        <v>2020</v>
      </c>
      <c r="C592" s="1" t="s">
        <v>1730</v>
      </c>
      <c r="D592" s="1" t="s">
        <v>1755</v>
      </c>
      <c r="E592" s="1" t="s">
        <v>463</v>
      </c>
      <c r="F592" s="1" t="s">
        <v>25</v>
      </c>
      <c r="G592" s="1" t="s">
        <v>827</v>
      </c>
    </row>
    <row r="593" spans="1:7" x14ac:dyDescent="0.3">
      <c r="A593">
        <v>1592</v>
      </c>
      <c r="B593" s="1">
        <v>2022</v>
      </c>
      <c r="C593" s="1" t="s">
        <v>1730</v>
      </c>
      <c r="D593" s="1" t="s">
        <v>1755</v>
      </c>
      <c r="E593" s="1" t="s">
        <v>903</v>
      </c>
      <c r="F593" s="1" t="s">
        <v>377</v>
      </c>
      <c r="G593" s="1" t="s">
        <v>902</v>
      </c>
    </row>
    <row r="594" spans="1:7" x14ac:dyDescent="0.3">
      <c r="A594">
        <v>1593</v>
      </c>
      <c r="B594" s="1">
        <v>2020</v>
      </c>
      <c r="C594" s="1" t="s">
        <v>1732</v>
      </c>
      <c r="D594" s="1" t="s">
        <v>1755</v>
      </c>
      <c r="E594" s="1" t="s">
        <v>826</v>
      </c>
      <c r="F594" s="1" t="s">
        <v>0</v>
      </c>
      <c r="G594" s="1"/>
    </row>
    <row r="595" spans="1:7" x14ac:dyDescent="0.3">
      <c r="A595">
        <v>1594</v>
      </c>
      <c r="B595" s="1">
        <v>2006</v>
      </c>
      <c r="C595" s="1" t="s">
        <v>1728</v>
      </c>
      <c r="D595" s="1" t="s">
        <v>1754</v>
      </c>
      <c r="E595" s="1" t="s">
        <v>113</v>
      </c>
      <c r="F595" s="1" t="s">
        <v>12</v>
      </c>
      <c r="G595" s="1" t="s">
        <v>112</v>
      </c>
    </row>
    <row r="596" spans="1:7" x14ac:dyDescent="0.3">
      <c r="A596">
        <v>1595</v>
      </c>
      <c r="B596" s="1">
        <v>2020</v>
      </c>
      <c r="C596" s="1" t="s">
        <v>1728</v>
      </c>
      <c r="D596" s="1" t="s">
        <v>1755</v>
      </c>
      <c r="E596" s="1" t="s">
        <v>825</v>
      </c>
      <c r="F596" s="1" t="s">
        <v>3</v>
      </c>
      <c r="G596" s="1"/>
    </row>
    <row r="597" spans="1:7" x14ac:dyDescent="0.3">
      <c r="A597">
        <v>1596</v>
      </c>
      <c r="B597" s="1">
        <v>2009</v>
      </c>
      <c r="C597" s="1" t="s">
        <v>1728</v>
      </c>
      <c r="D597" s="1" t="s">
        <v>1754</v>
      </c>
      <c r="E597" s="1" t="s">
        <v>257</v>
      </c>
      <c r="F597" s="1" t="s">
        <v>5</v>
      </c>
      <c r="G597" s="1" t="s">
        <v>256</v>
      </c>
    </row>
    <row r="598" spans="1:7" x14ac:dyDescent="0.3">
      <c r="A598">
        <v>1597</v>
      </c>
      <c r="B598" s="1">
        <v>2014</v>
      </c>
      <c r="C598" s="1" t="s">
        <v>1728</v>
      </c>
      <c r="D598" s="1" t="s">
        <v>1754</v>
      </c>
      <c r="E598" s="1" t="s">
        <v>511</v>
      </c>
      <c r="F598" s="1" t="s">
        <v>11</v>
      </c>
      <c r="G598" s="1" t="s">
        <v>510</v>
      </c>
    </row>
    <row r="599" spans="1:7" x14ac:dyDescent="0.3">
      <c r="A599">
        <v>1598</v>
      </c>
      <c r="B599" s="1">
        <v>2008</v>
      </c>
      <c r="C599" s="1" t="s">
        <v>1728</v>
      </c>
      <c r="D599" s="1" t="s">
        <v>1755</v>
      </c>
      <c r="E599" s="1" t="s">
        <v>212</v>
      </c>
      <c r="F599" s="1" t="s">
        <v>5</v>
      </c>
      <c r="G599" s="1"/>
    </row>
    <row r="600" spans="1:7" x14ac:dyDescent="0.3">
      <c r="A600">
        <v>1599</v>
      </c>
      <c r="B600" s="1">
        <v>2016</v>
      </c>
      <c r="C600" s="1" t="s">
        <v>4</v>
      </c>
      <c r="D600" s="1" t="s">
        <v>1754</v>
      </c>
      <c r="E600" s="1"/>
      <c r="F600" s="1" t="s">
        <v>5</v>
      </c>
      <c r="G600" s="1"/>
    </row>
    <row r="601" spans="1:7" x14ac:dyDescent="0.3">
      <c r="A601">
        <v>1600</v>
      </c>
      <c r="B601" s="1">
        <v>2011</v>
      </c>
      <c r="C601" s="1" t="s">
        <v>1737</v>
      </c>
      <c r="D601" s="1" t="s">
        <v>1754</v>
      </c>
      <c r="E601" s="1"/>
      <c r="F601" s="1" t="s">
        <v>136</v>
      </c>
      <c r="G601" s="1"/>
    </row>
    <row r="602" spans="1:7" x14ac:dyDescent="0.3">
      <c r="A602">
        <v>1601</v>
      </c>
      <c r="B602" s="1">
        <v>2018</v>
      </c>
      <c r="C602" s="1" t="s">
        <v>1728</v>
      </c>
      <c r="D602" s="1" t="s">
        <v>1755</v>
      </c>
      <c r="E602" s="1" t="s">
        <v>709</v>
      </c>
      <c r="F602" s="1" t="s">
        <v>26</v>
      </c>
      <c r="G602" s="1"/>
    </row>
    <row r="603" spans="1:7" x14ac:dyDescent="0.3">
      <c r="A603">
        <v>1602</v>
      </c>
      <c r="B603" s="1">
        <v>2018</v>
      </c>
      <c r="C603" s="1" t="s">
        <v>1728</v>
      </c>
      <c r="D603" s="1" t="s">
        <v>1754</v>
      </c>
      <c r="E603" s="1" t="s">
        <v>708</v>
      </c>
      <c r="F603" s="1" t="s">
        <v>77</v>
      </c>
      <c r="G603" s="1" t="s">
        <v>707</v>
      </c>
    </row>
    <row r="604" spans="1:7" x14ac:dyDescent="0.3">
      <c r="A604">
        <v>1603</v>
      </c>
      <c r="B604" s="1">
        <v>2012</v>
      </c>
      <c r="C604" s="1" t="s">
        <v>1731</v>
      </c>
      <c r="D604" s="1" t="s">
        <v>1755</v>
      </c>
      <c r="E604" s="1" t="s">
        <v>392</v>
      </c>
      <c r="F604" s="1" t="s">
        <v>0</v>
      </c>
      <c r="G604" s="1" t="s">
        <v>391</v>
      </c>
    </row>
    <row r="605" spans="1:7" x14ac:dyDescent="0.3">
      <c r="A605">
        <v>1604</v>
      </c>
      <c r="B605" s="1">
        <v>2020</v>
      </c>
      <c r="C605" s="1" t="s">
        <v>1728</v>
      </c>
      <c r="D605" s="1" t="s">
        <v>1754</v>
      </c>
      <c r="E605" s="1" t="s">
        <v>824</v>
      </c>
      <c r="F605" s="1" t="s">
        <v>77</v>
      </c>
      <c r="G605" s="1"/>
    </row>
  </sheetData>
  <sortState xmlns:xlrd2="http://schemas.microsoft.com/office/spreadsheetml/2017/richdata2" ref="A2:G605">
    <sortCondition ref="A2:A6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8282E-F5C9-4807-A0B5-EFE6FD43675C}">
  <dimension ref="A1:L533"/>
  <sheetViews>
    <sheetView topLeftCell="A494" workbookViewId="0">
      <selection activeCell="D2" sqref="D2:D533"/>
    </sheetView>
  </sheetViews>
  <sheetFormatPr defaultRowHeight="14.4" x14ac:dyDescent="0.3"/>
  <cols>
    <col min="1" max="1" width="4.88671875" customWidth="1"/>
    <col min="2" max="2" width="8.44140625" customWidth="1"/>
    <col min="3" max="4" width="14.88671875" customWidth="1"/>
    <col min="5" max="5" width="13.5546875" customWidth="1"/>
    <col min="6" max="6" width="31.88671875" customWidth="1"/>
    <col min="7" max="7" width="23.88671875" customWidth="1"/>
    <col min="8" max="8" width="37.88671875" customWidth="1"/>
    <col min="9" max="9" width="48.6640625" customWidth="1"/>
    <col min="10" max="10" width="20.109375" customWidth="1"/>
    <col min="11" max="11" width="17" customWidth="1"/>
    <col min="12" max="12" width="25.88671875" customWidth="1"/>
  </cols>
  <sheetData>
    <row r="1" spans="1:12" x14ac:dyDescent="0.3">
      <c r="A1" t="s">
        <v>1710</v>
      </c>
      <c r="B1" s="1" t="s">
        <v>1742</v>
      </c>
      <c r="C1" s="1" t="s">
        <v>1743</v>
      </c>
      <c r="D1" s="2" t="s">
        <v>1712</v>
      </c>
      <c r="E1" s="1" t="s">
        <v>1744</v>
      </c>
      <c r="F1" s="1" t="s">
        <v>1745</v>
      </c>
      <c r="G1" s="1" t="s">
        <v>1746</v>
      </c>
      <c r="H1" s="1" t="s">
        <v>1747</v>
      </c>
      <c r="I1" s="1" t="s">
        <v>1748</v>
      </c>
      <c r="J1" s="1" t="s">
        <v>1749</v>
      </c>
      <c r="K1" s="1" t="s">
        <v>1750</v>
      </c>
      <c r="L1" s="1" t="s">
        <v>1721</v>
      </c>
    </row>
    <row r="2" spans="1:12" x14ac:dyDescent="0.3">
      <c r="A2">
        <v>1001</v>
      </c>
      <c r="B2" s="1" t="s">
        <v>1754</v>
      </c>
      <c r="C2" s="1">
        <v>2017</v>
      </c>
      <c r="D2" s="1" t="str">
        <f>VLOOKUP(A2, Alumni!$A$1:$L$600, 3, FALSE)</f>
        <v>Teaching</v>
      </c>
      <c r="E2" s="1" t="s">
        <v>1722</v>
      </c>
      <c r="F2" s="1">
        <v>0</v>
      </c>
      <c r="G2" s="1" t="s">
        <v>949</v>
      </c>
      <c r="H2" s="1">
        <v>0</v>
      </c>
      <c r="I2" s="1" t="s">
        <v>1706</v>
      </c>
      <c r="J2" s="1" t="s">
        <v>947</v>
      </c>
      <c r="K2" s="1" t="s">
        <v>1705</v>
      </c>
      <c r="L2" s="1" t="s">
        <v>1704</v>
      </c>
    </row>
    <row r="3" spans="1:12" x14ac:dyDescent="0.3">
      <c r="A3">
        <v>1003</v>
      </c>
      <c r="B3" s="1" t="s">
        <v>1755</v>
      </c>
      <c r="C3" s="1">
        <v>2014</v>
      </c>
      <c r="D3" s="1" t="str">
        <f>VLOOKUP(A3, Alumni!$A$1:$L$600, 3, FALSE)</f>
        <v>Teaching</v>
      </c>
      <c r="E3" s="1" t="s">
        <v>1722</v>
      </c>
      <c r="F3" s="1">
        <v>0</v>
      </c>
      <c r="G3" s="1" t="s">
        <v>972</v>
      </c>
      <c r="H3" s="1" t="s">
        <v>1063</v>
      </c>
      <c r="I3" s="1" t="s">
        <v>1085</v>
      </c>
      <c r="J3" s="1" t="s">
        <v>947</v>
      </c>
      <c r="K3" s="1" t="s">
        <v>1084</v>
      </c>
      <c r="L3" s="1" t="s">
        <v>1083</v>
      </c>
    </row>
    <row r="4" spans="1:12" x14ac:dyDescent="0.3">
      <c r="A4">
        <v>1004</v>
      </c>
      <c r="B4" s="1" t="s">
        <v>1755</v>
      </c>
      <c r="C4" s="1">
        <v>2010</v>
      </c>
      <c r="D4" s="1" t="str">
        <f>VLOOKUP(A4, Alumni!$A$1:$L$600, 3, FALSE)</f>
        <v>Teaching</v>
      </c>
      <c r="E4" s="1" t="s">
        <v>1723</v>
      </c>
      <c r="F4" s="1">
        <v>0</v>
      </c>
      <c r="G4" s="1" t="s">
        <v>949</v>
      </c>
      <c r="H4" s="1">
        <v>0</v>
      </c>
      <c r="I4" s="1" t="s">
        <v>958</v>
      </c>
      <c r="J4" s="1" t="s">
        <v>947</v>
      </c>
      <c r="K4" s="1" t="s">
        <v>1160</v>
      </c>
      <c r="L4" s="1" t="s">
        <v>950</v>
      </c>
    </row>
    <row r="5" spans="1:12" x14ac:dyDescent="0.3">
      <c r="A5">
        <v>1005</v>
      </c>
      <c r="B5" s="1" t="s">
        <v>1754</v>
      </c>
      <c r="C5" s="1">
        <v>2005</v>
      </c>
      <c r="D5" s="1" t="str">
        <f>VLOOKUP(A5, Alumni!$A$1:$L$600, 3, FALSE)</f>
        <v>Teaching</v>
      </c>
      <c r="E5" s="1" t="s">
        <v>1722</v>
      </c>
      <c r="F5" s="1">
        <v>0</v>
      </c>
      <c r="G5" s="1" t="s">
        <v>967</v>
      </c>
      <c r="H5" s="1">
        <v>0</v>
      </c>
      <c r="I5" s="1" t="s">
        <v>1191</v>
      </c>
      <c r="J5" s="1" t="s">
        <v>947</v>
      </c>
      <c r="K5" s="1" t="s">
        <v>950</v>
      </c>
      <c r="L5" s="1" t="s">
        <v>950</v>
      </c>
    </row>
    <row r="6" spans="1:12" x14ac:dyDescent="0.3">
      <c r="A6">
        <v>1007</v>
      </c>
      <c r="B6" s="1" t="s">
        <v>1754</v>
      </c>
      <c r="C6" s="1">
        <v>2019</v>
      </c>
      <c r="D6" s="1" t="str">
        <f>VLOOKUP(A6, Alumni!$A$1:$L$600, 3, FALSE)</f>
        <v>Teaching</v>
      </c>
      <c r="E6" s="1" t="s">
        <v>1722</v>
      </c>
      <c r="F6" s="1" t="s">
        <v>992</v>
      </c>
      <c r="G6" s="1" t="s">
        <v>136</v>
      </c>
      <c r="H6" s="1">
        <v>0</v>
      </c>
      <c r="I6" s="1" t="s">
        <v>1703</v>
      </c>
      <c r="J6" s="1" t="s">
        <v>1111</v>
      </c>
      <c r="K6" s="1" t="s">
        <v>1702</v>
      </c>
      <c r="L6" s="1" t="s">
        <v>1701</v>
      </c>
    </row>
    <row r="7" spans="1:12" x14ac:dyDescent="0.3">
      <c r="A7">
        <v>1008</v>
      </c>
      <c r="B7" s="1" t="s">
        <v>1755</v>
      </c>
      <c r="C7" s="1">
        <v>2006</v>
      </c>
      <c r="D7" s="1" t="str">
        <f>VLOOKUP(A7, Alumni!$A$1:$L$600, 3, FALSE)</f>
        <v>Technical/administrative</v>
      </c>
      <c r="E7" s="1" t="s">
        <v>1760</v>
      </c>
      <c r="F7" s="1" t="s">
        <v>1700</v>
      </c>
      <c r="G7" s="1" t="s">
        <v>949</v>
      </c>
      <c r="H7" s="1">
        <v>0</v>
      </c>
      <c r="I7" s="1" t="s">
        <v>1699</v>
      </c>
      <c r="J7" s="1" t="s">
        <v>947</v>
      </c>
      <c r="K7" s="1" t="s">
        <v>1147</v>
      </c>
      <c r="L7" s="1" t="s">
        <v>950</v>
      </c>
    </row>
    <row r="8" spans="1:12" x14ac:dyDescent="0.3">
      <c r="A8">
        <v>1009</v>
      </c>
      <c r="B8" s="1" t="s">
        <v>1754</v>
      </c>
      <c r="C8" s="1">
        <v>2020</v>
      </c>
      <c r="D8" s="1" t="str">
        <f>VLOOKUP(A8, Alumni!$A$1:$L$600, 3, FALSE)</f>
        <v>Teaching</v>
      </c>
      <c r="E8" s="1" t="s">
        <v>1723</v>
      </c>
      <c r="F8" s="1">
        <v>0</v>
      </c>
      <c r="G8" s="1" t="s">
        <v>949</v>
      </c>
      <c r="H8" s="1">
        <v>0</v>
      </c>
      <c r="I8" s="1" t="s">
        <v>1000</v>
      </c>
      <c r="J8" s="1" t="s">
        <v>947</v>
      </c>
      <c r="K8" s="1" t="s">
        <v>1614</v>
      </c>
      <c r="L8" s="1" t="s">
        <v>950</v>
      </c>
    </row>
    <row r="9" spans="1:12" x14ac:dyDescent="0.3">
      <c r="A9">
        <v>1010</v>
      </c>
      <c r="B9" s="1" t="s">
        <v>1754</v>
      </c>
      <c r="C9" s="1">
        <v>2005</v>
      </c>
      <c r="D9" s="1" t="str">
        <f>VLOOKUP(A9, Alumni!$A$1:$L$600, 3, FALSE)</f>
        <v>Teaching</v>
      </c>
      <c r="E9" s="1" t="s">
        <v>1722</v>
      </c>
      <c r="F9" s="1">
        <v>0</v>
      </c>
      <c r="G9" s="1" t="s">
        <v>949</v>
      </c>
      <c r="H9" s="1">
        <v>0</v>
      </c>
      <c r="I9" s="1" t="s">
        <v>1358</v>
      </c>
      <c r="J9" s="1" t="s">
        <v>947</v>
      </c>
      <c r="K9" s="1" t="s">
        <v>1357</v>
      </c>
      <c r="L9" s="1" t="s">
        <v>978</v>
      </c>
    </row>
    <row r="10" spans="1:12" x14ac:dyDescent="0.3">
      <c r="A10">
        <v>1011</v>
      </c>
      <c r="B10" s="1" t="s">
        <v>1754</v>
      </c>
      <c r="C10" s="1">
        <v>2016</v>
      </c>
      <c r="D10" s="1" t="str">
        <f>VLOOKUP(A10, Alumni!$A$1:$L$600, 3, FALSE)</f>
        <v>Research</v>
      </c>
      <c r="E10" s="1" t="s">
        <v>1760</v>
      </c>
      <c r="F10" s="1" t="s">
        <v>1698</v>
      </c>
      <c r="G10" s="1" t="s">
        <v>136</v>
      </c>
      <c r="H10" s="1" t="s">
        <v>1697</v>
      </c>
      <c r="I10" s="1" t="s">
        <v>1054</v>
      </c>
      <c r="J10" s="1" t="s">
        <v>947</v>
      </c>
      <c r="K10" s="1" t="s">
        <v>955</v>
      </c>
      <c r="L10" s="1" t="s">
        <v>950</v>
      </c>
    </row>
    <row r="11" spans="1:12" x14ac:dyDescent="0.3">
      <c r="A11">
        <v>1012</v>
      </c>
      <c r="B11" s="1" t="s">
        <v>1755</v>
      </c>
      <c r="C11" s="1">
        <v>2012</v>
      </c>
      <c r="D11" s="1" t="str">
        <f>VLOOKUP(A11, Alumni!$A$1:$L$600, 3, FALSE)</f>
        <v>Private sector</v>
      </c>
      <c r="E11" s="1" t="s">
        <v>1727</v>
      </c>
      <c r="F11" s="1" t="s">
        <v>1696</v>
      </c>
      <c r="G11" s="1" t="s">
        <v>136</v>
      </c>
      <c r="H11" s="1" t="s">
        <v>1232</v>
      </c>
      <c r="I11" s="1" t="s">
        <v>1695</v>
      </c>
      <c r="J11" s="1" t="s">
        <v>947</v>
      </c>
      <c r="K11" s="1" t="s">
        <v>1018</v>
      </c>
      <c r="L11" s="1" t="s">
        <v>951</v>
      </c>
    </row>
    <row r="12" spans="1:12" x14ac:dyDescent="0.3">
      <c r="A12">
        <v>1013</v>
      </c>
      <c r="B12" s="1" t="s">
        <v>1754</v>
      </c>
      <c r="C12" s="1">
        <v>2019</v>
      </c>
      <c r="D12" s="1" t="str">
        <f>VLOOKUP(A12, Alumni!$A$1:$L$600, 3, FALSE)</f>
        <v>Teaching</v>
      </c>
      <c r="E12" s="1" t="s">
        <v>1722</v>
      </c>
      <c r="F12" s="1" t="s">
        <v>992</v>
      </c>
      <c r="G12" s="1" t="s">
        <v>949</v>
      </c>
      <c r="H12" s="1" t="s">
        <v>1694</v>
      </c>
      <c r="I12" s="1" t="s">
        <v>1693</v>
      </c>
      <c r="J12" s="1" t="s">
        <v>947</v>
      </c>
      <c r="K12" s="1" t="s">
        <v>1084</v>
      </c>
      <c r="L12" s="1" t="s">
        <v>1083</v>
      </c>
    </row>
    <row r="13" spans="1:12" x14ac:dyDescent="0.3">
      <c r="A13">
        <v>1014</v>
      </c>
      <c r="B13" s="1" t="s">
        <v>1754</v>
      </c>
      <c r="C13" s="1">
        <v>2005</v>
      </c>
      <c r="D13" s="1" t="str">
        <f>VLOOKUP(A13, Alumni!$A$1:$L$600, 3, FALSE)</f>
        <v>Teaching</v>
      </c>
      <c r="E13" s="1" t="s">
        <v>1723</v>
      </c>
      <c r="F13" s="1">
        <v>0</v>
      </c>
      <c r="G13" s="1" t="s">
        <v>949</v>
      </c>
      <c r="H13" s="1">
        <v>0</v>
      </c>
      <c r="I13" s="1" t="s">
        <v>1692</v>
      </c>
      <c r="J13" s="1" t="s">
        <v>947</v>
      </c>
      <c r="K13" s="1" t="s">
        <v>960</v>
      </c>
      <c r="L13" s="1" t="s">
        <v>960</v>
      </c>
    </row>
    <row r="14" spans="1:12" x14ac:dyDescent="0.3">
      <c r="A14">
        <v>1015</v>
      </c>
      <c r="B14" s="1" t="s">
        <v>1755</v>
      </c>
      <c r="C14" s="1">
        <v>2014</v>
      </c>
      <c r="D14" s="1" t="str">
        <f>VLOOKUP(A14, Alumni!$A$1:$L$600, 3, FALSE)</f>
        <v>Research</v>
      </c>
      <c r="E14" s="1" t="s">
        <v>1760</v>
      </c>
      <c r="F14" s="1" t="s">
        <v>2</v>
      </c>
      <c r="G14" s="1" t="s">
        <v>136</v>
      </c>
      <c r="H14" s="1" t="s">
        <v>1691</v>
      </c>
      <c r="I14" s="1" t="s">
        <v>1690</v>
      </c>
      <c r="J14" s="1" t="s">
        <v>947</v>
      </c>
      <c r="K14" s="1" t="s">
        <v>1689</v>
      </c>
      <c r="L14" s="1" t="s">
        <v>1006</v>
      </c>
    </row>
    <row r="15" spans="1:12" x14ac:dyDescent="0.3">
      <c r="A15">
        <v>1016</v>
      </c>
      <c r="B15" s="1" t="s">
        <v>1754</v>
      </c>
      <c r="C15" s="1">
        <v>2007</v>
      </c>
      <c r="D15" s="1" t="str">
        <f>VLOOKUP(A15, Alumni!$A$1:$L$600, 3, FALSE)</f>
        <v>Technical/administrative</v>
      </c>
      <c r="E15" s="1" t="s">
        <v>1760</v>
      </c>
      <c r="F15" s="1" t="s">
        <v>1688</v>
      </c>
      <c r="G15" s="1" t="s">
        <v>949</v>
      </c>
      <c r="H15" s="1">
        <v>0</v>
      </c>
      <c r="I15" s="1" t="s">
        <v>1375</v>
      </c>
      <c r="J15" s="1" t="s">
        <v>947</v>
      </c>
      <c r="K15" s="1" t="s">
        <v>950</v>
      </c>
      <c r="L15" s="1" t="s">
        <v>950</v>
      </c>
    </row>
    <row r="16" spans="1:12" x14ac:dyDescent="0.3">
      <c r="A16">
        <v>1017</v>
      </c>
      <c r="B16" s="1" t="s">
        <v>1755</v>
      </c>
      <c r="C16" s="1">
        <v>2019</v>
      </c>
      <c r="D16" s="1" t="str">
        <f>VLOOKUP(A16, Alumni!$A$1:$L$600, 3, FALSE)</f>
        <v>Research</v>
      </c>
      <c r="E16" s="1" t="s">
        <v>1757</v>
      </c>
      <c r="F16" s="1" t="s">
        <v>1201</v>
      </c>
      <c r="G16" s="1" t="s">
        <v>952</v>
      </c>
      <c r="H16" s="1" t="s">
        <v>952</v>
      </c>
      <c r="I16" s="1" t="s">
        <v>956</v>
      </c>
      <c r="J16" s="1" t="s">
        <v>947</v>
      </c>
      <c r="K16" s="1" t="s">
        <v>955</v>
      </c>
      <c r="L16" s="1" t="s">
        <v>950</v>
      </c>
    </row>
    <row r="17" spans="1:12" x14ac:dyDescent="0.3">
      <c r="A17">
        <v>1018</v>
      </c>
      <c r="B17" s="1" t="s">
        <v>1754</v>
      </c>
      <c r="C17" s="1">
        <v>2010</v>
      </c>
      <c r="D17" s="1" t="str">
        <f>VLOOKUP(A17, Alumni!$A$1:$L$600, 3, FALSE)</f>
        <v>Teaching</v>
      </c>
      <c r="E17" s="1" t="s">
        <v>1722</v>
      </c>
      <c r="F17" s="1">
        <v>0</v>
      </c>
      <c r="G17" s="1" t="s">
        <v>949</v>
      </c>
      <c r="H17" s="1">
        <v>0</v>
      </c>
      <c r="I17" s="1" t="s">
        <v>1269</v>
      </c>
      <c r="J17" s="1" t="s">
        <v>947</v>
      </c>
      <c r="K17" s="1" t="s">
        <v>1145</v>
      </c>
      <c r="L17" s="1" t="s">
        <v>988</v>
      </c>
    </row>
    <row r="18" spans="1:12" x14ac:dyDescent="0.3">
      <c r="A18">
        <v>1019</v>
      </c>
      <c r="B18" s="1" t="s">
        <v>1754</v>
      </c>
      <c r="C18" s="1">
        <v>2018</v>
      </c>
      <c r="D18" s="1" t="str">
        <f>VLOOKUP(A18, Alumni!$A$1:$L$600, 3, FALSE)</f>
        <v>Teaching</v>
      </c>
      <c r="E18" s="1" t="s">
        <v>1722</v>
      </c>
      <c r="F18" s="1">
        <v>0</v>
      </c>
      <c r="G18" s="1" t="s">
        <v>949</v>
      </c>
      <c r="H18" s="1">
        <v>0</v>
      </c>
      <c r="I18" s="1" t="s">
        <v>1239</v>
      </c>
      <c r="J18" s="1" t="s">
        <v>947</v>
      </c>
      <c r="K18" s="1" t="s">
        <v>960</v>
      </c>
      <c r="L18" s="1" t="s">
        <v>960</v>
      </c>
    </row>
    <row r="19" spans="1:12" x14ac:dyDescent="0.3">
      <c r="A19">
        <v>1020</v>
      </c>
      <c r="B19" s="1" t="s">
        <v>1754</v>
      </c>
      <c r="C19" s="1">
        <v>2010</v>
      </c>
      <c r="D19" s="1" t="str">
        <f>VLOOKUP(A19, Alumni!$A$1:$L$600, 3, FALSE)</f>
        <v>Teaching</v>
      </c>
      <c r="E19" s="1" t="s">
        <v>1724</v>
      </c>
      <c r="F19" s="1">
        <v>0</v>
      </c>
      <c r="G19" s="1" t="s">
        <v>949</v>
      </c>
      <c r="H19" s="1">
        <v>0</v>
      </c>
      <c r="I19" s="1" t="s">
        <v>1687</v>
      </c>
      <c r="J19" s="1" t="s">
        <v>947</v>
      </c>
      <c r="K19" s="1" t="s">
        <v>1217</v>
      </c>
      <c r="L19" s="1" t="s">
        <v>1002</v>
      </c>
    </row>
    <row r="20" spans="1:12" x14ac:dyDescent="0.3">
      <c r="A20">
        <v>1021</v>
      </c>
      <c r="B20" s="1" t="s">
        <v>1755</v>
      </c>
      <c r="C20" s="1">
        <v>2017</v>
      </c>
      <c r="D20" s="1" t="str">
        <f>VLOOKUP(A20, Alumni!$A$1:$L$600, 3, FALSE)</f>
        <v>Teaching</v>
      </c>
      <c r="E20" s="1" t="s">
        <v>1723</v>
      </c>
      <c r="F20" s="1">
        <v>0</v>
      </c>
      <c r="G20" s="1" t="s">
        <v>967</v>
      </c>
      <c r="H20" s="1">
        <v>0</v>
      </c>
      <c r="I20" s="1" t="s">
        <v>1686</v>
      </c>
      <c r="J20" s="1" t="s">
        <v>947</v>
      </c>
      <c r="K20" s="1" t="s">
        <v>950</v>
      </c>
      <c r="L20" s="1" t="s">
        <v>950</v>
      </c>
    </row>
    <row r="21" spans="1:12" x14ac:dyDescent="0.3">
      <c r="A21">
        <v>1022</v>
      </c>
      <c r="B21" s="1" t="s">
        <v>1754</v>
      </c>
      <c r="C21" s="1">
        <v>2010</v>
      </c>
      <c r="D21" s="1" t="str">
        <f>VLOOKUP(A21, Alumni!$A$1:$L$600, 3, FALSE)</f>
        <v>Teaching</v>
      </c>
      <c r="E21" s="1" t="s">
        <v>1722</v>
      </c>
      <c r="F21" s="1">
        <v>0</v>
      </c>
      <c r="G21" s="1" t="s">
        <v>949</v>
      </c>
      <c r="H21" s="1" t="s">
        <v>1214</v>
      </c>
      <c r="I21" s="1" t="s">
        <v>1239</v>
      </c>
      <c r="J21" s="1" t="s">
        <v>947</v>
      </c>
      <c r="K21" s="1" t="s">
        <v>960</v>
      </c>
      <c r="L21" s="1" t="s">
        <v>960</v>
      </c>
    </row>
    <row r="22" spans="1:12" x14ac:dyDescent="0.3">
      <c r="A22">
        <v>1023</v>
      </c>
      <c r="B22" s="1" t="s">
        <v>1755</v>
      </c>
      <c r="C22" s="1">
        <v>2019</v>
      </c>
      <c r="D22" s="1" t="str">
        <f>VLOOKUP(A22, Alumni!$A$1:$L$600, 3, FALSE)</f>
        <v>Education services</v>
      </c>
      <c r="E22" s="1" t="s">
        <v>1760</v>
      </c>
      <c r="F22" s="1" t="s">
        <v>1685</v>
      </c>
      <c r="G22" s="1" t="s">
        <v>967</v>
      </c>
      <c r="H22" s="1">
        <v>0</v>
      </c>
      <c r="I22" s="1" t="s">
        <v>1684</v>
      </c>
      <c r="J22" s="1" t="s">
        <v>947</v>
      </c>
      <c r="K22" s="1" t="s">
        <v>1683</v>
      </c>
      <c r="L22" s="1" t="s">
        <v>950</v>
      </c>
    </row>
    <row r="23" spans="1:12" x14ac:dyDescent="0.3">
      <c r="A23">
        <v>1024</v>
      </c>
      <c r="B23" s="1" t="s">
        <v>1755</v>
      </c>
      <c r="C23" s="1">
        <v>2005</v>
      </c>
      <c r="D23" s="1" t="str">
        <f>VLOOKUP(A23, Alumni!$A$1:$L$600, 3, FALSE)</f>
        <v>Research</v>
      </c>
      <c r="E23" s="1" t="s">
        <v>1757</v>
      </c>
      <c r="F23" s="1">
        <v>0</v>
      </c>
      <c r="G23" s="1" t="s">
        <v>136</v>
      </c>
      <c r="H23" s="1" t="s">
        <v>957</v>
      </c>
      <c r="I23" s="1" t="s">
        <v>956</v>
      </c>
      <c r="J23" s="1" t="s">
        <v>947</v>
      </c>
      <c r="K23" s="1" t="s">
        <v>955</v>
      </c>
      <c r="L23" s="1" t="s">
        <v>950</v>
      </c>
    </row>
    <row r="24" spans="1:12" x14ac:dyDescent="0.3">
      <c r="A24">
        <v>1025</v>
      </c>
      <c r="B24" s="1" t="s">
        <v>1755</v>
      </c>
      <c r="C24" s="1">
        <v>2017</v>
      </c>
      <c r="D24" s="1" t="str">
        <f>VLOOKUP(A24, Alumni!$A$1:$L$600, 3, FALSE)</f>
        <v>Research</v>
      </c>
      <c r="E24" s="1" t="s">
        <v>1757</v>
      </c>
      <c r="F24" s="1" t="s">
        <v>2</v>
      </c>
      <c r="G24" s="1" t="s">
        <v>952</v>
      </c>
      <c r="H24" s="1" t="s">
        <v>952</v>
      </c>
      <c r="I24" s="1" t="s">
        <v>956</v>
      </c>
      <c r="J24" s="1" t="s">
        <v>947</v>
      </c>
      <c r="K24" s="1" t="s">
        <v>955</v>
      </c>
      <c r="L24" s="1" t="s">
        <v>950</v>
      </c>
    </row>
    <row r="25" spans="1:12" x14ac:dyDescent="0.3">
      <c r="A25">
        <v>1026</v>
      </c>
      <c r="B25" s="1" t="s">
        <v>1755</v>
      </c>
      <c r="C25" s="1">
        <v>2005</v>
      </c>
      <c r="D25" s="1" t="str">
        <f>VLOOKUP(A25, Alumni!$A$1:$L$600, 3, FALSE)</f>
        <v>Teaching</v>
      </c>
      <c r="E25" s="1" t="s">
        <v>1722</v>
      </c>
      <c r="F25" s="1">
        <v>0</v>
      </c>
      <c r="G25" s="1" t="s">
        <v>949</v>
      </c>
      <c r="H25" s="1">
        <v>0</v>
      </c>
      <c r="I25" s="1" t="s">
        <v>956</v>
      </c>
      <c r="J25" s="1" t="s">
        <v>947</v>
      </c>
      <c r="K25" s="1" t="s">
        <v>955</v>
      </c>
      <c r="L25" s="1" t="s">
        <v>950</v>
      </c>
    </row>
    <row r="26" spans="1:12" x14ac:dyDescent="0.3">
      <c r="A26">
        <v>1027</v>
      </c>
      <c r="B26" s="1" t="s">
        <v>1755</v>
      </c>
      <c r="C26" s="1">
        <v>2005</v>
      </c>
      <c r="D26" s="1" t="str">
        <f>VLOOKUP(A26, Alumni!$A$1:$L$600, 3, FALSE)</f>
        <v>Teaching</v>
      </c>
      <c r="E26" s="1" t="s">
        <v>1723</v>
      </c>
      <c r="F26" s="1">
        <v>0</v>
      </c>
      <c r="G26" s="1" t="s">
        <v>949</v>
      </c>
      <c r="H26" s="1">
        <v>0</v>
      </c>
      <c r="I26" s="1" t="s">
        <v>1000</v>
      </c>
      <c r="J26" s="1" t="s">
        <v>947</v>
      </c>
      <c r="K26" s="1" t="s">
        <v>960</v>
      </c>
      <c r="L26" s="1" t="s">
        <v>960</v>
      </c>
    </row>
    <row r="27" spans="1:12" x14ac:dyDescent="0.3">
      <c r="A27">
        <v>1028</v>
      </c>
      <c r="B27" s="1" t="s">
        <v>1754</v>
      </c>
      <c r="C27" s="1">
        <v>2015</v>
      </c>
      <c r="D27" s="1" t="str">
        <f>VLOOKUP(A27, Alumni!$A$1:$L$600, 3, FALSE)</f>
        <v>Research</v>
      </c>
      <c r="E27" s="1" t="s">
        <v>1760</v>
      </c>
      <c r="F27" s="1" t="s">
        <v>1682</v>
      </c>
      <c r="G27" s="1" t="s">
        <v>967</v>
      </c>
      <c r="H27" s="1">
        <v>0</v>
      </c>
      <c r="I27" s="1" t="s">
        <v>1634</v>
      </c>
      <c r="J27" s="1" t="s">
        <v>947</v>
      </c>
      <c r="K27" s="1" t="s">
        <v>950</v>
      </c>
      <c r="L27" s="1" t="s">
        <v>950</v>
      </c>
    </row>
    <row r="28" spans="1:12" x14ac:dyDescent="0.3">
      <c r="A28">
        <v>1029</v>
      </c>
      <c r="B28" s="1" t="s">
        <v>1755</v>
      </c>
      <c r="C28" s="1">
        <v>2018</v>
      </c>
      <c r="D28" s="1" t="str">
        <f>VLOOKUP(A28, Alumni!$A$1:$L$600, 3, FALSE)</f>
        <v>Teaching</v>
      </c>
      <c r="E28" s="1" t="s">
        <v>1723</v>
      </c>
      <c r="F28" s="1" t="s">
        <v>1052</v>
      </c>
      <c r="G28" s="1" t="s">
        <v>949</v>
      </c>
      <c r="H28" s="1" t="s">
        <v>1051</v>
      </c>
      <c r="I28" s="1" t="s">
        <v>1000</v>
      </c>
      <c r="J28" s="1" t="s">
        <v>947</v>
      </c>
      <c r="K28" s="1" t="s">
        <v>950</v>
      </c>
      <c r="L28" s="1" t="s">
        <v>950</v>
      </c>
    </row>
    <row r="29" spans="1:12" x14ac:dyDescent="0.3">
      <c r="A29">
        <v>1030</v>
      </c>
      <c r="B29" s="1" t="s">
        <v>1754</v>
      </c>
      <c r="C29" s="1">
        <v>2005</v>
      </c>
      <c r="D29" s="1" t="str">
        <f>VLOOKUP(A29, Alumni!$A$1:$L$600, 3, FALSE)</f>
        <v>Teaching</v>
      </c>
      <c r="E29" s="1" t="s">
        <v>1722</v>
      </c>
      <c r="F29" s="1">
        <v>0</v>
      </c>
      <c r="G29" s="1" t="s">
        <v>949</v>
      </c>
      <c r="H29" s="1">
        <v>0</v>
      </c>
      <c r="I29" s="1" t="s">
        <v>1088</v>
      </c>
      <c r="J29" s="1" t="s">
        <v>947</v>
      </c>
      <c r="K29" s="1" t="s">
        <v>1087</v>
      </c>
      <c r="L29" s="1" t="s">
        <v>1086</v>
      </c>
    </row>
    <row r="30" spans="1:12" x14ac:dyDescent="0.3">
      <c r="A30">
        <v>1031</v>
      </c>
      <c r="B30" s="1" t="s">
        <v>1754</v>
      </c>
      <c r="C30" s="1">
        <v>2005</v>
      </c>
      <c r="D30" s="1" t="str">
        <f>VLOOKUP(A30, Alumni!$A$1:$L$600, 3, FALSE)</f>
        <v>Teaching</v>
      </c>
      <c r="E30" s="1" t="s">
        <v>1722</v>
      </c>
      <c r="F30" s="1">
        <v>0</v>
      </c>
      <c r="G30" s="1" t="s">
        <v>949</v>
      </c>
      <c r="H30" s="1">
        <v>0</v>
      </c>
      <c r="I30" s="1" t="s">
        <v>1485</v>
      </c>
      <c r="J30" s="1" t="s">
        <v>947</v>
      </c>
      <c r="K30" s="1" t="s">
        <v>1484</v>
      </c>
      <c r="L30" s="1" t="s">
        <v>988</v>
      </c>
    </row>
    <row r="31" spans="1:12" x14ac:dyDescent="0.3">
      <c r="A31">
        <v>1032</v>
      </c>
      <c r="B31" s="1" t="s">
        <v>1755</v>
      </c>
      <c r="C31" s="1">
        <v>2022</v>
      </c>
      <c r="D31" s="1" t="str">
        <f>VLOOKUP(A31, Alumni!$A$1:$L$600, 3, FALSE)</f>
        <v>No data</v>
      </c>
      <c r="E31" s="1" t="s">
        <v>1757</v>
      </c>
      <c r="F31" s="1">
        <v>0</v>
      </c>
      <c r="G31" s="1" t="s">
        <v>952</v>
      </c>
      <c r="H31" s="1">
        <v>0</v>
      </c>
      <c r="I31" s="1" t="s">
        <v>956</v>
      </c>
      <c r="J31" s="1" t="s">
        <v>947</v>
      </c>
      <c r="K31" s="1" t="s">
        <v>955</v>
      </c>
      <c r="L31" s="1" t="s">
        <v>950</v>
      </c>
    </row>
    <row r="32" spans="1:12" x14ac:dyDescent="0.3">
      <c r="A32">
        <v>1033</v>
      </c>
      <c r="B32" s="1" t="s">
        <v>1754</v>
      </c>
      <c r="C32" s="1">
        <v>2008</v>
      </c>
      <c r="D32" s="1" t="str">
        <f>VLOOKUP(A32, Alumni!$A$1:$L$600, 3, FALSE)</f>
        <v>Teaching</v>
      </c>
      <c r="E32" s="1" t="s">
        <v>1722</v>
      </c>
      <c r="F32" s="1">
        <v>0</v>
      </c>
      <c r="G32" s="1" t="s">
        <v>967</v>
      </c>
      <c r="H32" s="1">
        <v>0</v>
      </c>
      <c r="I32" s="1" t="s">
        <v>1191</v>
      </c>
      <c r="J32" s="1" t="s">
        <v>947</v>
      </c>
      <c r="K32" s="1" t="s">
        <v>950</v>
      </c>
      <c r="L32" s="1" t="s">
        <v>950</v>
      </c>
    </row>
    <row r="33" spans="1:12" x14ac:dyDescent="0.3">
      <c r="A33">
        <v>1034</v>
      </c>
      <c r="B33" s="1" t="s">
        <v>1754</v>
      </c>
      <c r="C33" s="1">
        <v>2010</v>
      </c>
      <c r="D33" s="1" t="str">
        <f>VLOOKUP(A33, Alumni!$A$1:$L$600, 3, FALSE)</f>
        <v>Research</v>
      </c>
      <c r="E33" s="1" t="s">
        <v>1758</v>
      </c>
      <c r="F33" s="1">
        <v>0</v>
      </c>
      <c r="G33" s="1" t="s">
        <v>966</v>
      </c>
      <c r="H33" s="1">
        <v>0</v>
      </c>
      <c r="I33" s="1" t="s">
        <v>1681</v>
      </c>
      <c r="J33" s="1" t="s">
        <v>947</v>
      </c>
      <c r="K33" s="1" t="s">
        <v>955</v>
      </c>
      <c r="L33" s="1" t="s">
        <v>950</v>
      </c>
    </row>
    <row r="34" spans="1:12" x14ac:dyDescent="0.3">
      <c r="A34">
        <v>1036</v>
      </c>
      <c r="B34" s="1" t="s">
        <v>1754</v>
      </c>
      <c r="C34" s="1">
        <v>2022</v>
      </c>
      <c r="D34" s="1" t="str">
        <f>VLOOKUP(A34, Alumni!$A$1:$L$600, 3, FALSE)</f>
        <v>Teaching</v>
      </c>
      <c r="E34" s="1" t="s">
        <v>1724</v>
      </c>
      <c r="F34" s="1">
        <v>0</v>
      </c>
      <c r="G34" s="1" t="s">
        <v>972</v>
      </c>
      <c r="H34" s="1">
        <v>0</v>
      </c>
      <c r="I34" s="1" t="s">
        <v>1005</v>
      </c>
      <c r="J34" s="1" t="s">
        <v>947</v>
      </c>
      <c r="K34" s="1" t="s">
        <v>950</v>
      </c>
      <c r="L34" s="1" t="s">
        <v>950</v>
      </c>
    </row>
    <row r="35" spans="1:12" x14ac:dyDescent="0.3">
      <c r="A35">
        <v>1037</v>
      </c>
      <c r="B35" s="1" t="s">
        <v>1755</v>
      </c>
      <c r="C35" s="1">
        <v>2021</v>
      </c>
      <c r="D35" s="1" t="str">
        <f>VLOOKUP(A35, Alumni!$A$1:$L$600, 3, FALSE)</f>
        <v>Consulting</v>
      </c>
      <c r="E35" s="1" t="s">
        <v>1760</v>
      </c>
      <c r="F35" s="1" t="s">
        <v>1680</v>
      </c>
      <c r="G35" s="1" t="s">
        <v>967</v>
      </c>
      <c r="H35" s="1">
        <v>0</v>
      </c>
      <c r="I35" s="1" t="s">
        <v>1679</v>
      </c>
      <c r="J35" s="1" t="s">
        <v>947</v>
      </c>
      <c r="K35" s="1" t="s">
        <v>950</v>
      </c>
      <c r="L35" s="1" t="s">
        <v>950</v>
      </c>
    </row>
    <row r="36" spans="1:12" x14ac:dyDescent="0.3">
      <c r="A36">
        <v>1039</v>
      </c>
      <c r="B36" s="1" t="s">
        <v>1754</v>
      </c>
      <c r="C36" s="1">
        <v>2016</v>
      </c>
      <c r="D36" s="1" t="str">
        <f>VLOOKUP(A36, Alumni!$A$1:$L$600, 3, FALSE)</f>
        <v>Teaching</v>
      </c>
      <c r="E36" s="1" t="s">
        <v>1722</v>
      </c>
      <c r="F36" s="1" t="s">
        <v>992</v>
      </c>
      <c r="G36" s="1" t="s">
        <v>949</v>
      </c>
      <c r="H36" s="1" t="s">
        <v>1126</v>
      </c>
      <c r="I36" s="1" t="s">
        <v>1678</v>
      </c>
      <c r="J36" s="1" t="s">
        <v>947</v>
      </c>
      <c r="K36" s="1" t="s">
        <v>1677</v>
      </c>
      <c r="L36" s="1" t="s">
        <v>974</v>
      </c>
    </row>
    <row r="37" spans="1:12" x14ac:dyDescent="0.3">
      <c r="A37">
        <v>1040</v>
      </c>
      <c r="B37" s="1" t="s">
        <v>1754</v>
      </c>
      <c r="C37" s="1">
        <v>2008</v>
      </c>
      <c r="D37" s="1" t="str">
        <f>VLOOKUP(A37, Alumni!$A$1:$L$600, 3, FALSE)</f>
        <v>Teaching</v>
      </c>
      <c r="E37" s="1" t="s">
        <v>1722</v>
      </c>
      <c r="F37" s="1">
        <v>0</v>
      </c>
      <c r="G37" s="1" t="s">
        <v>949</v>
      </c>
      <c r="H37" s="1">
        <v>0</v>
      </c>
      <c r="I37" s="1" t="s">
        <v>956</v>
      </c>
      <c r="J37" s="1" t="s">
        <v>947</v>
      </c>
      <c r="K37" s="1" t="s">
        <v>955</v>
      </c>
      <c r="L37" s="1" t="s">
        <v>950</v>
      </c>
    </row>
    <row r="38" spans="1:12" x14ac:dyDescent="0.3">
      <c r="A38">
        <v>1041</v>
      </c>
      <c r="B38" s="1" t="s">
        <v>1754</v>
      </c>
      <c r="C38" s="1">
        <v>2006</v>
      </c>
      <c r="D38" s="1" t="str">
        <f>VLOOKUP(A38, Alumni!$A$1:$L$600, 3, FALSE)</f>
        <v>Teaching</v>
      </c>
      <c r="E38" s="1" t="s">
        <v>1723</v>
      </c>
      <c r="F38" s="1">
        <v>0</v>
      </c>
      <c r="G38" s="1" t="s">
        <v>967</v>
      </c>
      <c r="H38" s="1">
        <v>0</v>
      </c>
      <c r="I38" s="1" t="s">
        <v>1417</v>
      </c>
      <c r="J38" s="1" t="s">
        <v>947</v>
      </c>
      <c r="K38" s="1" t="s">
        <v>1416</v>
      </c>
      <c r="L38" s="1" t="s">
        <v>950</v>
      </c>
    </row>
    <row r="39" spans="1:12" x14ac:dyDescent="0.3">
      <c r="A39">
        <v>1042</v>
      </c>
      <c r="B39" s="1" t="s">
        <v>1754</v>
      </c>
      <c r="C39" s="1">
        <v>2021</v>
      </c>
      <c r="D39" s="1" t="str">
        <f>VLOOKUP(A39, Alumni!$A$1:$L$600, 3, FALSE)</f>
        <v>Teaching</v>
      </c>
      <c r="E39" s="1" t="s">
        <v>1723</v>
      </c>
      <c r="F39" s="1">
        <v>0</v>
      </c>
      <c r="G39" s="1" t="s">
        <v>972</v>
      </c>
      <c r="H39" s="1" t="s">
        <v>1676</v>
      </c>
      <c r="I39" s="1" t="s">
        <v>1675</v>
      </c>
      <c r="J39" s="1" t="s">
        <v>947</v>
      </c>
      <c r="K39" s="1" t="s">
        <v>998</v>
      </c>
      <c r="L39" s="1" t="s">
        <v>950</v>
      </c>
    </row>
    <row r="40" spans="1:12" x14ac:dyDescent="0.3">
      <c r="A40">
        <v>1043</v>
      </c>
      <c r="B40" s="1" t="s">
        <v>1755</v>
      </c>
      <c r="C40" s="1">
        <v>2017</v>
      </c>
      <c r="D40" s="1" t="str">
        <f>VLOOKUP(A40, Alumni!$A$1:$L$600, 3, FALSE)</f>
        <v>Teaching</v>
      </c>
      <c r="E40" s="1" t="s">
        <v>1723</v>
      </c>
      <c r="F40" s="1">
        <v>0</v>
      </c>
      <c r="G40" s="1" t="s">
        <v>967</v>
      </c>
      <c r="H40" s="1">
        <v>0</v>
      </c>
      <c r="I40" s="1" t="s">
        <v>1674</v>
      </c>
      <c r="J40" s="1" t="s">
        <v>947</v>
      </c>
      <c r="K40" s="1" t="s">
        <v>955</v>
      </c>
      <c r="L40" s="1" t="s">
        <v>950</v>
      </c>
    </row>
    <row r="41" spans="1:12" x14ac:dyDescent="0.3">
      <c r="A41">
        <v>1044</v>
      </c>
      <c r="B41" s="1" t="s">
        <v>1755</v>
      </c>
      <c r="C41" s="1">
        <v>2018</v>
      </c>
      <c r="D41" s="1" t="str">
        <f>VLOOKUP(A41, Alumni!$A$1:$L$600, 3, FALSE)</f>
        <v>Research</v>
      </c>
      <c r="E41" s="1" t="s">
        <v>1757</v>
      </c>
      <c r="F41" s="1" t="s">
        <v>2</v>
      </c>
      <c r="G41" s="1" t="s">
        <v>952</v>
      </c>
      <c r="H41" s="1">
        <v>0</v>
      </c>
      <c r="I41" s="1" t="s">
        <v>956</v>
      </c>
      <c r="J41" s="1" t="s">
        <v>947</v>
      </c>
      <c r="K41" s="1" t="s">
        <v>955</v>
      </c>
      <c r="L41" s="1" t="s">
        <v>950</v>
      </c>
    </row>
    <row r="42" spans="1:12" x14ac:dyDescent="0.3">
      <c r="A42">
        <v>1045</v>
      </c>
      <c r="B42" s="1" t="s">
        <v>1754</v>
      </c>
      <c r="C42" s="1">
        <v>2010</v>
      </c>
      <c r="D42" s="1" t="str">
        <f>VLOOKUP(A42, Alumni!$A$1:$L$600, 3, FALSE)</f>
        <v>Teaching</v>
      </c>
      <c r="E42" s="1" t="s">
        <v>1722</v>
      </c>
      <c r="F42" s="1">
        <v>0</v>
      </c>
      <c r="G42" s="1" t="s">
        <v>949</v>
      </c>
      <c r="H42" s="1">
        <v>0</v>
      </c>
      <c r="I42" s="1" t="s">
        <v>1269</v>
      </c>
      <c r="J42" s="1" t="s">
        <v>947</v>
      </c>
      <c r="K42" s="1" t="s">
        <v>1145</v>
      </c>
      <c r="L42" s="1" t="s">
        <v>988</v>
      </c>
    </row>
    <row r="43" spans="1:12" x14ac:dyDescent="0.3">
      <c r="A43">
        <v>1046</v>
      </c>
      <c r="B43" s="1" t="s">
        <v>1754</v>
      </c>
      <c r="C43" s="1">
        <v>2014</v>
      </c>
      <c r="D43" s="1" t="str">
        <f>VLOOKUP(A43, Alumni!$A$1:$L$600, 3, FALSE)</f>
        <v>Teaching</v>
      </c>
      <c r="E43" s="1" t="s">
        <v>1722</v>
      </c>
      <c r="F43" s="1">
        <v>0</v>
      </c>
      <c r="G43" s="1" t="s">
        <v>949</v>
      </c>
      <c r="H43" s="1">
        <v>0</v>
      </c>
      <c r="I43" s="1" t="s">
        <v>1077</v>
      </c>
      <c r="J43" s="1" t="s">
        <v>947</v>
      </c>
      <c r="K43" s="1" t="s">
        <v>1037</v>
      </c>
      <c r="L43" s="1" t="s">
        <v>1036</v>
      </c>
    </row>
    <row r="44" spans="1:12" x14ac:dyDescent="0.3">
      <c r="A44">
        <v>1047</v>
      </c>
      <c r="B44" s="1" t="s">
        <v>1755</v>
      </c>
      <c r="C44" s="1">
        <v>2013</v>
      </c>
      <c r="D44" s="1" t="str">
        <f>VLOOKUP(A44, Alumni!$A$1:$L$600, 3, FALSE)</f>
        <v>Consulting</v>
      </c>
      <c r="E44" s="1" t="s">
        <v>1760</v>
      </c>
      <c r="F44" s="1" t="s">
        <v>1673</v>
      </c>
      <c r="G44" s="1" t="s">
        <v>136</v>
      </c>
      <c r="H44" s="1" t="s">
        <v>1034</v>
      </c>
      <c r="I44" s="1" t="s">
        <v>1672</v>
      </c>
      <c r="J44" s="1" t="s">
        <v>947</v>
      </c>
      <c r="K44" s="1" t="s">
        <v>950</v>
      </c>
      <c r="L44" s="1" t="s">
        <v>950</v>
      </c>
    </row>
    <row r="45" spans="1:12" x14ac:dyDescent="0.3">
      <c r="A45">
        <v>1048</v>
      </c>
      <c r="B45" s="1" t="s">
        <v>1754</v>
      </c>
      <c r="C45" s="1">
        <v>2009</v>
      </c>
      <c r="D45" s="1" t="str">
        <f>VLOOKUP(A45, Alumni!$A$1:$L$600, 3, FALSE)</f>
        <v>Teaching</v>
      </c>
      <c r="E45" s="1" t="s">
        <v>1722</v>
      </c>
      <c r="F45" s="1">
        <v>0</v>
      </c>
      <c r="G45" s="1" t="s">
        <v>949</v>
      </c>
      <c r="H45" s="1">
        <v>0</v>
      </c>
      <c r="I45" s="1" t="s">
        <v>956</v>
      </c>
      <c r="J45" s="1" t="s">
        <v>947</v>
      </c>
      <c r="K45" s="1" t="s">
        <v>955</v>
      </c>
      <c r="L45" s="1" t="s">
        <v>950</v>
      </c>
    </row>
    <row r="46" spans="1:12" x14ac:dyDescent="0.3">
      <c r="A46">
        <v>1049</v>
      </c>
      <c r="B46" s="1" t="s">
        <v>1755</v>
      </c>
      <c r="C46" s="1">
        <v>2015</v>
      </c>
      <c r="D46" s="1" t="str">
        <f>VLOOKUP(A46, Alumni!$A$1:$L$600, 3, FALSE)</f>
        <v>Teaching</v>
      </c>
      <c r="E46" s="1" t="s">
        <v>1722</v>
      </c>
      <c r="F46" s="1">
        <v>0</v>
      </c>
      <c r="G46" s="1" t="s">
        <v>949</v>
      </c>
      <c r="H46" s="1">
        <v>0</v>
      </c>
      <c r="I46" s="1" t="s">
        <v>1671</v>
      </c>
      <c r="J46" s="1" t="s">
        <v>947</v>
      </c>
      <c r="K46" s="1" t="s">
        <v>1670</v>
      </c>
      <c r="L46" s="1" t="s">
        <v>951</v>
      </c>
    </row>
    <row r="47" spans="1:12" x14ac:dyDescent="0.3">
      <c r="A47">
        <v>1050</v>
      </c>
      <c r="B47" s="1" t="s">
        <v>1755</v>
      </c>
      <c r="C47" s="1">
        <v>2015</v>
      </c>
      <c r="D47" s="1" t="str">
        <f>VLOOKUP(A47, Alumni!$A$1:$L$600, 3, FALSE)</f>
        <v>Teaching</v>
      </c>
      <c r="E47" s="1" t="s">
        <v>1722</v>
      </c>
      <c r="F47" s="1" t="s">
        <v>1354</v>
      </c>
      <c r="G47" s="1" t="s">
        <v>136</v>
      </c>
      <c r="H47" s="1" t="s">
        <v>1669</v>
      </c>
      <c r="I47" s="1" t="s">
        <v>1668</v>
      </c>
      <c r="J47" s="1" t="s">
        <v>1024</v>
      </c>
      <c r="K47" s="1" t="s">
        <v>1356</v>
      </c>
      <c r="L47" s="1" t="s">
        <v>1355</v>
      </c>
    </row>
    <row r="48" spans="1:12" x14ac:dyDescent="0.3">
      <c r="A48">
        <v>1051</v>
      </c>
      <c r="B48" s="1" t="s">
        <v>1755</v>
      </c>
      <c r="C48" s="1">
        <v>2021</v>
      </c>
      <c r="D48" s="1" t="str">
        <f>VLOOKUP(A48, Alumni!$A$1:$L$600, 3, FALSE)</f>
        <v>Research</v>
      </c>
      <c r="E48" s="1" t="s">
        <v>1757</v>
      </c>
      <c r="F48" s="1">
        <v>0</v>
      </c>
      <c r="G48" s="1" t="s">
        <v>136</v>
      </c>
      <c r="H48" s="1">
        <v>0</v>
      </c>
      <c r="I48" s="1" t="s">
        <v>969</v>
      </c>
      <c r="J48" s="1" t="s">
        <v>947</v>
      </c>
      <c r="K48" s="1" t="s">
        <v>955</v>
      </c>
      <c r="L48" s="1" t="s">
        <v>950</v>
      </c>
    </row>
    <row r="49" spans="1:12" x14ac:dyDescent="0.3">
      <c r="A49">
        <v>1052</v>
      </c>
      <c r="B49" s="1" t="s">
        <v>1754</v>
      </c>
      <c r="C49" s="1">
        <v>2009</v>
      </c>
      <c r="D49" s="1" t="str">
        <f>VLOOKUP(A49, Alumni!$A$1:$L$600, 3, FALSE)</f>
        <v>Education services</v>
      </c>
      <c r="E49" s="1" t="s">
        <v>1760</v>
      </c>
      <c r="F49" s="1" t="s">
        <v>1151</v>
      </c>
      <c r="G49" s="1" t="s">
        <v>967</v>
      </c>
      <c r="H49" s="1">
        <v>0</v>
      </c>
      <c r="I49" s="1" t="s">
        <v>1667</v>
      </c>
      <c r="J49" s="1" t="s">
        <v>947</v>
      </c>
      <c r="K49" s="1" t="s">
        <v>950</v>
      </c>
      <c r="L49" s="1" t="s">
        <v>950</v>
      </c>
    </row>
    <row r="50" spans="1:12" x14ac:dyDescent="0.3">
      <c r="A50">
        <v>1053</v>
      </c>
      <c r="B50" s="1" t="s">
        <v>1754</v>
      </c>
      <c r="C50" s="1">
        <v>2013</v>
      </c>
      <c r="D50" s="1" t="str">
        <f>VLOOKUP(A50, Alumni!$A$1:$L$600, 3, FALSE)</f>
        <v>Teaching</v>
      </c>
      <c r="E50" s="1" t="s">
        <v>1722</v>
      </c>
      <c r="F50" s="1">
        <v>0</v>
      </c>
      <c r="G50" s="1" t="s">
        <v>949</v>
      </c>
      <c r="H50" s="1" t="s">
        <v>1666</v>
      </c>
      <c r="I50" s="1" t="s">
        <v>1190</v>
      </c>
      <c r="J50" s="1" t="s">
        <v>947</v>
      </c>
      <c r="K50" s="1" t="s">
        <v>1071</v>
      </c>
      <c r="L50" s="1" t="s">
        <v>978</v>
      </c>
    </row>
    <row r="51" spans="1:12" x14ac:dyDescent="0.3">
      <c r="A51">
        <v>1054</v>
      </c>
      <c r="B51" s="1" t="s">
        <v>1755</v>
      </c>
      <c r="C51" s="1">
        <v>2007</v>
      </c>
      <c r="D51" s="1" t="str">
        <f>VLOOKUP(A51, Alumni!$A$1:$L$600, 3, FALSE)</f>
        <v>Teaching</v>
      </c>
      <c r="E51" s="1" t="s">
        <v>1722</v>
      </c>
      <c r="F51" s="1">
        <v>0</v>
      </c>
      <c r="G51" s="1" t="s">
        <v>949</v>
      </c>
      <c r="H51" s="1">
        <v>0</v>
      </c>
      <c r="I51" s="1" t="s">
        <v>1229</v>
      </c>
      <c r="J51" s="1" t="s">
        <v>947</v>
      </c>
      <c r="K51" s="1" t="s">
        <v>976</v>
      </c>
      <c r="L51" s="1" t="s">
        <v>974</v>
      </c>
    </row>
    <row r="52" spans="1:12" x14ac:dyDescent="0.3">
      <c r="A52">
        <v>1055</v>
      </c>
      <c r="B52" s="1" t="s">
        <v>1754</v>
      </c>
      <c r="C52" s="1">
        <v>2017</v>
      </c>
      <c r="D52" s="1" t="str">
        <f>VLOOKUP(A52, Alumni!$A$1:$L$600, 3, FALSE)</f>
        <v>Teaching</v>
      </c>
      <c r="E52" s="1" t="s">
        <v>1722</v>
      </c>
      <c r="F52" s="1" t="s">
        <v>992</v>
      </c>
      <c r="G52" s="1" t="s">
        <v>949</v>
      </c>
      <c r="H52" s="1" t="s">
        <v>1214</v>
      </c>
      <c r="I52" s="1" t="s">
        <v>1088</v>
      </c>
      <c r="J52" s="1" t="s">
        <v>947</v>
      </c>
      <c r="K52" s="1" t="s">
        <v>1087</v>
      </c>
      <c r="L52" s="1" t="s">
        <v>1086</v>
      </c>
    </row>
    <row r="53" spans="1:12" x14ac:dyDescent="0.3">
      <c r="A53">
        <v>1062</v>
      </c>
      <c r="B53" s="1" t="s">
        <v>1754</v>
      </c>
      <c r="C53" s="1">
        <v>2018</v>
      </c>
      <c r="D53" s="1" t="str">
        <f>VLOOKUP(A53, Alumni!$A$1:$L$600, 3, FALSE)</f>
        <v>Cultural/artistic</v>
      </c>
      <c r="E53" s="1" t="s">
        <v>1760</v>
      </c>
      <c r="F53" s="1" t="s">
        <v>1665</v>
      </c>
      <c r="G53" s="1" t="s">
        <v>136</v>
      </c>
      <c r="H53" s="1">
        <v>0</v>
      </c>
      <c r="I53" s="1" t="s">
        <v>1664</v>
      </c>
      <c r="J53" s="1" t="s">
        <v>947</v>
      </c>
      <c r="K53" s="1" t="s">
        <v>950</v>
      </c>
      <c r="L53" s="1" t="s">
        <v>950</v>
      </c>
    </row>
    <row r="54" spans="1:12" x14ac:dyDescent="0.3">
      <c r="A54">
        <v>1056</v>
      </c>
      <c r="B54" s="1" t="s">
        <v>1755</v>
      </c>
      <c r="C54" s="1">
        <v>2006</v>
      </c>
      <c r="D54" s="1" t="str">
        <f>VLOOKUP(A54, Alumni!$A$1:$L$600, 3, FALSE)</f>
        <v>Teaching</v>
      </c>
      <c r="E54" s="1" t="s">
        <v>1723</v>
      </c>
      <c r="F54" s="1">
        <v>0</v>
      </c>
      <c r="G54" s="1" t="s">
        <v>967</v>
      </c>
      <c r="H54" s="1">
        <v>0</v>
      </c>
      <c r="I54" s="1" t="s">
        <v>1663</v>
      </c>
      <c r="J54" s="1" t="s">
        <v>947</v>
      </c>
      <c r="K54" s="1" t="s">
        <v>950</v>
      </c>
      <c r="L54" s="1" t="s">
        <v>950</v>
      </c>
    </row>
    <row r="55" spans="1:12" x14ac:dyDescent="0.3">
      <c r="A55">
        <v>1063</v>
      </c>
      <c r="B55" s="1" t="s">
        <v>1755</v>
      </c>
      <c r="C55" s="1">
        <v>2015</v>
      </c>
      <c r="D55" s="1" t="str">
        <f>VLOOKUP(A55, Alumni!$A$1:$L$600, 3, FALSE)</f>
        <v>Teaching</v>
      </c>
      <c r="E55" s="1" t="s">
        <v>1723</v>
      </c>
      <c r="F55" s="1" t="s">
        <v>1052</v>
      </c>
      <c r="G55" s="1" t="s">
        <v>949</v>
      </c>
      <c r="H55" s="1" t="s">
        <v>1051</v>
      </c>
      <c r="I55" s="1" t="s">
        <v>1000</v>
      </c>
      <c r="J55" s="1" t="s">
        <v>947</v>
      </c>
      <c r="K55" s="1" t="s">
        <v>955</v>
      </c>
      <c r="L55" s="1" t="s">
        <v>950</v>
      </c>
    </row>
    <row r="56" spans="1:12" x14ac:dyDescent="0.3">
      <c r="A56">
        <v>1064</v>
      </c>
      <c r="B56" s="1" t="s">
        <v>1755</v>
      </c>
      <c r="C56" s="1">
        <v>2018</v>
      </c>
      <c r="D56" s="1" t="str">
        <f>VLOOKUP(A56, Alumni!$A$1:$L$600, 3, FALSE)</f>
        <v>Research</v>
      </c>
      <c r="E56" s="1" t="s">
        <v>1757</v>
      </c>
      <c r="F56" s="1">
        <v>0</v>
      </c>
      <c r="G56" s="1" t="s">
        <v>136</v>
      </c>
      <c r="H56" s="1" t="s">
        <v>1401</v>
      </c>
      <c r="I56" s="1" t="s">
        <v>1053</v>
      </c>
      <c r="J56" s="1" t="s">
        <v>947</v>
      </c>
      <c r="K56" s="1" t="s">
        <v>955</v>
      </c>
      <c r="L56" s="1" t="s">
        <v>950</v>
      </c>
    </row>
    <row r="57" spans="1:12" x14ac:dyDescent="0.3">
      <c r="A57">
        <v>1057</v>
      </c>
      <c r="B57" s="1" t="s">
        <v>1754</v>
      </c>
      <c r="C57" s="1">
        <v>2014</v>
      </c>
      <c r="D57" s="1" t="str">
        <f>VLOOKUP(A57, Alumni!$A$1:$L$600, 3, FALSE)</f>
        <v>Teaching</v>
      </c>
      <c r="E57" s="1" t="s">
        <v>1723</v>
      </c>
      <c r="F57" s="1" t="s">
        <v>1662</v>
      </c>
      <c r="G57" s="1" t="s">
        <v>949</v>
      </c>
      <c r="H57" s="1">
        <v>0</v>
      </c>
      <c r="I57" s="1" t="s">
        <v>1121</v>
      </c>
      <c r="J57" s="1" t="s">
        <v>947</v>
      </c>
      <c r="K57" s="1" t="s">
        <v>960</v>
      </c>
      <c r="L57" s="1" t="s">
        <v>960</v>
      </c>
    </row>
    <row r="58" spans="1:12" x14ac:dyDescent="0.3">
      <c r="A58">
        <v>1058</v>
      </c>
      <c r="B58" s="1" t="s">
        <v>1754</v>
      </c>
      <c r="C58" s="1">
        <v>2006</v>
      </c>
      <c r="D58" s="1" t="str">
        <f>VLOOKUP(A58, Alumni!$A$1:$L$600, 3, FALSE)</f>
        <v>Teaching</v>
      </c>
      <c r="E58" s="1" t="s">
        <v>1722</v>
      </c>
      <c r="F58" s="1">
        <v>0</v>
      </c>
      <c r="G58" s="1" t="s">
        <v>949</v>
      </c>
      <c r="H58" s="1">
        <v>0</v>
      </c>
      <c r="I58" s="1" t="s">
        <v>954</v>
      </c>
      <c r="J58" s="1" t="s">
        <v>947</v>
      </c>
      <c r="K58" s="1" t="s">
        <v>953</v>
      </c>
      <c r="L58" s="1" t="s">
        <v>950</v>
      </c>
    </row>
    <row r="59" spans="1:12" x14ac:dyDescent="0.3">
      <c r="A59">
        <v>1059</v>
      </c>
      <c r="B59" s="1" t="s">
        <v>1755</v>
      </c>
      <c r="C59" s="1">
        <v>2023</v>
      </c>
      <c r="D59" s="1" t="str">
        <f>VLOOKUP(A59, Alumni!$A$1:$L$600, 3, FALSE)</f>
        <v>Teaching</v>
      </c>
      <c r="E59" s="1" t="s">
        <v>1723</v>
      </c>
      <c r="F59" s="1">
        <v>0</v>
      </c>
      <c r="G59" s="1" t="s">
        <v>967</v>
      </c>
      <c r="H59" s="1">
        <v>0</v>
      </c>
      <c r="I59" s="1" t="s">
        <v>1661</v>
      </c>
      <c r="J59" s="1" t="s">
        <v>947</v>
      </c>
      <c r="K59" s="1" t="s">
        <v>1147</v>
      </c>
      <c r="L59" s="1" t="s">
        <v>950</v>
      </c>
    </row>
    <row r="60" spans="1:12" x14ac:dyDescent="0.3">
      <c r="A60">
        <v>1060</v>
      </c>
      <c r="B60" s="1" t="s">
        <v>1755</v>
      </c>
      <c r="C60" s="1">
        <v>2017</v>
      </c>
      <c r="D60" s="1" t="str">
        <f>VLOOKUP(A60, Alumni!$A$1:$L$600, 3, FALSE)</f>
        <v>Education services</v>
      </c>
      <c r="E60" s="1" t="s">
        <v>1760</v>
      </c>
      <c r="F60" s="1" t="s">
        <v>1660</v>
      </c>
      <c r="G60" s="1" t="s">
        <v>966</v>
      </c>
      <c r="H60" s="1" t="s">
        <v>1620</v>
      </c>
      <c r="I60" s="1" t="s">
        <v>1659</v>
      </c>
      <c r="J60" s="1" t="s">
        <v>1111</v>
      </c>
      <c r="K60" s="1" t="s">
        <v>1658</v>
      </c>
      <c r="L60" s="1" t="s">
        <v>1657</v>
      </c>
    </row>
    <row r="61" spans="1:12" x14ac:dyDescent="0.3">
      <c r="A61">
        <v>1065</v>
      </c>
      <c r="B61" s="1" t="s">
        <v>1754</v>
      </c>
      <c r="C61" s="1">
        <v>2013</v>
      </c>
      <c r="D61" s="1" t="str">
        <f>VLOOKUP(A61, Alumni!$A$1:$L$600, 3, FALSE)</f>
        <v>Consulting</v>
      </c>
      <c r="E61" s="1" t="s">
        <v>1760</v>
      </c>
      <c r="F61" s="1" t="s">
        <v>1656</v>
      </c>
      <c r="G61" s="1" t="s">
        <v>136</v>
      </c>
      <c r="H61" s="1">
        <v>0</v>
      </c>
      <c r="I61" s="1" t="s">
        <v>1655</v>
      </c>
      <c r="J61" s="1" t="s">
        <v>1406</v>
      </c>
      <c r="K61" s="1" t="s">
        <v>1589</v>
      </c>
      <c r="L61" s="1" t="s">
        <v>1589</v>
      </c>
    </row>
    <row r="62" spans="1:12" x14ac:dyDescent="0.3">
      <c r="A62">
        <v>1066</v>
      </c>
      <c r="B62" s="1" t="s">
        <v>1754</v>
      </c>
      <c r="C62" s="1">
        <v>2022</v>
      </c>
      <c r="D62" s="1" t="str">
        <f>VLOOKUP(A62, Alumni!$A$1:$L$600, 3, FALSE)</f>
        <v>Project coordination</v>
      </c>
      <c r="E62" s="1" t="s">
        <v>1760</v>
      </c>
      <c r="F62" s="1" t="s">
        <v>1654</v>
      </c>
      <c r="G62" s="1" t="s">
        <v>967</v>
      </c>
      <c r="H62" s="1">
        <v>0</v>
      </c>
      <c r="I62" s="1" t="s">
        <v>1298</v>
      </c>
      <c r="J62" s="1" t="s">
        <v>947</v>
      </c>
      <c r="K62" s="1" t="s">
        <v>950</v>
      </c>
      <c r="L62" s="1" t="s">
        <v>950</v>
      </c>
    </row>
    <row r="63" spans="1:12" x14ac:dyDescent="0.3">
      <c r="A63">
        <v>1061</v>
      </c>
      <c r="B63" s="1" t="s">
        <v>1755</v>
      </c>
      <c r="C63" s="1">
        <v>2016</v>
      </c>
      <c r="D63" s="1" t="str">
        <f>VLOOKUP(A63, Alumni!$A$1:$L$600, 3, FALSE)</f>
        <v>Teaching</v>
      </c>
      <c r="E63" s="1" t="s">
        <v>1723</v>
      </c>
      <c r="F63" s="1" t="s">
        <v>1052</v>
      </c>
      <c r="G63" s="1" t="s">
        <v>967</v>
      </c>
      <c r="H63" s="1" t="s">
        <v>1070</v>
      </c>
      <c r="I63" s="1" t="s">
        <v>1653</v>
      </c>
      <c r="J63" s="1" t="s">
        <v>947</v>
      </c>
      <c r="K63" s="1" t="s">
        <v>1020</v>
      </c>
      <c r="L63" s="1" t="s">
        <v>1006</v>
      </c>
    </row>
    <row r="64" spans="1:12" x14ac:dyDescent="0.3">
      <c r="A64">
        <v>1067</v>
      </c>
      <c r="B64" s="1" t="s">
        <v>1754</v>
      </c>
      <c r="C64" s="1">
        <v>2015</v>
      </c>
      <c r="D64" s="1" t="str">
        <f>VLOOKUP(A64, Alumni!$A$1:$L$600, 3, FALSE)</f>
        <v>Teaching</v>
      </c>
      <c r="E64" s="1" t="s">
        <v>1723</v>
      </c>
      <c r="F64" s="1">
        <v>0</v>
      </c>
      <c r="G64" s="1" t="s">
        <v>949</v>
      </c>
      <c r="H64" s="1">
        <v>0</v>
      </c>
      <c r="I64" s="1" t="s">
        <v>1000</v>
      </c>
      <c r="J64" s="1" t="s">
        <v>947</v>
      </c>
      <c r="K64" s="1" t="s">
        <v>955</v>
      </c>
      <c r="L64" s="1" t="s">
        <v>950</v>
      </c>
    </row>
    <row r="65" spans="1:12" x14ac:dyDescent="0.3">
      <c r="A65">
        <v>1068</v>
      </c>
      <c r="B65" s="1" t="s">
        <v>1754</v>
      </c>
      <c r="C65" s="1">
        <v>2007</v>
      </c>
      <c r="D65" s="1" t="str">
        <f>VLOOKUP(A65, Alumni!$A$1:$L$600, 3, FALSE)</f>
        <v>Teaching</v>
      </c>
      <c r="E65" s="1" t="s">
        <v>1724</v>
      </c>
      <c r="F65" s="1">
        <v>0</v>
      </c>
      <c r="G65" s="1" t="s">
        <v>949</v>
      </c>
      <c r="H65" s="1">
        <v>0</v>
      </c>
      <c r="I65" s="1" t="s">
        <v>1652</v>
      </c>
      <c r="J65" s="1" t="s">
        <v>947</v>
      </c>
      <c r="K65" s="1" t="s">
        <v>1339</v>
      </c>
      <c r="L65" s="1" t="s">
        <v>988</v>
      </c>
    </row>
    <row r="66" spans="1:12" x14ac:dyDescent="0.3">
      <c r="A66">
        <v>1069</v>
      </c>
      <c r="B66" s="1" t="s">
        <v>1754</v>
      </c>
      <c r="C66" s="1">
        <v>2006</v>
      </c>
      <c r="D66" s="1" t="str">
        <f>VLOOKUP(A66, Alumni!$A$1:$L$600, 3, FALSE)</f>
        <v>Technical/administrative</v>
      </c>
      <c r="E66" s="1" t="s">
        <v>1760</v>
      </c>
      <c r="F66" s="1" t="s">
        <v>1651</v>
      </c>
      <c r="G66" s="1" t="s">
        <v>949</v>
      </c>
      <c r="H66" s="1">
        <v>0</v>
      </c>
      <c r="I66" s="1" t="s">
        <v>1650</v>
      </c>
      <c r="J66" s="1" t="s">
        <v>947</v>
      </c>
      <c r="K66" s="1" t="s">
        <v>955</v>
      </c>
      <c r="L66" s="1" t="s">
        <v>950</v>
      </c>
    </row>
    <row r="67" spans="1:12" x14ac:dyDescent="0.3">
      <c r="A67">
        <v>1070</v>
      </c>
      <c r="B67" s="1" t="s">
        <v>1754</v>
      </c>
      <c r="C67" s="1">
        <v>2017</v>
      </c>
      <c r="D67" s="1" t="str">
        <f>VLOOKUP(A67, Alumni!$A$1:$L$600, 3, FALSE)</f>
        <v>Teaching</v>
      </c>
      <c r="E67" s="1" t="s">
        <v>1723</v>
      </c>
      <c r="F67" s="1">
        <v>0</v>
      </c>
      <c r="G67" s="1" t="s">
        <v>949</v>
      </c>
      <c r="H67" s="1" t="s">
        <v>1051</v>
      </c>
      <c r="I67" s="1" t="s">
        <v>1121</v>
      </c>
      <c r="J67" s="1" t="s">
        <v>947</v>
      </c>
      <c r="K67" s="1" t="s">
        <v>1649</v>
      </c>
      <c r="L67" s="1" t="s">
        <v>1001</v>
      </c>
    </row>
    <row r="68" spans="1:12" x14ac:dyDescent="0.3">
      <c r="A68">
        <v>1071</v>
      </c>
      <c r="B68" s="1" t="s">
        <v>1755</v>
      </c>
      <c r="C68" s="1">
        <v>2013</v>
      </c>
      <c r="D68" s="1" t="str">
        <f>VLOOKUP(A68, Alumni!$A$1:$L$600, 3, FALSE)</f>
        <v>Research</v>
      </c>
      <c r="E68" s="1" t="s">
        <v>1759</v>
      </c>
      <c r="F68" s="1">
        <v>0</v>
      </c>
      <c r="G68" s="1" t="s">
        <v>136</v>
      </c>
      <c r="H68" s="1" t="s">
        <v>1648</v>
      </c>
      <c r="I68" s="1" t="s">
        <v>1647</v>
      </c>
      <c r="J68" s="1" t="s">
        <v>947</v>
      </c>
      <c r="K68" s="1" t="s">
        <v>955</v>
      </c>
      <c r="L68" s="1" t="s">
        <v>950</v>
      </c>
    </row>
    <row r="69" spans="1:12" x14ac:dyDescent="0.3">
      <c r="A69">
        <v>1072</v>
      </c>
      <c r="B69" s="1" t="s">
        <v>1754</v>
      </c>
      <c r="C69" s="1">
        <v>2019</v>
      </c>
      <c r="D69" s="1" t="str">
        <f>VLOOKUP(A69, Alumni!$A$1:$L$600, 3, FALSE)</f>
        <v>Research</v>
      </c>
      <c r="E69" s="1" t="s">
        <v>1758</v>
      </c>
      <c r="F69" s="1">
        <v>0</v>
      </c>
      <c r="G69" s="1" t="s">
        <v>952</v>
      </c>
      <c r="H69" s="1">
        <v>0</v>
      </c>
      <c r="I69" s="1" t="s">
        <v>1026</v>
      </c>
      <c r="J69" s="1" t="s">
        <v>947</v>
      </c>
      <c r="K69" s="1" t="s">
        <v>953</v>
      </c>
      <c r="L69" s="1" t="s">
        <v>950</v>
      </c>
    </row>
    <row r="70" spans="1:12" x14ac:dyDescent="0.3">
      <c r="A70">
        <v>1073</v>
      </c>
      <c r="B70" s="1" t="s">
        <v>1754</v>
      </c>
      <c r="C70" s="1">
        <v>2006</v>
      </c>
      <c r="D70" s="1" t="str">
        <f>VLOOKUP(A70, Alumni!$A$1:$L$600, 3, FALSE)</f>
        <v>Teaching</v>
      </c>
      <c r="E70" s="1" t="s">
        <v>1722</v>
      </c>
      <c r="F70" s="1">
        <v>0</v>
      </c>
      <c r="G70" s="1" t="s">
        <v>949</v>
      </c>
      <c r="H70" s="1">
        <v>0</v>
      </c>
      <c r="I70" s="1" t="s">
        <v>1041</v>
      </c>
      <c r="J70" s="1" t="s">
        <v>947</v>
      </c>
      <c r="K70" s="1" t="s">
        <v>1646</v>
      </c>
      <c r="L70" s="1" t="s">
        <v>1002</v>
      </c>
    </row>
    <row r="71" spans="1:12" x14ac:dyDescent="0.3">
      <c r="A71">
        <v>1074</v>
      </c>
      <c r="B71" s="1" t="s">
        <v>1755</v>
      </c>
      <c r="C71" s="1">
        <v>2015</v>
      </c>
      <c r="D71" s="1" t="str">
        <f>VLOOKUP(A71, Alumni!$A$1:$L$600, 3, FALSE)</f>
        <v>Research</v>
      </c>
      <c r="E71" s="1" t="s">
        <v>1757</v>
      </c>
      <c r="F71" s="1">
        <v>0</v>
      </c>
      <c r="G71" s="1" t="s">
        <v>952</v>
      </c>
      <c r="H71" s="1">
        <v>0</v>
      </c>
      <c r="I71" s="1" t="s">
        <v>969</v>
      </c>
      <c r="J71" s="1" t="s">
        <v>947</v>
      </c>
      <c r="K71" s="1" t="s">
        <v>955</v>
      </c>
      <c r="L71" s="1" t="s">
        <v>950</v>
      </c>
    </row>
    <row r="72" spans="1:12" x14ac:dyDescent="0.3">
      <c r="A72">
        <v>1075</v>
      </c>
      <c r="B72" s="1" t="s">
        <v>1755</v>
      </c>
      <c r="C72" s="1">
        <v>2017</v>
      </c>
      <c r="D72" s="1" t="str">
        <f>VLOOKUP(A72, Alumni!$A$1:$L$600, 3, FALSE)</f>
        <v>Teaching</v>
      </c>
      <c r="E72" s="1" t="s">
        <v>1723</v>
      </c>
      <c r="F72" s="1">
        <v>0</v>
      </c>
      <c r="G72" s="1" t="s">
        <v>967</v>
      </c>
      <c r="H72" s="1">
        <v>0</v>
      </c>
      <c r="I72" s="1" t="s">
        <v>1645</v>
      </c>
      <c r="J72" s="1" t="s">
        <v>947</v>
      </c>
      <c r="K72" s="1" t="s">
        <v>995</v>
      </c>
      <c r="L72" s="1" t="s">
        <v>950</v>
      </c>
    </row>
    <row r="73" spans="1:12" x14ac:dyDescent="0.3">
      <c r="A73">
        <v>1076</v>
      </c>
      <c r="B73" s="1" t="s">
        <v>1755</v>
      </c>
      <c r="C73" s="1">
        <v>2022</v>
      </c>
      <c r="D73" s="1" t="str">
        <f>VLOOKUP(A73, Alumni!$A$1:$L$600, 3, FALSE)</f>
        <v>Research</v>
      </c>
      <c r="E73" s="1" t="s">
        <v>1757</v>
      </c>
      <c r="F73" s="1">
        <v>0</v>
      </c>
      <c r="G73" s="1" t="s">
        <v>952</v>
      </c>
      <c r="H73" s="1">
        <v>0</v>
      </c>
      <c r="I73" s="1" t="s">
        <v>1644</v>
      </c>
      <c r="J73" s="1" t="s">
        <v>947</v>
      </c>
      <c r="K73" s="1" t="s">
        <v>998</v>
      </c>
      <c r="L73" s="1" t="s">
        <v>950</v>
      </c>
    </row>
    <row r="74" spans="1:12" x14ac:dyDescent="0.3">
      <c r="A74">
        <v>1078</v>
      </c>
      <c r="B74" s="1" t="s">
        <v>1754</v>
      </c>
      <c r="C74" s="1">
        <v>2011</v>
      </c>
      <c r="D74" s="1" t="str">
        <f>VLOOKUP(A74, Alumni!$A$1:$L$600, 3, FALSE)</f>
        <v>Teaching</v>
      </c>
      <c r="E74" s="1" t="s">
        <v>1722</v>
      </c>
      <c r="F74" s="1">
        <v>0</v>
      </c>
      <c r="G74" s="1" t="s">
        <v>967</v>
      </c>
      <c r="H74" s="1">
        <v>0</v>
      </c>
      <c r="I74" s="1" t="s">
        <v>1643</v>
      </c>
      <c r="J74" s="1" t="s">
        <v>947</v>
      </c>
      <c r="K74" s="1" t="s">
        <v>1062</v>
      </c>
      <c r="L74" s="1" t="s">
        <v>988</v>
      </c>
    </row>
    <row r="75" spans="1:12" x14ac:dyDescent="0.3">
      <c r="A75">
        <v>1079</v>
      </c>
      <c r="B75" s="1" t="s">
        <v>1755</v>
      </c>
      <c r="C75" s="1">
        <v>2020</v>
      </c>
      <c r="D75" s="1" t="str">
        <f>VLOOKUP(A75, Alumni!$A$1:$L$600, 3, FALSE)</f>
        <v>Research</v>
      </c>
      <c r="E75" s="1" t="s">
        <v>1757</v>
      </c>
      <c r="F75" s="1">
        <v>0</v>
      </c>
      <c r="G75" s="1" t="s">
        <v>952</v>
      </c>
      <c r="H75" s="1">
        <v>0</v>
      </c>
      <c r="I75" s="1" t="s">
        <v>956</v>
      </c>
      <c r="J75" s="1" t="s">
        <v>947</v>
      </c>
      <c r="K75" s="1" t="s">
        <v>955</v>
      </c>
      <c r="L75" s="1" t="s">
        <v>950</v>
      </c>
    </row>
    <row r="76" spans="1:12" x14ac:dyDescent="0.3">
      <c r="A76">
        <v>1080</v>
      </c>
      <c r="B76" s="1" t="s">
        <v>1755</v>
      </c>
      <c r="C76" s="1">
        <v>2018</v>
      </c>
      <c r="D76" s="1" t="str">
        <f>VLOOKUP(A76, Alumni!$A$1:$L$600, 3, FALSE)</f>
        <v>Teaching</v>
      </c>
      <c r="E76" s="1" t="s">
        <v>1757</v>
      </c>
      <c r="F76" s="1" t="s">
        <v>1642</v>
      </c>
      <c r="G76" s="1" t="s">
        <v>952</v>
      </c>
      <c r="H76" s="1" t="s">
        <v>952</v>
      </c>
      <c r="I76" s="1" t="s">
        <v>956</v>
      </c>
      <c r="J76" s="1" t="s">
        <v>947</v>
      </c>
      <c r="K76" s="1" t="s">
        <v>955</v>
      </c>
      <c r="L76" s="1" t="s">
        <v>950</v>
      </c>
    </row>
    <row r="77" spans="1:12" x14ac:dyDescent="0.3">
      <c r="A77">
        <v>1081</v>
      </c>
      <c r="B77" s="1" t="s">
        <v>1755</v>
      </c>
      <c r="C77" s="1">
        <v>2010</v>
      </c>
      <c r="D77" s="1" t="str">
        <f>VLOOKUP(A77, Alumni!$A$1:$L$600, 3, FALSE)</f>
        <v>Teaching</v>
      </c>
      <c r="E77" s="1" t="s">
        <v>1723</v>
      </c>
      <c r="F77" s="1">
        <v>0</v>
      </c>
      <c r="G77" s="1" t="s">
        <v>949</v>
      </c>
      <c r="H77" s="1">
        <v>0</v>
      </c>
      <c r="I77" s="1" t="s">
        <v>1000</v>
      </c>
      <c r="J77" s="1" t="s">
        <v>947</v>
      </c>
      <c r="K77" s="1" t="s">
        <v>955</v>
      </c>
      <c r="L77" s="1" t="s">
        <v>950</v>
      </c>
    </row>
    <row r="78" spans="1:12" x14ac:dyDescent="0.3">
      <c r="A78">
        <v>1084</v>
      </c>
      <c r="B78" s="1" t="s">
        <v>1754</v>
      </c>
      <c r="C78" s="1">
        <v>2019</v>
      </c>
      <c r="D78" s="1" t="str">
        <f>VLOOKUP(A78, Alumni!$A$1:$L$600, 3, FALSE)</f>
        <v>Research</v>
      </c>
      <c r="E78" s="1" t="s">
        <v>1758</v>
      </c>
      <c r="F78" s="1">
        <v>0</v>
      </c>
      <c r="G78" s="1" t="s">
        <v>952</v>
      </c>
      <c r="H78" s="1">
        <v>0</v>
      </c>
      <c r="I78" s="1" t="s">
        <v>1641</v>
      </c>
      <c r="J78" s="1" t="s">
        <v>1119</v>
      </c>
      <c r="K78" s="1" t="s">
        <v>1118</v>
      </c>
      <c r="L78" s="1" t="s">
        <v>1118</v>
      </c>
    </row>
    <row r="79" spans="1:12" x14ac:dyDescent="0.3">
      <c r="A79">
        <v>1085</v>
      </c>
      <c r="B79" s="1" t="s">
        <v>1755</v>
      </c>
      <c r="C79" s="1">
        <v>2013</v>
      </c>
      <c r="D79" s="1" t="str">
        <f>VLOOKUP(A79, Alumni!$A$1:$L$600, 3, FALSE)</f>
        <v>Private sector</v>
      </c>
      <c r="E79" s="1" t="s">
        <v>1760</v>
      </c>
      <c r="F79" s="1" t="s">
        <v>1640</v>
      </c>
      <c r="G79" s="1" t="s">
        <v>136</v>
      </c>
      <c r="H79" s="1" t="s">
        <v>959</v>
      </c>
      <c r="I79" s="1" t="s">
        <v>1639</v>
      </c>
      <c r="J79" s="1" t="s">
        <v>947</v>
      </c>
      <c r="K79" s="1" t="s">
        <v>950</v>
      </c>
      <c r="L79" s="1" t="s">
        <v>950</v>
      </c>
    </row>
    <row r="80" spans="1:12" x14ac:dyDescent="0.3">
      <c r="A80">
        <v>1086</v>
      </c>
      <c r="B80" s="1" t="s">
        <v>1755</v>
      </c>
      <c r="C80" s="1">
        <v>2015</v>
      </c>
      <c r="D80" s="1" t="str">
        <f>VLOOKUP(A80, Alumni!$A$1:$L$600, 3, FALSE)</f>
        <v>Teaching</v>
      </c>
      <c r="E80" s="1" t="s">
        <v>1723</v>
      </c>
      <c r="F80" s="1">
        <v>0</v>
      </c>
      <c r="G80" s="1" t="s">
        <v>949</v>
      </c>
      <c r="H80" s="1">
        <v>0</v>
      </c>
      <c r="I80" s="1" t="s">
        <v>1000</v>
      </c>
      <c r="J80" s="1" t="s">
        <v>947</v>
      </c>
      <c r="K80" s="1" t="s">
        <v>1135</v>
      </c>
      <c r="L80" s="1" t="s">
        <v>950</v>
      </c>
    </row>
    <row r="81" spans="1:12" x14ac:dyDescent="0.3">
      <c r="A81">
        <v>1087</v>
      </c>
      <c r="B81" s="1" t="s">
        <v>1754</v>
      </c>
      <c r="C81" s="1">
        <v>2022</v>
      </c>
      <c r="D81" s="1" t="str">
        <f>VLOOKUP(A81, Alumni!$A$1:$L$600, 3, FALSE)</f>
        <v>Research</v>
      </c>
      <c r="E81" s="1" t="s">
        <v>1758</v>
      </c>
      <c r="F81" s="1">
        <v>0</v>
      </c>
      <c r="G81" s="1" t="s">
        <v>136</v>
      </c>
      <c r="H81" s="1" t="s">
        <v>1</v>
      </c>
      <c r="I81" s="1" t="s">
        <v>1175</v>
      </c>
      <c r="J81" s="1" t="s">
        <v>947</v>
      </c>
      <c r="K81" s="1" t="s">
        <v>950</v>
      </c>
      <c r="L81" s="1" t="s">
        <v>950</v>
      </c>
    </row>
    <row r="82" spans="1:12" x14ac:dyDescent="0.3">
      <c r="A82">
        <v>1089</v>
      </c>
      <c r="B82" s="1" t="s">
        <v>1754</v>
      </c>
      <c r="C82" s="1">
        <v>2013</v>
      </c>
      <c r="D82" s="1" t="str">
        <f>VLOOKUP(A82, Alumni!$A$1:$L$600, 3, FALSE)</f>
        <v>Teaching</v>
      </c>
      <c r="E82" s="1" t="s">
        <v>1722</v>
      </c>
      <c r="F82" s="1">
        <v>0</v>
      </c>
      <c r="G82" s="1" t="s">
        <v>949</v>
      </c>
      <c r="H82" s="1">
        <v>0</v>
      </c>
      <c r="I82" s="1" t="s">
        <v>958</v>
      </c>
      <c r="J82" s="1" t="s">
        <v>947</v>
      </c>
      <c r="K82" s="1" t="s">
        <v>1270</v>
      </c>
      <c r="L82" s="1" t="s">
        <v>950</v>
      </c>
    </row>
    <row r="83" spans="1:12" x14ac:dyDescent="0.3">
      <c r="A83">
        <v>1088</v>
      </c>
      <c r="B83" s="1" t="s">
        <v>1754</v>
      </c>
      <c r="C83" s="1">
        <v>2015</v>
      </c>
      <c r="D83" s="1" t="str">
        <f>VLOOKUP(A83, Alumni!$A$1:$L$600, 3, FALSE)</f>
        <v>Teaching</v>
      </c>
      <c r="E83" s="1" t="s">
        <v>1722</v>
      </c>
      <c r="F83" s="1">
        <v>0</v>
      </c>
      <c r="G83" s="1" t="s">
        <v>949</v>
      </c>
      <c r="H83" s="1">
        <v>0</v>
      </c>
      <c r="I83" s="1" t="s">
        <v>1171</v>
      </c>
      <c r="J83" s="1" t="s">
        <v>947</v>
      </c>
      <c r="K83" s="1" t="s">
        <v>1170</v>
      </c>
      <c r="L83" s="1" t="s">
        <v>978</v>
      </c>
    </row>
    <row r="84" spans="1:12" x14ac:dyDescent="0.3">
      <c r="A84">
        <v>1090</v>
      </c>
      <c r="B84" s="1" t="s">
        <v>1755</v>
      </c>
      <c r="C84" s="1">
        <v>2019</v>
      </c>
      <c r="D84" s="1" t="str">
        <f>VLOOKUP(A84, Alumni!$A$1:$L$600, 3, FALSE)</f>
        <v>Teaching</v>
      </c>
      <c r="E84" s="1" t="s">
        <v>1723</v>
      </c>
      <c r="F84" s="1">
        <v>0</v>
      </c>
      <c r="G84" s="1" t="s">
        <v>967</v>
      </c>
      <c r="H84" s="1">
        <v>0</v>
      </c>
      <c r="I84" s="1" t="s">
        <v>1638</v>
      </c>
      <c r="J84" s="1" t="s">
        <v>947</v>
      </c>
      <c r="K84" s="1" t="s">
        <v>1459</v>
      </c>
      <c r="L84" s="1" t="s">
        <v>950</v>
      </c>
    </row>
    <row r="85" spans="1:12" x14ac:dyDescent="0.3">
      <c r="A85">
        <v>1091</v>
      </c>
      <c r="B85" s="1" t="s">
        <v>1755</v>
      </c>
      <c r="C85" s="1">
        <v>2006</v>
      </c>
      <c r="D85" s="1" t="str">
        <f>VLOOKUP(A85, Alumni!$A$1:$L$600, 3, FALSE)</f>
        <v>Teaching</v>
      </c>
      <c r="E85" s="1" t="s">
        <v>1725</v>
      </c>
      <c r="F85" s="1">
        <v>0</v>
      </c>
      <c r="G85" s="1" t="s">
        <v>949</v>
      </c>
      <c r="H85" s="1">
        <v>0</v>
      </c>
      <c r="I85" s="1" t="s">
        <v>1637</v>
      </c>
      <c r="J85" s="1" t="s">
        <v>947</v>
      </c>
      <c r="K85" s="1" t="s">
        <v>1636</v>
      </c>
      <c r="L85" s="1" t="s">
        <v>960</v>
      </c>
    </row>
    <row r="86" spans="1:12" x14ac:dyDescent="0.3">
      <c r="A86">
        <v>1093</v>
      </c>
      <c r="B86" s="1" t="s">
        <v>1754</v>
      </c>
      <c r="C86" s="1">
        <v>2013</v>
      </c>
      <c r="D86" s="1" t="str">
        <f>VLOOKUP(A86, Alumni!$A$1:$L$600, 3, FALSE)</f>
        <v>Teaching</v>
      </c>
      <c r="E86" s="1" t="s">
        <v>1723</v>
      </c>
      <c r="F86" s="1">
        <v>0</v>
      </c>
      <c r="G86" s="1" t="s">
        <v>949</v>
      </c>
      <c r="H86" s="1">
        <v>0</v>
      </c>
      <c r="I86" s="1" t="s">
        <v>1635</v>
      </c>
      <c r="J86" s="1" t="s">
        <v>947</v>
      </c>
      <c r="K86" s="1" t="s">
        <v>1089</v>
      </c>
      <c r="L86" s="1" t="s">
        <v>1001</v>
      </c>
    </row>
    <row r="87" spans="1:12" x14ac:dyDescent="0.3">
      <c r="A87">
        <v>1094</v>
      </c>
      <c r="B87" s="1" t="s">
        <v>1755</v>
      </c>
      <c r="C87" s="1">
        <v>2020</v>
      </c>
      <c r="D87" s="1" t="str">
        <f>VLOOKUP(A87, Alumni!$A$1:$L$600, 3, FALSE)</f>
        <v>Research</v>
      </c>
      <c r="E87" s="1" t="s">
        <v>1757</v>
      </c>
      <c r="F87" s="1">
        <v>0</v>
      </c>
      <c r="G87" s="1" t="s">
        <v>952</v>
      </c>
      <c r="H87" s="1">
        <v>0</v>
      </c>
      <c r="I87" s="1" t="s">
        <v>956</v>
      </c>
      <c r="J87" s="1" t="s">
        <v>947</v>
      </c>
      <c r="K87" s="1" t="s">
        <v>955</v>
      </c>
      <c r="L87" s="1" t="s">
        <v>950</v>
      </c>
    </row>
    <row r="88" spans="1:12" x14ac:dyDescent="0.3">
      <c r="A88">
        <v>1095</v>
      </c>
      <c r="B88" s="1" t="s">
        <v>1754</v>
      </c>
      <c r="C88" s="1">
        <v>2018</v>
      </c>
      <c r="D88" s="1" t="str">
        <f>VLOOKUP(A88, Alumni!$A$1:$L$600, 3, FALSE)</f>
        <v>Research</v>
      </c>
      <c r="E88" s="1" t="s">
        <v>1760</v>
      </c>
      <c r="F88" s="1" t="s">
        <v>1633</v>
      </c>
      <c r="G88" s="1" t="s">
        <v>967</v>
      </c>
      <c r="H88" s="1">
        <v>0</v>
      </c>
      <c r="I88" s="1" t="s">
        <v>1625</v>
      </c>
      <c r="J88" s="1" t="s">
        <v>947</v>
      </c>
      <c r="K88" s="1" t="s">
        <v>1062</v>
      </c>
      <c r="L88" s="1" t="s">
        <v>1062</v>
      </c>
    </row>
    <row r="89" spans="1:12" x14ac:dyDescent="0.3">
      <c r="A89">
        <v>1096</v>
      </c>
      <c r="B89" s="1" t="s">
        <v>1754</v>
      </c>
      <c r="C89" s="1">
        <v>2015</v>
      </c>
      <c r="D89" s="1" t="str">
        <f>VLOOKUP(A89, Alumni!$A$1:$L$600, 3, FALSE)</f>
        <v>Teaching</v>
      </c>
      <c r="E89" s="1" t="s">
        <v>1722</v>
      </c>
      <c r="F89" s="1">
        <v>0</v>
      </c>
      <c r="G89" s="1" t="s">
        <v>949</v>
      </c>
      <c r="H89" s="1">
        <v>0</v>
      </c>
      <c r="I89" s="1" t="s">
        <v>1439</v>
      </c>
      <c r="J89" s="1" t="s">
        <v>947</v>
      </c>
      <c r="K89" s="1" t="s">
        <v>1632</v>
      </c>
      <c r="L89" s="1" t="s">
        <v>964</v>
      </c>
    </row>
    <row r="90" spans="1:12" x14ac:dyDescent="0.3">
      <c r="A90">
        <v>1098</v>
      </c>
      <c r="B90" s="1" t="s">
        <v>1754</v>
      </c>
      <c r="C90" s="1">
        <v>2009</v>
      </c>
      <c r="D90" s="1" t="str">
        <f>VLOOKUP(A90, Alumni!$A$1:$L$600, 3, FALSE)</f>
        <v>Teaching</v>
      </c>
      <c r="E90" s="1" t="s">
        <v>1722</v>
      </c>
      <c r="F90" s="1">
        <v>0</v>
      </c>
      <c r="G90" s="1" t="s">
        <v>949</v>
      </c>
      <c r="H90" s="1">
        <v>0</v>
      </c>
      <c r="I90" s="1" t="s">
        <v>1631</v>
      </c>
      <c r="J90" s="1" t="s">
        <v>947</v>
      </c>
      <c r="K90" s="1" t="s">
        <v>1630</v>
      </c>
      <c r="L90" s="1" t="s">
        <v>988</v>
      </c>
    </row>
    <row r="91" spans="1:12" x14ac:dyDescent="0.3">
      <c r="A91">
        <v>1099</v>
      </c>
      <c r="B91" s="1" t="s">
        <v>1755</v>
      </c>
      <c r="C91" s="1">
        <v>2013</v>
      </c>
      <c r="D91" s="1" t="str">
        <f>VLOOKUP(A91, Alumni!$A$1:$L$600, 3, FALSE)</f>
        <v>Teaching</v>
      </c>
      <c r="E91" s="1" t="s">
        <v>1725</v>
      </c>
      <c r="F91" s="1">
        <v>0</v>
      </c>
      <c r="G91" s="1" t="s">
        <v>949</v>
      </c>
      <c r="H91" s="1">
        <v>0</v>
      </c>
      <c r="I91" s="1" t="s">
        <v>1562</v>
      </c>
      <c r="J91" s="1" t="s">
        <v>947</v>
      </c>
      <c r="K91" s="1" t="s">
        <v>1182</v>
      </c>
      <c r="L91" s="1" t="s">
        <v>988</v>
      </c>
    </row>
    <row r="92" spans="1:12" x14ac:dyDescent="0.3">
      <c r="A92">
        <v>1100</v>
      </c>
      <c r="B92" s="1" t="s">
        <v>1754</v>
      </c>
      <c r="C92" s="1">
        <v>2016</v>
      </c>
      <c r="D92" s="1" t="str">
        <f>VLOOKUP(A92, Alumni!$A$1:$L$600, 3, FALSE)</f>
        <v>Teaching</v>
      </c>
      <c r="E92" s="1" t="s">
        <v>1722</v>
      </c>
      <c r="F92" s="1">
        <v>0</v>
      </c>
      <c r="G92" s="1" t="s">
        <v>949</v>
      </c>
      <c r="H92" s="1">
        <v>0</v>
      </c>
      <c r="I92" s="1" t="s">
        <v>1064</v>
      </c>
      <c r="J92" s="1" t="s">
        <v>947</v>
      </c>
      <c r="K92" s="1" t="s">
        <v>960</v>
      </c>
      <c r="L92" s="1" t="s">
        <v>960</v>
      </c>
    </row>
    <row r="93" spans="1:12" x14ac:dyDescent="0.3">
      <c r="A93">
        <v>1101</v>
      </c>
      <c r="B93" s="1" t="s">
        <v>1755</v>
      </c>
      <c r="C93" s="1">
        <v>2008</v>
      </c>
      <c r="D93" s="1" t="str">
        <f>VLOOKUP(A93, Alumni!$A$1:$L$600, 3, FALSE)</f>
        <v>Teaching</v>
      </c>
      <c r="E93" s="1" t="s">
        <v>1725</v>
      </c>
      <c r="F93" s="1">
        <v>0</v>
      </c>
      <c r="G93" s="1" t="s">
        <v>949</v>
      </c>
      <c r="H93" s="1">
        <v>0</v>
      </c>
      <c r="I93" s="1" t="s">
        <v>1302</v>
      </c>
      <c r="J93" s="1" t="s">
        <v>947</v>
      </c>
      <c r="K93" s="1" t="s">
        <v>955</v>
      </c>
      <c r="L93" s="1" t="s">
        <v>950</v>
      </c>
    </row>
    <row r="94" spans="1:12" x14ac:dyDescent="0.3">
      <c r="A94">
        <v>1102</v>
      </c>
      <c r="B94" s="1" t="s">
        <v>1755</v>
      </c>
      <c r="C94" s="1">
        <v>2017</v>
      </c>
      <c r="D94" s="1" t="str">
        <f>VLOOKUP(A94, Alumni!$A$1:$L$600, 3, FALSE)</f>
        <v>Teaching</v>
      </c>
      <c r="E94" s="1" t="s">
        <v>1723</v>
      </c>
      <c r="F94" s="1">
        <v>0</v>
      </c>
      <c r="G94" s="1" t="s">
        <v>967</v>
      </c>
      <c r="H94" s="1">
        <v>0</v>
      </c>
      <c r="I94" s="1" t="s">
        <v>1629</v>
      </c>
      <c r="J94" s="1" t="s">
        <v>947</v>
      </c>
      <c r="K94" s="1" t="s">
        <v>1245</v>
      </c>
      <c r="L94" s="1" t="s">
        <v>950</v>
      </c>
    </row>
    <row r="95" spans="1:12" x14ac:dyDescent="0.3">
      <c r="A95">
        <v>1103</v>
      </c>
      <c r="B95" s="1" t="s">
        <v>1755</v>
      </c>
      <c r="C95" s="1">
        <v>2022</v>
      </c>
      <c r="D95" s="1" t="str">
        <f>VLOOKUP(A95, Alumni!$A$1:$L$600, 3, FALSE)</f>
        <v>Project coordination</v>
      </c>
      <c r="E95" s="1" t="s">
        <v>1760</v>
      </c>
      <c r="F95" s="1" t="s">
        <v>1628</v>
      </c>
      <c r="G95" s="1" t="s">
        <v>967</v>
      </c>
      <c r="H95" s="1">
        <v>0</v>
      </c>
      <c r="I95" s="1" t="s">
        <v>1566</v>
      </c>
      <c r="J95" s="1" t="s">
        <v>947</v>
      </c>
      <c r="K95" s="1" t="s">
        <v>950</v>
      </c>
      <c r="L95" s="1" t="s">
        <v>950</v>
      </c>
    </row>
    <row r="96" spans="1:12" x14ac:dyDescent="0.3">
      <c r="A96">
        <v>1104</v>
      </c>
      <c r="B96" s="1" t="s">
        <v>1755</v>
      </c>
      <c r="C96" s="1">
        <v>2013</v>
      </c>
      <c r="D96" s="1" t="str">
        <f>VLOOKUP(A96, Alumni!$A$1:$L$600, 3, FALSE)</f>
        <v>Teaching</v>
      </c>
      <c r="E96" s="1" t="s">
        <v>1722</v>
      </c>
      <c r="F96" s="1">
        <v>0</v>
      </c>
      <c r="G96" s="1" t="s">
        <v>949</v>
      </c>
      <c r="H96" s="1">
        <v>0</v>
      </c>
      <c r="I96" s="1" t="s">
        <v>1229</v>
      </c>
      <c r="J96" s="1" t="s">
        <v>947</v>
      </c>
      <c r="K96" s="1" t="s">
        <v>976</v>
      </c>
      <c r="L96" s="1" t="s">
        <v>974</v>
      </c>
    </row>
    <row r="97" spans="1:12" x14ac:dyDescent="0.3">
      <c r="A97">
        <v>1105</v>
      </c>
      <c r="B97" s="1" t="s">
        <v>1754</v>
      </c>
      <c r="C97" s="1">
        <v>2013</v>
      </c>
      <c r="D97" s="1" t="str">
        <f>VLOOKUP(A97, Alumni!$A$1:$L$600, 3, FALSE)</f>
        <v>Teaching</v>
      </c>
      <c r="E97" s="1" t="s">
        <v>1722</v>
      </c>
      <c r="F97" s="1">
        <v>0</v>
      </c>
      <c r="G97" s="1" t="s">
        <v>949</v>
      </c>
      <c r="H97" s="1">
        <v>0</v>
      </c>
      <c r="I97" s="1" t="s">
        <v>1021</v>
      </c>
      <c r="J97" s="1" t="s">
        <v>947</v>
      </c>
      <c r="K97" s="1" t="s">
        <v>1020</v>
      </c>
      <c r="L97" s="1" t="s">
        <v>1006</v>
      </c>
    </row>
    <row r="98" spans="1:12" x14ac:dyDescent="0.3">
      <c r="A98">
        <v>1107</v>
      </c>
      <c r="B98" s="1" t="s">
        <v>1755</v>
      </c>
      <c r="C98" s="1">
        <v>2019</v>
      </c>
      <c r="D98" s="1" t="str">
        <f>VLOOKUP(A98, Alumni!$A$1:$L$600, 3, FALSE)</f>
        <v>Teaching</v>
      </c>
      <c r="E98" s="1" t="s">
        <v>1723</v>
      </c>
      <c r="F98" s="1">
        <v>0</v>
      </c>
      <c r="G98" s="1" t="s">
        <v>967</v>
      </c>
      <c r="H98" s="1">
        <v>0</v>
      </c>
      <c r="I98" s="1" t="s">
        <v>1627</v>
      </c>
      <c r="J98" s="1" t="s">
        <v>947</v>
      </c>
      <c r="K98" s="1" t="s">
        <v>1515</v>
      </c>
      <c r="L98" s="1" t="s">
        <v>950</v>
      </c>
    </row>
    <row r="99" spans="1:12" x14ac:dyDescent="0.3">
      <c r="A99">
        <v>1108</v>
      </c>
      <c r="B99" s="1" t="s">
        <v>1754</v>
      </c>
      <c r="C99" s="1">
        <v>2005</v>
      </c>
      <c r="D99" s="1" t="str">
        <f>VLOOKUP(A99, Alumni!$A$1:$L$600, 3, FALSE)</f>
        <v>Teaching</v>
      </c>
      <c r="E99" s="1" t="s">
        <v>1722</v>
      </c>
      <c r="F99" s="1">
        <v>0</v>
      </c>
      <c r="G99" s="1" t="s">
        <v>949</v>
      </c>
      <c r="H99" s="1">
        <v>0</v>
      </c>
      <c r="I99" s="1" t="s">
        <v>1626</v>
      </c>
      <c r="J99" s="1" t="s">
        <v>947</v>
      </c>
      <c r="K99" s="1" t="s">
        <v>1479</v>
      </c>
      <c r="L99" s="1" t="s">
        <v>1164</v>
      </c>
    </row>
    <row r="100" spans="1:12" x14ac:dyDescent="0.3">
      <c r="A100">
        <v>1109</v>
      </c>
      <c r="B100" s="1" t="s">
        <v>1755</v>
      </c>
      <c r="C100" s="1">
        <v>2021</v>
      </c>
      <c r="D100" s="1" t="str">
        <f>VLOOKUP(A100, Alumni!$A$1:$L$600, 3, FALSE)</f>
        <v>Research</v>
      </c>
      <c r="E100" s="1" t="s">
        <v>1757</v>
      </c>
      <c r="F100" s="1">
        <v>0</v>
      </c>
      <c r="G100" s="1" t="s">
        <v>136</v>
      </c>
      <c r="H100" s="1">
        <v>0</v>
      </c>
      <c r="I100" s="1" t="s">
        <v>1249</v>
      </c>
      <c r="J100" s="1" t="s">
        <v>947</v>
      </c>
      <c r="K100" s="1" t="s">
        <v>950</v>
      </c>
      <c r="L100" s="1" t="s">
        <v>950</v>
      </c>
    </row>
    <row r="101" spans="1:12" x14ac:dyDescent="0.3">
      <c r="A101">
        <v>1110</v>
      </c>
      <c r="B101" s="1" t="s">
        <v>1755</v>
      </c>
      <c r="C101" s="1">
        <v>2005</v>
      </c>
      <c r="D101" s="1" t="str">
        <f>VLOOKUP(A101, Alumni!$A$1:$L$600, 3, FALSE)</f>
        <v>Private sector</v>
      </c>
      <c r="E101" s="1" t="s">
        <v>1760</v>
      </c>
      <c r="F101" s="1" t="s">
        <v>40</v>
      </c>
      <c r="G101" s="1" t="s">
        <v>136</v>
      </c>
      <c r="H101" s="1" t="s">
        <v>1583</v>
      </c>
      <c r="I101" s="1" t="s">
        <v>1624</v>
      </c>
      <c r="J101" s="1" t="s">
        <v>947</v>
      </c>
      <c r="K101" s="1" t="s">
        <v>979</v>
      </c>
      <c r="L101" s="1" t="s">
        <v>978</v>
      </c>
    </row>
    <row r="102" spans="1:12" x14ac:dyDescent="0.3">
      <c r="A102">
        <v>1111</v>
      </c>
      <c r="B102" s="1" t="s">
        <v>1755</v>
      </c>
      <c r="C102" s="1">
        <v>2008</v>
      </c>
      <c r="D102" s="1" t="str">
        <f>VLOOKUP(A102, Alumni!$A$1:$L$600, 3, FALSE)</f>
        <v>Project coordination</v>
      </c>
      <c r="E102" s="1" t="s">
        <v>1760</v>
      </c>
      <c r="F102" s="1" t="s">
        <v>1623</v>
      </c>
      <c r="G102" s="1" t="s">
        <v>136</v>
      </c>
      <c r="H102" s="1" t="s">
        <v>1565</v>
      </c>
      <c r="I102" s="1" t="s">
        <v>1622</v>
      </c>
      <c r="J102" s="1" t="s">
        <v>1068</v>
      </c>
      <c r="K102" s="1" t="s">
        <v>1621</v>
      </c>
      <c r="L102" s="1" t="s">
        <v>1621</v>
      </c>
    </row>
    <row r="103" spans="1:12" x14ac:dyDescent="0.3">
      <c r="A103">
        <v>1112</v>
      </c>
      <c r="B103" s="1" t="s">
        <v>1755</v>
      </c>
      <c r="C103" s="1">
        <v>2017</v>
      </c>
      <c r="D103" s="1" t="str">
        <f>VLOOKUP(A103, Alumni!$A$1:$L$600, 3, FALSE)</f>
        <v>Teaching</v>
      </c>
      <c r="E103" s="1" t="s">
        <v>1725</v>
      </c>
      <c r="F103" s="1" t="s">
        <v>1052</v>
      </c>
      <c r="G103" s="1" t="s">
        <v>966</v>
      </c>
      <c r="H103" s="1" t="s">
        <v>1070</v>
      </c>
      <c r="I103" s="1" t="s">
        <v>1619</v>
      </c>
      <c r="J103" s="1" t="s">
        <v>947</v>
      </c>
      <c r="K103" s="1" t="s">
        <v>950</v>
      </c>
      <c r="L103" s="1" t="s">
        <v>950</v>
      </c>
    </row>
    <row r="104" spans="1:12" x14ac:dyDescent="0.3">
      <c r="A104">
        <v>1113</v>
      </c>
      <c r="B104" s="1" t="s">
        <v>1754</v>
      </c>
      <c r="C104" s="1">
        <v>2006</v>
      </c>
      <c r="D104" s="1" t="str">
        <f>VLOOKUP(A104, Alumni!$A$1:$L$600, 3, FALSE)</f>
        <v>Technical/administrative</v>
      </c>
      <c r="E104" s="1" t="s">
        <v>1760</v>
      </c>
      <c r="F104" s="1" t="s">
        <v>1618</v>
      </c>
      <c r="G104" s="1" t="s">
        <v>949</v>
      </c>
      <c r="H104" s="1">
        <v>0</v>
      </c>
      <c r="I104" s="1" t="s">
        <v>983</v>
      </c>
      <c r="J104" s="1" t="s">
        <v>947</v>
      </c>
      <c r="K104" s="1" t="s">
        <v>960</v>
      </c>
      <c r="L104" s="1" t="s">
        <v>960</v>
      </c>
    </row>
    <row r="105" spans="1:12" x14ac:dyDescent="0.3">
      <c r="A105">
        <v>1114</v>
      </c>
      <c r="B105" s="1" t="s">
        <v>1754</v>
      </c>
      <c r="C105" s="1">
        <v>2012</v>
      </c>
      <c r="D105" s="1" t="str">
        <f>VLOOKUP(A105, Alumni!$A$1:$L$600, 3, FALSE)</f>
        <v>Teaching</v>
      </c>
      <c r="E105" s="1" t="s">
        <v>1722</v>
      </c>
      <c r="F105" s="1">
        <v>0</v>
      </c>
      <c r="G105" s="1" t="s">
        <v>949</v>
      </c>
      <c r="H105" s="1">
        <v>0</v>
      </c>
      <c r="I105" s="1" t="s">
        <v>1617</v>
      </c>
      <c r="J105" s="1" t="s">
        <v>947</v>
      </c>
      <c r="K105" s="1" t="s">
        <v>1616</v>
      </c>
      <c r="L105" s="1" t="s">
        <v>988</v>
      </c>
    </row>
    <row r="106" spans="1:12" x14ac:dyDescent="0.3">
      <c r="A106">
        <v>1115</v>
      </c>
      <c r="B106" s="1" t="s">
        <v>1754</v>
      </c>
      <c r="C106" s="1">
        <v>2019</v>
      </c>
      <c r="D106" s="1" t="str">
        <f>VLOOKUP(A106, Alumni!$A$1:$L$600, 3, FALSE)</f>
        <v>Research</v>
      </c>
      <c r="E106" s="1" t="s">
        <v>1758</v>
      </c>
      <c r="F106" s="1">
        <v>0</v>
      </c>
      <c r="G106" s="1" t="s">
        <v>966</v>
      </c>
      <c r="H106" s="1">
        <v>0</v>
      </c>
      <c r="I106" s="1" t="s">
        <v>1023</v>
      </c>
      <c r="J106" s="1" t="s">
        <v>947</v>
      </c>
      <c r="K106" s="1" t="s">
        <v>955</v>
      </c>
      <c r="L106" s="1" t="s">
        <v>950</v>
      </c>
    </row>
    <row r="107" spans="1:12" x14ac:dyDescent="0.3">
      <c r="A107">
        <v>1116</v>
      </c>
      <c r="B107" s="1" t="s">
        <v>1754</v>
      </c>
      <c r="C107" s="1">
        <v>2012</v>
      </c>
      <c r="D107" s="1" t="str">
        <f>VLOOKUP(A107, Alumni!$A$1:$L$600, 3, FALSE)</f>
        <v>Teaching</v>
      </c>
      <c r="E107" s="1" t="s">
        <v>1727</v>
      </c>
      <c r="F107" s="1">
        <v>0</v>
      </c>
      <c r="G107" s="1" t="s">
        <v>949</v>
      </c>
      <c r="H107" s="1">
        <v>0</v>
      </c>
      <c r="I107" s="1" t="s">
        <v>1615</v>
      </c>
      <c r="J107" s="1" t="s">
        <v>947</v>
      </c>
      <c r="K107" s="1" t="s">
        <v>950</v>
      </c>
      <c r="L107" s="1" t="s">
        <v>950</v>
      </c>
    </row>
    <row r="108" spans="1:12" x14ac:dyDescent="0.3">
      <c r="A108">
        <v>1117</v>
      </c>
      <c r="B108" s="1" t="s">
        <v>1754</v>
      </c>
      <c r="C108" s="1">
        <v>2007</v>
      </c>
      <c r="D108" s="1" t="str">
        <f>VLOOKUP(A108, Alumni!$A$1:$L$600, 3, FALSE)</f>
        <v>Teaching</v>
      </c>
      <c r="E108" s="1" t="s">
        <v>1722</v>
      </c>
      <c r="F108" s="1" t="s">
        <v>992</v>
      </c>
      <c r="G108" s="1" t="s">
        <v>949</v>
      </c>
      <c r="H108" s="1" t="s">
        <v>1214</v>
      </c>
      <c r="I108" s="1" t="s">
        <v>1183</v>
      </c>
      <c r="J108" s="1" t="s">
        <v>947</v>
      </c>
      <c r="K108" s="1" t="s">
        <v>989</v>
      </c>
      <c r="L108" s="1" t="s">
        <v>988</v>
      </c>
    </row>
    <row r="109" spans="1:12" x14ac:dyDescent="0.3">
      <c r="A109">
        <v>1118</v>
      </c>
      <c r="B109" s="1" t="s">
        <v>1754</v>
      </c>
      <c r="C109" s="1">
        <v>2015</v>
      </c>
      <c r="D109" s="1" t="str">
        <f>VLOOKUP(A109, Alumni!$A$1:$L$600, 3, FALSE)</f>
        <v>Teaching</v>
      </c>
      <c r="E109" s="1" t="s">
        <v>1722</v>
      </c>
      <c r="F109" s="1">
        <v>0</v>
      </c>
      <c r="G109" s="1" t="s">
        <v>949</v>
      </c>
      <c r="H109" s="1">
        <v>0</v>
      </c>
      <c r="I109" s="1" t="s">
        <v>1269</v>
      </c>
      <c r="J109" s="1" t="s">
        <v>947</v>
      </c>
      <c r="K109" s="1" t="s">
        <v>1145</v>
      </c>
      <c r="L109" s="1" t="s">
        <v>988</v>
      </c>
    </row>
    <row r="110" spans="1:12" x14ac:dyDescent="0.3">
      <c r="A110">
        <v>1120</v>
      </c>
      <c r="B110" s="1" t="s">
        <v>1754</v>
      </c>
      <c r="C110" s="1">
        <v>2015</v>
      </c>
      <c r="D110" s="1" t="str">
        <f>VLOOKUP(A110, Alumni!$A$1:$L$600, 3, FALSE)</f>
        <v>Teaching</v>
      </c>
      <c r="E110" s="1" t="s">
        <v>1723</v>
      </c>
      <c r="F110" s="1">
        <v>0</v>
      </c>
      <c r="G110" s="1" t="s">
        <v>949</v>
      </c>
      <c r="H110" s="1">
        <v>0</v>
      </c>
      <c r="I110" s="1" t="s">
        <v>1613</v>
      </c>
      <c r="J110" s="1" t="s">
        <v>947</v>
      </c>
      <c r="K110" s="1" t="s">
        <v>1563</v>
      </c>
      <c r="L110" s="1" t="s">
        <v>1153</v>
      </c>
    </row>
    <row r="111" spans="1:12" x14ac:dyDescent="0.3">
      <c r="A111">
        <v>1121</v>
      </c>
      <c r="B111" s="1" t="s">
        <v>1754</v>
      </c>
      <c r="C111" s="1">
        <v>2017</v>
      </c>
      <c r="D111" s="1" t="str">
        <f>VLOOKUP(A111, Alumni!$A$1:$L$600, 3, FALSE)</f>
        <v>Teaching</v>
      </c>
      <c r="E111" s="1" t="s">
        <v>1722</v>
      </c>
      <c r="F111" s="1" t="s">
        <v>992</v>
      </c>
      <c r="G111" s="1" t="s">
        <v>967</v>
      </c>
      <c r="H111" s="1" t="s">
        <v>1070</v>
      </c>
      <c r="I111" s="1" t="s">
        <v>1428</v>
      </c>
      <c r="J111" s="1" t="s">
        <v>947</v>
      </c>
      <c r="K111" s="1" t="s">
        <v>960</v>
      </c>
      <c r="L111" s="1" t="s">
        <v>960</v>
      </c>
    </row>
    <row r="112" spans="1:12" x14ac:dyDescent="0.3">
      <c r="A112">
        <v>1122</v>
      </c>
      <c r="B112" s="1" t="s">
        <v>1755</v>
      </c>
      <c r="C112" s="1">
        <v>2012</v>
      </c>
      <c r="D112" s="1" t="str">
        <f>VLOOKUP(A112, Alumni!$A$1:$L$600, 3, FALSE)</f>
        <v>Teaching</v>
      </c>
      <c r="E112" s="1" t="s">
        <v>1725</v>
      </c>
      <c r="F112" s="1">
        <v>0</v>
      </c>
      <c r="G112" s="1" t="s">
        <v>949</v>
      </c>
      <c r="H112" s="1">
        <v>0</v>
      </c>
      <c r="I112" s="1" t="s">
        <v>1302</v>
      </c>
      <c r="J112" s="1" t="s">
        <v>947</v>
      </c>
      <c r="K112" s="1" t="s">
        <v>1612</v>
      </c>
      <c r="L112" s="1" t="s">
        <v>950</v>
      </c>
    </row>
    <row r="113" spans="1:12" x14ac:dyDescent="0.3">
      <c r="A113">
        <v>1123</v>
      </c>
      <c r="B113" s="1" t="s">
        <v>1754</v>
      </c>
      <c r="C113" s="1">
        <v>2015</v>
      </c>
      <c r="D113" s="1" t="str">
        <f>VLOOKUP(A113, Alumni!$A$1:$L$600, 3, FALSE)</f>
        <v>Teaching</v>
      </c>
      <c r="E113" s="1" t="s">
        <v>1722</v>
      </c>
      <c r="F113" s="1">
        <v>0</v>
      </c>
      <c r="G113" s="1" t="s">
        <v>967</v>
      </c>
      <c r="H113" s="1">
        <v>0</v>
      </c>
      <c r="I113" s="1" t="s">
        <v>1611</v>
      </c>
      <c r="J113" s="1" t="s">
        <v>947</v>
      </c>
      <c r="K113" s="1" t="s">
        <v>1262</v>
      </c>
      <c r="L113" s="1" t="s">
        <v>988</v>
      </c>
    </row>
    <row r="114" spans="1:12" x14ac:dyDescent="0.3">
      <c r="A114">
        <v>1124</v>
      </c>
      <c r="B114" s="1" t="s">
        <v>1754</v>
      </c>
      <c r="C114" s="1">
        <v>2011</v>
      </c>
      <c r="D114" s="1" t="str">
        <f>VLOOKUP(A114, Alumni!$A$1:$L$600, 3, FALSE)</f>
        <v>Teaching</v>
      </c>
      <c r="E114" s="1" t="s">
        <v>1722</v>
      </c>
      <c r="F114" s="1">
        <v>0</v>
      </c>
      <c r="G114" s="1" t="s">
        <v>949</v>
      </c>
      <c r="H114" s="1">
        <v>0</v>
      </c>
      <c r="I114" s="1" t="s">
        <v>1610</v>
      </c>
      <c r="J114" s="1" t="s">
        <v>947</v>
      </c>
      <c r="K114" s="1" t="s">
        <v>1472</v>
      </c>
      <c r="L114" s="1" t="s">
        <v>951</v>
      </c>
    </row>
    <row r="115" spans="1:12" x14ac:dyDescent="0.3">
      <c r="A115">
        <v>1125</v>
      </c>
      <c r="B115" s="1" t="s">
        <v>1754</v>
      </c>
      <c r="C115" s="1">
        <v>2016</v>
      </c>
      <c r="D115" s="1" t="str">
        <f>VLOOKUP(A115, Alumni!$A$1:$L$600, 3, FALSE)</f>
        <v>Teaching</v>
      </c>
      <c r="E115" s="1" t="s">
        <v>1723</v>
      </c>
      <c r="F115" s="1">
        <v>0</v>
      </c>
      <c r="G115" s="1" t="s">
        <v>949</v>
      </c>
      <c r="H115" s="1">
        <v>0</v>
      </c>
      <c r="I115" s="1" t="s">
        <v>1123</v>
      </c>
      <c r="J115" s="1" t="s">
        <v>947</v>
      </c>
      <c r="K115" s="1" t="s">
        <v>955</v>
      </c>
      <c r="L115" s="1" t="s">
        <v>950</v>
      </c>
    </row>
    <row r="116" spans="1:12" x14ac:dyDescent="0.3">
      <c r="A116">
        <v>1126</v>
      </c>
      <c r="B116" s="1" t="s">
        <v>1755</v>
      </c>
      <c r="C116" s="1">
        <v>2005</v>
      </c>
      <c r="D116" s="1" t="str">
        <f>VLOOKUP(A116, Alumni!$A$1:$L$600, 3, FALSE)</f>
        <v>Teaching</v>
      </c>
      <c r="E116" s="1" t="s">
        <v>1722</v>
      </c>
      <c r="F116" s="1">
        <v>0</v>
      </c>
      <c r="G116" s="1" t="s">
        <v>949</v>
      </c>
      <c r="H116" s="1">
        <v>0</v>
      </c>
      <c r="I116" s="1" t="s">
        <v>1077</v>
      </c>
      <c r="J116" s="1" t="s">
        <v>947</v>
      </c>
      <c r="K116" s="1" t="s">
        <v>1037</v>
      </c>
      <c r="L116" s="1" t="s">
        <v>1036</v>
      </c>
    </row>
    <row r="117" spans="1:12" x14ac:dyDescent="0.3">
      <c r="A117">
        <v>1127</v>
      </c>
      <c r="B117" s="1" t="s">
        <v>1754</v>
      </c>
      <c r="C117" s="1">
        <v>2015</v>
      </c>
      <c r="D117" s="1" t="str">
        <f>VLOOKUP(A117, Alumni!$A$1:$L$600, 3, FALSE)</f>
        <v>Teaching</v>
      </c>
      <c r="E117" s="1" t="s">
        <v>1722</v>
      </c>
      <c r="F117" s="1">
        <v>0</v>
      </c>
      <c r="G117" s="1" t="s">
        <v>949</v>
      </c>
      <c r="H117" s="1">
        <v>0</v>
      </c>
      <c r="I117" s="1" t="s">
        <v>1609</v>
      </c>
      <c r="J117" s="1" t="s">
        <v>947</v>
      </c>
      <c r="K117" s="1" t="s">
        <v>1608</v>
      </c>
      <c r="L117" s="1" t="s">
        <v>1001</v>
      </c>
    </row>
    <row r="118" spans="1:12" x14ac:dyDescent="0.3">
      <c r="A118">
        <v>1128</v>
      </c>
      <c r="B118" s="1" t="s">
        <v>1755</v>
      </c>
      <c r="C118" s="1">
        <v>2013</v>
      </c>
      <c r="D118" s="1" t="str">
        <f>VLOOKUP(A118, Alumni!$A$1:$L$600, 3, FALSE)</f>
        <v>Research</v>
      </c>
      <c r="E118" s="1" t="s">
        <v>1757</v>
      </c>
      <c r="F118" s="1">
        <v>0</v>
      </c>
      <c r="G118" s="1" t="s">
        <v>136</v>
      </c>
      <c r="H118" s="1" t="s">
        <v>957</v>
      </c>
      <c r="I118" s="1" t="s">
        <v>1607</v>
      </c>
      <c r="J118" s="1" t="s">
        <v>1119</v>
      </c>
      <c r="K118" s="1" t="s">
        <v>1118</v>
      </c>
      <c r="L118" s="1" t="s">
        <v>1486</v>
      </c>
    </row>
    <row r="119" spans="1:12" x14ac:dyDescent="0.3">
      <c r="A119">
        <v>1130</v>
      </c>
      <c r="B119" s="1" t="s">
        <v>1754</v>
      </c>
      <c r="C119" s="1">
        <v>2007</v>
      </c>
      <c r="D119" s="1" t="str">
        <f>VLOOKUP(A119, Alumni!$A$1:$L$600, 3, FALSE)</f>
        <v>Technical/administrative</v>
      </c>
      <c r="E119" s="1" t="s">
        <v>1726</v>
      </c>
      <c r="F119" s="1" t="s">
        <v>1561</v>
      </c>
      <c r="G119" s="1" t="s">
        <v>949</v>
      </c>
      <c r="H119" s="1">
        <v>0</v>
      </c>
      <c r="I119" s="1" t="s">
        <v>1606</v>
      </c>
      <c r="J119" s="1" t="s">
        <v>947</v>
      </c>
      <c r="K119" s="1" t="s">
        <v>955</v>
      </c>
      <c r="L119" s="1" t="s">
        <v>950</v>
      </c>
    </row>
    <row r="120" spans="1:12" x14ac:dyDescent="0.3">
      <c r="A120">
        <v>1131</v>
      </c>
      <c r="B120" s="1" t="s">
        <v>1754</v>
      </c>
      <c r="C120" s="1">
        <v>2014</v>
      </c>
      <c r="D120" s="1" t="str">
        <f>VLOOKUP(A120, Alumni!$A$1:$L$600, 3, FALSE)</f>
        <v>Teaching</v>
      </c>
      <c r="E120" s="1" t="s">
        <v>1723</v>
      </c>
      <c r="F120" s="1">
        <v>0</v>
      </c>
      <c r="G120" s="1" t="s">
        <v>949</v>
      </c>
      <c r="H120" s="1">
        <v>0</v>
      </c>
      <c r="I120" s="1" t="s">
        <v>1000</v>
      </c>
      <c r="J120" s="1" t="s">
        <v>947</v>
      </c>
      <c r="K120" s="1" t="s">
        <v>955</v>
      </c>
      <c r="L120" s="1" t="s">
        <v>950</v>
      </c>
    </row>
    <row r="121" spans="1:12" x14ac:dyDescent="0.3">
      <c r="A121">
        <v>1136</v>
      </c>
      <c r="B121" s="1" t="s">
        <v>1754</v>
      </c>
      <c r="C121" s="1">
        <v>2020</v>
      </c>
      <c r="D121" s="1" t="str">
        <f>VLOOKUP(A121, Alumni!$A$1:$L$600, 3, FALSE)</f>
        <v>Teaching</v>
      </c>
      <c r="E121" s="1" t="s">
        <v>1723</v>
      </c>
      <c r="F121" s="1">
        <v>0</v>
      </c>
      <c r="G121" s="1" t="s">
        <v>949</v>
      </c>
      <c r="H121" s="1">
        <v>0</v>
      </c>
      <c r="I121" s="1" t="s">
        <v>1121</v>
      </c>
      <c r="J121" s="1" t="s">
        <v>947</v>
      </c>
      <c r="K121" s="1" t="s">
        <v>1605</v>
      </c>
      <c r="L121" s="1" t="s">
        <v>960</v>
      </c>
    </row>
    <row r="122" spans="1:12" x14ac:dyDescent="0.3">
      <c r="A122">
        <v>1137</v>
      </c>
      <c r="B122" s="1" t="s">
        <v>1754</v>
      </c>
      <c r="C122" s="1">
        <v>2009</v>
      </c>
      <c r="D122" s="1" t="str">
        <f>VLOOKUP(A122, Alumni!$A$1:$L$600, 3, FALSE)</f>
        <v>Teaching</v>
      </c>
      <c r="E122" s="1" t="s">
        <v>1722</v>
      </c>
      <c r="F122" s="1">
        <v>0</v>
      </c>
      <c r="G122" s="1" t="s">
        <v>949</v>
      </c>
      <c r="H122" s="1">
        <v>0</v>
      </c>
      <c r="I122" s="1" t="s">
        <v>1269</v>
      </c>
      <c r="J122" s="1" t="s">
        <v>947</v>
      </c>
      <c r="K122" s="1" t="s">
        <v>1145</v>
      </c>
      <c r="L122" s="1" t="s">
        <v>988</v>
      </c>
    </row>
    <row r="123" spans="1:12" x14ac:dyDescent="0.3">
      <c r="A123">
        <v>1138</v>
      </c>
      <c r="B123" s="1" t="s">
        <v>1754</v>
      </c>
      <c r="C123" s="1">
        <v>2015</v>
      </c>
      <c r="D123" s="1" t="str">
        <f>VLOOKUP(A123, Alumni!$A$1:$L$600, 3, FALSE)</f>
        <v>Teaching</v>
      </c>
      <c r="E123" s="1" t="s">
        <v>1722</v>
      </c>
      <c r="F123" s="1">
        <v>0</v>
      </c>
      <c r="G123" s="1" t="s">
        <v>966</v>
      </c>
      <c r="H123" s="1">
        <v>0</v>
      </c>
      <c r="I123" s="1" t="s">
        <v>1604</v>
      </c>
      <c r="J123" s="1" t="s">
        <v>947</v>
      </c>
      <c r="K123" s="1" t="s">
        <v>1603</v>
      </c>
      <c r="L123" s="1" t="s">
        <v>950</v>
      </c>
    </row>
    <row r="124" spans="1:12" x14ac:dyDescent="0.3">
      <c r="A124">
        <v>1139</v>
      </c>
      <c r="B124" s="1" t="s">
        <v>1755</v>
      </c>
      <c r="C124" s="1">
        <v>2012</v>
      </c>
      <c r="D124" s="1" t="str">
        <f>VLOOKUP(A124, Alumni!$A$1:$L$600, 3, FALSE)</f>
        <v>Education services</v>
      </c>
      <c r="E124" s="1" t="s">
        <v>1760</v>
      </c>
      <c r="F124" s="1" t="s">
        <v>1602</v>
      </c>
      <c r="G124" s="1" t="s">
        <v>967</v>
      </c>
      <c r="H124" s="1">
        <v>0</v>
      </c>
      <c r="I124" s="1" t="s">
        <v>1601</v>
      </c>
      <c r="J124" s="1" t="s">
        <v>947</v>
      </c>
      <c r="K124" s="1" t="s">
        <v>955</v>
      </c>
      <c r="L124" s="1" t="s">
        <v>950</v>
      </c>
    </row>
    <row r="125" spans="1:12" x14ac:dyDescent="0.3">
      <c r="A125">
        <v>1133</v>
      </c>
      <c r="B125" s="1" t="s">
        <v>1755</v>
      </c>
      <c r="C125" s="1">
        <v>2017</v>
      </c>
      <c r="D125" s="1" t="str">
        <f>VLOOKUP(A125, Alumni!$A$1:$L$600, 3, FALSE)</f>
        <v>Teaching</v>
      </c>
      <c r="E125" s="1" t="s">
        <v>1722</v>
      </c>
      <c r="F125" s="1">
        <v>0</v>
      </c>
      <c r="G125" s="1" t="s">
        <v>949</v>
      </c>
      <c r="H125" s="1">
        <v>0</v>
      </c>
      <c r="I125" s="1" t="s">
        <v>1600</v>
      </c>
      <c r="J125" s="1" t="s">
        <v>1043</v>
      </c>
      <c r="K125" s="1" t="s">
        <v>1042</v>
      </c>
      <c r="L125" s="1" t="s">
        <v>1599</v>
      </c>
    </row>
    <row r="126" spans="1:12" x14ac:dyDescent="0.3">
      <c r="A126">
        <v>1135</v>
      </c>
      <c r="B126" s="1" t="s">
        <v>1754</v>
      </c>
      <c r="C126" s="1">
        <v>2020</v>
      </c>
      <c r="D126" s="1" t="str">
        <f>VLOOKUP(A126, Alumni!$A$1:$L$600, 3, FALSE)</f>
        <v>Research</v>
      </c>
      <c r="E126" s="1" t="s">
        <v>1758</v>
      </c>
      <c r="F126" s="1">
        <v>0</v>
      </c>
      <c r="G126" s="1" t="s">
        <v>952</v>
      </c>
      <c r="H126" s="1">
        <v>0</v>
      </c>
      <c r="I126" s="1" t="s">
        <v>961</v>
      </c>
      <c r="J126" s="1" t="s">
        <v>947</v>
      </c>
      <c r="K126" s="1" t="s">
        <v>960</v>
      </c>
      <c r="L126" s="1" t="s">
        <v>960</v>
      </c>
    </row>
    <row r="127" spans="1:12" x14ac:dyDescent="0.3">
      <c r="A127">
        <v>1141</v>
      </c>
      <c r="B127" s="1" t="s">
        <v>1754</v>
      </c>
      <c r="C127" s="1">
        <v>2016</v>
      </c>
      <c r="D127" s="1" t="str">
        <f>VLOOKUP(A127, Alumni!$A$1:$L$600, 3, FALSE)</f>
        <v>Teaching</v>
      </c>
      <c r="E127" s="1" t="s">
        <v>1722</v>
      </c>
      <c r="F127" s="1">
        <v>0</v>
      </c>
      <c r="G127" s="1" t="s">
        <v>972</v>
      </c>
      <c r="H127" s="1">
        <v>0</v>
      </c>
      <c r="I127" s="1" t="s">
        <v>1598</v>
      </c>
      <c r="J127" s="1" t="s">
        <v>947</v>
      </c>
      <c r="K127" s="1" t="s">
        <v>1018</v>
      </c>
      <c r="L127" s="1" t="s">
        <v>951</v>
      </c>
    </row>
    <row r="128" spans="1:12" x14ac:dyDescent="0.3">
      <c r="A128">
        <v>1142</v>
      </c>
      <c r="B128" s="1" t="s">
        <v>1754</v>
      </c>
      <c r="C128" s="1">
        <v>2020</v>
      </c>
      <c r="D128" s="1" t="str">
        <f>VLOOKUP(A128, Alumni!$A$1:$L$600, 3, FALSE)</f>
        <v>Teaching</v>
      </c>
      <c r="E128" s="1" t="s">
        <v>1723</v>
      </c>
      <c r="F128" s="1">
        <v>0</v>
      </c>
      <c r="G128" s="1" t="s">
        <v>949</v>
      </c>
      <c r="H128" s="1">
        <v>0</v>
      </c>
      <c r="I128" s="1" t="s">
        <v>958</v>
      </c>
      <c r="J128" s="1" t="s">
        <v>947</v>
      </c>
      <c r="K128" s="1" t="s">
        <v>1045</v>
      </c>
      <c r="L128" s="1" t="s">
        <v>950</v>
      </c>
    </row>
    <row r="129" spans="1:12" x14ac:dyDescent="0.3">
      <c r="A129">
        <v>1143</v>
      </c>
      <c r="B129" s="1" t="s">
        <v>1754</v>
      </c>
      <c r="C129" s="1">
        <v>2020</v>
      </c>
      <c r="D129" s="1" t="str">
        <f>VLOOKUP(A129, Alumni!$A$1:$L$600, 3, FALSE)</f>
        <v>Education services</v>
      </c>
      <c r="E129" s="1" t="s">
        <v>1760</v>
      </c>
      <c r="F129" s="1" t="s">
        <v>1597</v>
      </c>
      <c r="G129" s="1" t="s">
        <v>136</v>
      </c>
      <c r="H129" s="1" t="s">
        <v>1034</v>
      </c>
      <c r="I129" s="1" t="s">
        <v>1596</v>
      </c>
      <c r="J129" s="1" t="s">
        <v>947</v>
      </c>
      <c r="K129" s="1" t="s">
        <v>950</v>
      </c>
      <c r="L129" s="1" t="s">
        <v>950</v>
      </c>
    </row>
    <row r="130" spans="1:12" x14ac:dyDescent="0.3">
      <c r="A130">
        <v>1144</v>
      </c>
      <c r="B130" s="1" t="s">
        <v>1754</v>
      </c>
      <c r="C130" s="1">
        <v>2020</v>
      </c>
      <c r="D130" s="1" t="str">
        <f>VLOOKUP(A130, Alumni!$A$1:$L$600, 3, FALSE)</f>
        <v>Research</v>
      </c>
      <c r="E130" s="1" t="s">
        <v>1758</v>
      </c>
      <c r="F130" s="1">
        <v>0</v>
      </c>
      <c r="G130" s="1" t="s">
        <v>952</v>
      </c>
      <c r="H130" s="1">
        <v>0</v>
      </c>
      <c r="I130" s="1" t="s">
        <v>1026</v>
      </c>
      <c r="J130" s="1" t="s">
        <v>947</v>
      </c>
      <c r="K130" s="1" t="s">
        <v>953</v>
      </c>
      <c r="L130" s="1" t="s">
        <v>950</v>
      </c>
    </row>
    <row r="131" spans="1:12" x14ac:dyDescent="0.3">
      <c r="A131">
        <v>1145</v>
      </c>
      <c r="B131" s="1" t="s">
        <v>1754</v>
      </c>
      <c r="C131" s="1">
        <v>2015</v>
      </c>
      <c r="D131" s="1" t="str">
        <f>VLOOKUP(A131, Alumni!$A$1:$L$600, 3, FALSE)</f>
        <v>Teaching</v>
      </c>
      <c r="E131" s="1" t="s">
        <v>1722</v>
      </c>
      <c r="F131" s="1" t="s">
        <v>1595</v>
      </c>
      <c r="G131" s="1" t="s">
        <v>967</v>
      </c>
      <c r="H131" s="1" t="s">
        <v>1594</v>
      </c>
      <c r="I131" s="1" t="s">
        <v>1428</v>
      </c>
      <c r="J131" s="1" t="s">
        <v>947</v>
      </c>
      <c r="K131" s="1" t="s">
        <v>960</v>
      </c>
      <c r="L131" s="1" t="s">
        <v>960</v>
      </c>
    </row>
    <row r="132" spans="1:12" x14ac:dyDescent="0.3">
      <c r="A132">
        <v>1146</v>
      </c>
      <c r="B132" s="1" t="s">
        <v>1755</v>
      </c>
      <c r="C132" s="1">
        <v>2011</v>
      </c>
      <c r="D132" s="1" t="str">
        <f>VLOOKUP(A132, Alumni!$A$1:$L$600, 3, FALSE)</f>
        <v>Teaching</v>
      </c>
      <c r="E132" s="1" t="s">
        <v>1722</v>
      </c>
      <c r="F132" s="1">
        <v>0</v>
      </c>
      <c r="G132" s="1" t="s">
        <v>949</v>
      </c>
      <c r="H132" s="1">
        <v>0</v>
      </c>
      <c r="I132" s="1" t="s">
        <v>1269</v>
      </c>
      <c r="J132" s="1" t="s">
        <v>947</v>
      </c>
      <c r="K132" s="1" t="s">
        <v>1145</v>
      </c>
      <c r="L132" s="1" t="s">
        <v>988</v>
      </c>
    </row>
    <row r="133" spans="1:12" x14ac:dyDescent="0.3">
      <c r="A133">
        <v>1147</v>
      </c>
      <c r="B133" s="1" t="s">
        <v>1755</v>
      </c>
      <c r="C133" s="1">
        <v>2011</v>
      </c>
      <c r="D133" s="1" t="str">
        <f>VLOOKUP(A133, Alumni!$A$1:$L$600, 3, FALSE)</f>
        <v>Teaching</v>
      </c>
      <c r="E133" s="1" t="s">
        <v>1725</v>
      </c>
      <c r="F133" s="1">
        <v>0</v>
      </c>
      <c r="G133" s="1" t="s">
        <v>949</v>
      </c>
      <c r="H133" s="1">
        <v>0</v>
      </c>
      <c r="I133" s="1" t="s">
        <v>1593</v>
      </c>
      <c r="J133" s="1" t="s">
        <v>947</v>
      </c>
      <c r="K133" s="1" t="s">
        <v>1062</v>
      </c>
      <c r="L133" s="1" t="s">
        <v>988</v>
      </c>
    </row>
    <row r="134" spans="1:12" x14ac:dyDescent="0.3">
      <c r="A134">
        <v>1148</v>
      </c>
      <c r="B134" s="1" t="s">
        <v>1754</v>
      </c>
      <c r="C134" s="1">
        <v>2013</v>
      </c>
      <c r="D134" s="1" t="str">
        <f>VLOOKUP(A134, Alumni!$A$1:$L$600, 3, FALSE)</f>
        <v>Research</v>
      </c>
      <c r="E134" s="1" t="s">
        <v>1757</v>
      </c>
      <c r="F134" s="1">
        <v>0</v>
      </c>
      <c r="G134" s="1" t="s">
        <v>136</v>
      </c>
      <c r="H134" s="1" t="s">
        <v>957</v>
      </c>
      <c r="I134" s="1" t="s">
        <v>1592</v>
      </c>
      <c r="J134" s="1" t="s">
        <v>1406</v>
      </c>
      <c r="K134" s="1" t="s">
        <v>1591</v>
      </c>
      <c r="L134" s="1" t="s">
        <v>1590</v>
      </c>
    </row>
    <row r="135" spans="1:12" x14ac:dyDescent="0.3">
      <c r="A135">
        <v>1149</v>
      </c>
      <c r="B135" s="1" t="s">
        <v>1754</v>
      </c>
      <c r="C135" s="1">
        <v>2013</v>
      </c>
      <c r="D135" s="1" t="str">
        <f>VLOOKUP(A135, Alumni!$A$1:$L$600, 3, FALSE)</f>
        <v>Teaching</v>
      </c>
      <c r="E135" s="1" t="s">
        <v>1722</v>
      </c>
      <c r="F135" s="1">
        <v>0</v>
      </c>
      <c r="G135" s="1" t="s">
        <v>967</v>
      </c>
      <c r="H135" s="1">
        <v>0</v>
      </c>
      <c r="I135" s="1" t="s">
        <v>1461</v>
      </c>
      <c r="J135" s="1" t="s">
        <v>947</v>
      </c>
      <c r="K135" s="1" t="s">
        <v>998</v>
      </c>
      <c r="L135" s="1" t="s">
        <v>950</v>
      </c>
    </row>
    <row r="136" spans="1:12" x14ac:dyDescent="0.3">
      <c r="A136">
        <v>1150</v>
      </c>
      <c r="B136" s="1" t="s">
        <v>1754</v>
      </c>
      <c r="C136" s="1">
        <v>2012</v>
      </c>
      <c r="D136" s="1" t="str">
        <f>VLOOKUP(A136, Alumni!$A$1:$L$600, 3, FALSE)</f>
        <v>Cultural/artistic</v>
      </c>
      <c r="E136" s="1" t="s">
        <v>1760</v>
      </c>
      <c r="F136" s="1" t="s">
        <v>1588</v>
      </c>
      <c r="G136" s="1" t="s">
        <v>136</v>
      </c>
      <c r="H136" s="1" t="s">
        <v>977</v>
      </c>
      <c r="I136" s="1" t="s">
        <v>1</v>
      </c>
      <c r="J136" s="1" t="s">
        <v>947</v>
      </c>
      <c r="K136" s="1" t="s">
        <v>1020</v>
      </c>
      <c r="L136" s="1" t="s">
        <v>1006</v>
      </c>
    </row>
    <row r="137" spans="1:12" x14ac:dyDescent="0.3">
      <c r="A137">
        <v>1151</v>
      </c>
      <c r="B137" s="1" t="s">
        <v>1754</v>
      </c>
      <c r="C137" s="1">
        <v>2018</v>
      </c>
      <c r="D137" s="1" t="str">
        <f>VLOOKUP(A137, Alumni!$A$1:$L$600, 3, FALSE)</f>
        <v>Teaching</v>
      </c>
      <c r="E137" s="1" t="s">
        <v>1724</v>
      </c>
      <c r="F137" s="1" t="s">
        <v>1264</v>
      </c>
      <c r="G137" s="1" t="s">
        <v>949</v>
      </c>
      <c r="H137" s="1" t="s">
        <v>1051</v>
      </c>
      <c r="I137" s="1" t="s">
        <v>1075</v>
      </c>
      <c r="J137" s="1" t="s">
        <v>947</v>
      </c>
      <c r="K137" s="1" t="s">
        <v>1587</v>
      </c>
      <c r="L137" s="1" t="s">
        <v>978</v>
      </c>
    </row>
    <row r="138" spans="1:12" x14ac:dyDescent="0.3">
      <c r="A138">
        <v>1153</v>
      </c>
      <c r="B138" s="1" t="s">
        <v>1754</v>
      </c>
      <c r="C138" s="1">
        <v>2008</v>
      </c>
      <c r="D138" s="1" t="str">
        <f>VLOOKUP(A138, Alumni!$A$1:$L$600, 3, FALSE)</f>
        <v>Teaching</v>
      </c>
      <c r="E138" s="1" t="s">
        <v>1723</v>
      </c>
      <c r="F138" s="1">
        <v>0</v>
      </c>
      <c r="G138" s="1" t="s">
        <v>949</v>
      </c>
      <c r="H138" s="1" t="s">
        <v>1051</v>
      </c>
      <c r="I138" s="1" t="s">
        <v>1586</v>
      </c>
      <c r="J138" s="1" t="s">
        <v>947</v>
      </c>
      <c r="K138" s="1" t="s">
        <v>965</v>
      </c>
      <c r="L138" s="1" t="s">
        <v>964</v>
      </c>
    </row>
    <row r="139" spans="1:12" x14ac:dyDescent="0.3">
      <c r="A139">
        <v>1154</v>
      </c>
      <c r="B139" s="1" t="s">
        <v>1754</v>
      </c>
      <c r="C139" s="1">
        <v>2021</v>
      </c>
      <c r="D139" s="1" t="str">
        <f>VLOOKUP(A139, Alumni!$A$1:$L$600, 3, FALSE)</f>
        <v>Teaching</v>
      </c>
      <c r="E139" s="1" t="s">
        <v>1723</v>
      </c>
      <c r="F139" s="1">
        <v>0</v>
      </c>
      <c r="G139" s="1" t="s">
        <v>967</v>
      </c>
      <c r="H139" s="1">
        <v>0</v>
      </c>
      <c r="I139" s="1" t="s">
        <v>1585</v>
      </c>
      <c r="J139" s="1" t="s">
        <v>947</v>
      </c>
      <c r="K139" s="1" t="s">
        <v>1038</v>
      </c>
      <c r="L139" s="1" t="s">
        <v>950</v>
      </c>
    </row>
    <row r="140" spans="1:12" x14ac:dyDescent="0.3">
      <c r="A140">
        <v>1155</v>
      </c>
      <c r="B140" s="1" t="s">
        <v>1754</v>
      </c>
      <c r="C140" s="1">
        <v>2015</v>
      </c>
      <c r="D140" s="1" t="str">
        <f>VLOOKUP(A140, Alumni!$A$1:$L$600, 3, FALSE)</f>
        <v>Teaching</v>
      </c>
      <c r="E140" s="1" t="s">
        <v>1722</v>
      </c>
      <c r="F140" s="1">
        <v>0</v>
      </c>
      <c r="G140" s="1" t="s">
        <v>949</v>
      </c>
      <c r="H140" s="1">
        <v>0</v>
      </c>
      <c r="I140" s="1" t="s">
        <v>1584</v>
      </c>
      <c r="J140" s="1" t="s">
        <v>947</v>
      </c>
      <c r="K140" s="1" t="s">
        <v>950</v>
      </c>
      <c r="L140" s="1" t="s">
        <v>950</v>
      </c>
    </row>
    <row r="141" spans="1:12" x14ac:dyDescent="0.3">
      <c r="A141">
        <v>1156</v>
      </c>
      <c r="B141" s="1" t="s">
        <v>1755</v>
      </c>
      <c r="C141" s="1">
        <v>2019</v>
      </c>
      <c r="D141" s="1" t="str">
        <f>VLOOKUP(A141, Alumni!$A$1:$L$600, 3, FALSE)</f>
        <v>Teaching</v>
      </c>
      <c r="E141" s="1" t="s">
        <v>1723</v>
      </c>
      <c r="F141" s="1" t="s">
        <v>1402</v>
      </c>
      <c r="G141" s="1" t="s">
        <v>949</v>
      </c>
      <c r="H141" s="1" t="s">
        <v>1582</v>
      </c>
      <c r="I141" s="1" t="s">
        <v>1581</v>
      </c>
      <c r="J141" s="1" t="s">
        <v>947</v>
      </c>
      <c r="K141" s="1" t="s">
        <v>1478</v>
      </c>
      <c r="L141" s="1" t="s">
        <v>950</v>
      </c>
    </row>
    <row r="142" spans="1:12" x14ac:dyDescent="0.3">
      <c r="A142">
        <v>1157</v>
      </c>
      <c r="B142" s="1" t="s">
        <v>1755</v>
      </c>
      <c r="C142" s="1">
        <v>2018</v>
      </c>
      <c r="D142" s="1" t="str">
        <f>VLOOKUP(A142, Alumni!$A$1:$L$600, 3, FALSE)</f>
        <v>Teaching</v>
      </c>
      <c r="E142" s="1" t="s">
        <v>1723</v>
      </c>
      <c r="F142" s="1">
        <v>0</v>
      </c>
      <c r="G142" s="1" t="s">
        <v>949</v>
      </c>
      <c r="H142" s="1">
        <v>0</v>
      </c>
      <c r="I142" s="1" t="s">
        <v>1580</v>
      </c>
      <c r="J142" s="1" t="s">
        <v>947</v>
      </c>
      <c r="K142" s="1" t="s">
        <v>1147</v>
      </c>
      <c r="L142" s="1" t="s">
        <v>950</v>
      </c>
    </row>
    <row r="143" spans="1:12" x14ac:dyDescent="0.3">
      <c r="A143">
        <v>1158</v>
      </c>
      <c r="B143" s="1" t="s">
        <v>1754</v>
      </c>
      <c r="C143" s="1">
        <v>2005</v>
      </c>
      <c r="D143" s="1" t="str">
        <f>VLOOKUP(A143, Alumni!$A$1:$L$600, 3, FALSE)</f>
        <v>Teaching</v>
      </c>
      <c r="E143" s="1" t="s">
        <v>1722</v>
      </c>
      <c r="F143" s="1">
        <v>0</v>
      </c>
      <c r="G143" s="1" t="s">
        <v>949</v>
      </c>
      <c r="H143" s="1">
        <v>0</v>
      </c>
      <c r="I143" s="1" t="s">
        <v>954</v>
      </c>
      <c r="J143" s="1" t="s">
        <v>947</v>
      </c>
      <c r="K143" s="1" t="s">
        <v>953</v>
      </c>
      <c r="L143" s="1" t="s">
        <v>950</v>
      </c>
    </row>
    <row r="144" spans="1:12" x14ac:dyDescent="0.3">
      <c r="A144">
        <v>1159</v>
      </c>
      <c r="B144" s="1" t="s">
        <v>1754</v>
      </c>
      <c r="C144" s="1">
        <v>2009</v>
      </c>
      <c r="D144" s="1" t="str">
        <f>VLOOKUP(A144, Alumni!$A$1:$L$600, 3, FALSE)</f>
        <v>Technical/administrative</v>
      </c>
      <c r="E144" s="1" t="s">
        <v>1760</v>
      </c>
      <c r="F144" s="1" t="s">
        <v>1579</v>
      </c>
      <c r="G144" s="1" t="s">
        <v>949</v>
      </c>
      <c r="H144" s="1">
        <v>0</v>
      </c>
      <c r="I144" s="1" t="s">
        <v>1578</v>
      </c>
      <c r="J144" s="1" t="s">
        <v>947</v>
      </c>
      <c r="K144" s="1" t="s">
        <v>950</v>
      </c>
      <c r="L144" s="1" t="s">
        <v>950</v>
      </c>
    </row>
    <row r="145" spans="1:12" x14ac:dyDescent="0.3">
      <c r="A145">
        <v>1160</v>
      </c>
      <c r="B145" s="1" t="s">
        <v>1754</v>
      </c>
      <c r="C145" s="1">
        <v>2012</v>
      </c>
      <c r="D145" s="1" t="str">
        <f>VLOOKUP(A145, Alumni!$A$1:$L$600, 3, FALSE)</f>
        <v>Teaching</v>
      </c>
      <c r="E145" s="1" t="s">
        <v>1722</v>
      </c>
      <c r="F145" s="1">
        <v>0</v>
      </c>
      <c r="G145" s="1" t="s">
        <v>949</v>
      </c>
      <c r="H145" s="1">
        <v>0</v>
      </c>
      <c r="I145" s="1" t="s">
        <v>1188</v>
      </c>
      <c r="J145" s="1" t="s">
        <v>947</v>
      </c>
      <c r="K145" s="1" t="s">
        <v>1062</v>
      </c>
      <c r="L145" s="1" t="s">
        <v>988</v>
      </c>
    </row>
    <row r="146" spans="1:12" x14ac:dyDescent="0.3">
      <c r="A146">
        <v>1161</v>
      </c>
      <c r="B146" s="1" t="s">
        <v>1754</v>
      </c>
      <c r="C146" s="1">
        <v>2014</v>
      </c>
      <c r="D146" s="1" t="str">
        <f>VLOOKUP(A146, Alumni!$A$1:$L$600, 3, FALSE)</f>
        <v>Research</v>
      </c>
      <c r="E146" s="1" t="s">
        <v>1759</v>
      </c>
      <c r="F146" s="1" t="s">
        <v>1257</v>
      </c>
      <c r="G146" s="1" t="s">
        <v>949</v>
      </c>
      <c r="H146" s="1">
        <v>0</v>
      </c>
      <c r="I146" s="1" t="s">
        <v>1543</v>
      </c>
      <c r="J146" s="1" t="s">
        <v>947</v>
      </c>
      <c r="K146" s="1" t="s">
        <v>955</v>
      </c>
      <c r="L146" s="1" t="s">
        <v>950</v>
      </c>
    </row>
    <row r="147" spans="1:12" x14ac:dyDescent="0.3">
      <c r="A147">
        <v>1162</v>
      </c>
      <c r="B147" s="1" t="s">
        <v>1755</v>
      </c>
      <c r="C147" s="1">
        <v>2019</v>
      </c>
      <c r="D147" s="1" t="str">
        <f>VLOOKUP(A147, Alumni!$A$1:$L$600, 3, FALSE)</f>
        <v>Research</v>
      </c>
      <c r="E147" s="1" t="s">
        <v>1757</v>
      </c>
      <c r="F147" s="1">
        <v>0</v>
      </c>
      <c r="G147" s="1" t="s">
        <v>136</v>
      </c>
      <c r="H147" s="1">
        <v>0</v>
      </c>
      <c r="I147" s="1" t="s">
        <v>1577</v>
      </c>
      <c r="J147" s="1" t="s">
        <v>1124</v>
      </c>
      <c r="K147" s="1" t="s">
        <v>1181</v>
      </c>
      <c r="L147" s="1" t="s">
        <v>1576</v>
      </c>
    </row>
    <row r="148" spans="1:12" x14ac:dyDescent="0.3">
      <c r="A148">
        <v>1163</v>
      </c>
      <c r="B148" s="1" t="s">
        <v>1754</v>
      </c>
      <c r="C148" s="1">
        <v>2022</v>
      </c>
      <c r="D148" s="1" t="str">
        <f>VLOOKUP(A148, Alumni!$A$1:$L$600, 3, FALSE)</f>
        <v>Teaching</v>
      </c>
      <c r="E148" s="1" t="s">
        <v>1722</v>
      </c>
      <c r="F148" s="1">
        <v>0</v>
      </c>
      <c r="G148" s="1" t="s">
        <v>967</v>
      </c>
      <c r="H148" s="1">
        <v>0</v>
      </c>
      <c r="I148" s="1" t="s">
        <v>1575</v>
      </c>
      <c r="J148" s="1" t="s">
        <v>947</v>
      </c>
      <c r="K148" s="1" t="s">
        <v>1574</v>
      </c>
      <c r="L148" s="1" t="s">
        <v>988</v>
      </c>
    </row>
    <row r="149" spans="1:12" x14ac:dyDescent="0.3">
      <c r="A149">
        <v>1164</v>
      </c>
      <c r="B149" s="1" t="s">
        <v>1754</v>
      </c>
      <c r="C149" s="1">
        <v>2011</v>
      </c>
      <c r="D149" s="1" t="str">
        <f>VLOOKUP(A149, Alumni!$A$1:$L$600, 3, FALSE)</f>
        <v>Research</v>
      </c>
      <c r="E149" s="1" t="s">
        <v>1758</v>
      </c>
      <c r="F149" s="1">
        <v>0</v>
      </c>
      <c r="G149" s="1" t="s">
        <v>136</v>
      </c>
      <c r="H149" s="1" t="s">
        <v>957</v>
      </c>
      <c r="I149" s="1" t="s">
        <v>956</v>
      </c>
      <c r="J149" s="1" t="s">
        <v>947</v>
      </c>
      <c r="K149" s="1" t="s">
        <v>955</v>
      </c>
      <c r="L149" s="1" t="s">
        <v>950</v>
      </c>
    </row>
    <row r="150" spans="1:12" x14ac:dyDescent="0.3">
      <c r="A150">
        <v>1165</v>
      </c>
      <c r="B150" s="1" t="s">
        <v>1755</v>
      </c>
      <c r="C150" s="1">
        <v>2018</v>
      </c>
      <c r="D150" s="1" t="str">
        <f>VLOOKUP(A150, Alumni!$A$1:$L$600, 3, FALSE)</f>
        <v>Research</v>
      </c>
      <c r="E150" s="1" t="s">
        <v>1757</v>
      </c>
      <c r="F150" s="1" t="s">
        <v>2</v>
      </c>
      <c r="G150" s="1" t="s">
        <v>952</v>
      </c>
      <c r="H150" s="1" t="s">
        <v>952</v>
      </c>
      <c r="I150" s="1" t="s">
        <v>956</v>
      </c>
      <c r="J150" s="1" t="s">
        <v>947</v>
      </c>
      <c r="K150" s="1" t="s">
        <v>955</v>
      </c>
      <c r="L150" s="1" t="s">
        <v>950</v>
      </c>
    </row>
    <row r="151" spans="1:12" x14ac:dyDescent="0.3">
      <c r="A151">
        <v>1166</v>
      </c>
      <c r="B151" s="1" t="s">
        <v>1755</v>
      </c>
      <c r="C151" s="1">
        <v>2018</v>
      </c>
      <c r="D151" s="1" t="str">
        <f>VLOOKUP(A151, Alumni!$A$1:$L$600, 3, FALSE)</f>
        <v>Research</v>
      </c>
      <c r="E151" s="1" t="s">
        <v>1757</v>
      </c>
      <c r="F151" s="1" t="s">
        <v>2</v>
      </c>
      <c r="G151" s="1" t="s">
        <v>952</v>
      </c>
      <c r="H151" s="1">
        <v>0</v>
      </c>
      <c r="I151" s="1" t="s">
        <v>956</v>
      </c>
      <c r="J151" s="1" t="s">
        <v>947</v>
      </c>
      <c r="K151" s="1" t="s">
        <v>955</v>
      </c>
      <c r="L151" s="1" t="s">
        <v>950</v>
      </c>
    </row>
    <row r="152" spans="1:12" x14ac:dyDescent="0.3">
      <c r="A152">
        <v>1167</v>
      </c>
      <c r="B152" s="1" t="s">
        <v>1754</v>
      </c>
      <c r="C152" s="1">
        <v>2011</v>
      </c>
      <c r="D152" s="1" t="str">
        <f>VLOOKUP(A152, Alumni!$A$1:$L$600, 3, FALSE)</f>
        <v>Teaching</v>
      </c>
      <c r="E152" s="1" t="s">
        <v>1722</v>
      </c>
      <c r="F152" s="1" t="s">
        <v>992</v>
      </c>
      <c r="G152" s="1" t="s">
        <v>949</v>
      </c>
      <c r="H152" s="1" t="s">
        <v>1573</v>
      </c>
      <c r="I152" s="1" t="s">
        <v>1572</v>
      </c>
      <c r="J152" s="1" t="s">
        <v>947</v>
      </c>
      <c r="K152" s="1" t="s">
        <v>1108</v>
      </c>
      <c r="L152" s="1" t="s">
        <v>950</v>
      </c>
    </row>
    <row r="153" spans="1:12" x14ac:dyDescent="0.3">
      <c r="A153">
        <v>1169</v>
      </c>
      <c r="B153" s="1" t="s">
        <v>1754</v>
      </c>
      <c r="C153" s="1">
        <v>2007</v>
      </c>
      <c r="D153" s="1" t="str">
        <f>VLOOKUP(A153, Alumni!$A$1:$L$600, 3, FALSE)</f>
        <v>Teaching</v>
      </c>
      <c r="E153" s="1" t="s">
        <v>1722</v>
      </c>
      <c r="F153" s="1">
        <v>0</v>
      </c>
      <c r="G153" s="1" t="s">
        <v>949</v>
      </c>
      <c r="H153" s="1">
        <v>0</v>
      </c>
      <c r="I153" s="1" t="s">
        <v>1190</v>
      </c>
      <c r="J153" s="1" t="s">
        <v>947</v>
      </c>
      <c r="K153" s="1" t="s">
        <v>1071</v>
      </c>
      <c r="L153" s="1" t="s">
        <v>978</v>
      </c>
    </row>
    <row r="154" spans="1:12" x14ac:dyDescent="0.3">
      <c r="A154">
        <v>1170</v>
      </c>
      <c r="B154" s="1" t="s">
        <v>1754</v>
      </c>
      <c r="C154" s="1">
        <v>2006</v>
      </c>
      <c r="D154" s="1" t="str">
        <f>VLOOKUP(A154, Alumni!$A$1:$L$600, 3, FALSE)</f>
        <v>Education services</v>
      </c>
      <c r="E154" s="1" t="s">
        <v>1760</v>
      </c>
      <c r="F154" s="1" t="s">
        <v>1374</v>
      </c>
      <c r="G154" s="1" t="s">
        <v>1039</v>
      </c>
      <c r="H154" s="1">
        <v>0</v>
      </c>
      <c r="I154" s="1" t="s">
        <v>1571</v>
      </c>
      <c r="J154" s="1" t="s">
        <v>947</v>
      </c>
      <c r="K154" s="1" t="s">
        <v>993</v>
      </c>
      <c r="L154" s="1" t="s">
        <v>950</v>
      </c>
    </row>
    <row r="155" spans="1:12" x14ac:dyDescent="0.3">
      <c r="A155">
        <v>1172</v>
      </c>
      <c r="B155" s="1" t="s">
        <v>1754</v>
      </c>
      <c r="C155" s="1">
        <v>2017</v>
      </c>
      <c r="D155" s="1" t="str">
        <f>VLOOKUP(A155, Alumni!$A$1:$L$600, 3, FALSE)</f>
        <v>Research</v>
      </c>
      <c r="E155" s="1" t="s">
        <v>1760</v>
      </c>
      <c r="F155" s="1" t="s">
        <v>1504</v>
      </c>
      <c r="G155" s="1" t="s">
        <v>1039</v>
      </c>
      <c r="H155" s="1">
        <v>0</v>
      </c>
      <c r="I155" s="1" t="s">
        <v>1570</v>
      </c>
      <c r="J155" s="1" t="s">
        <v>947</v>
      </c>
      <c r="K155" s="1" t="s">
        <v>950</v>
      </c>
      <c r="L155" s="1" t="s">
        <v>950</v>
      </c>
    </row>
    <row r="156" spans="1:12" x14ac:dyDescent="0.3">
      <c r="A156">
        <v>1173</v>
      </c>
      <c r="B156" s="1" t="s">
        <v>1755</v>
      </c>
      <c r="C156" s="1">
        <v>2005</v>
      </c>
      <c r="D156" s="1" t="str">
        <f>VLOOKUP(A156, Alumni!$A$1:$L$600, 3, FALSE)</f>
        <v>Teaching</v>
      </c>
      <c r="E156" s="1" t="s">
        <v>1722</v>
      </c>
      <c r="F156" s="1">
        <v>0</v>
      </c>
      <c r="G156" s="1" t="s">
        <v>949</v>
      </c>
      <c r="H156" s="1">
        <v>0</v>
      </c>
      <c r="I156" s="1" t="s">
        <v>1272</v>
      </c>
      <c r="J156" s="1" t="s">
        <v>947</v>
      </c>
      <c r="K156" s="1" t="s">
        <v>973</v>
      </c>
      <c r="L156" s="1" t="s">
        <v>960</v>
      </c>
    </row>
    <row r="157" spans="1:12" x14ac:dyDescent="0.3">
      <c r="A157">
        <v>1174</v>
      </c>
      <c r="B157" s="1" t="s">
        <v>1754</v>
      </c>
      <c r="C157" s="1">
        <v>2013</v>
      </c>
      <c r="D157" s="1" t="str">
        <f>VLOOKUP(A157, Alumni!$A$1:$L$600, 3, FALSE)</f>
        <v>Teaching</v>
      </c>
      <c r="E157" s="1" t="s">
        <v>1722</v>
      </c>
      <c r="F157" s="1">
        <v>0</v>
      </c>
      <c r="G157" s="1" t="s">
        <v>136</v>
      </c>
      <c r="H157" s="1" t="s">
        <v>1569</v>
      </c>
      <c r="I157" s="1" t="s">
        <v>1568</v>
      </c>
      <c r="J157" s="1" t="s">
        <v>1096</v>
      </c>
      <c r="K157" s="1" t="s">
        <v>1567</v>
      </c>
      <c r="L157" s="1" t="s">
        <v>1431</v>
      </c>
    </row>
    <row r="158" spans="1:12" x14ac:dyDescent="0.3">
      <c r="A158">
        <v>1175</v>
      </c>
      <c r="B158" s="1" t="s">
        <v>1754</v>
      </c>
      <c r="C158" s="1">
        <v>2020</v>
      </c>
      <c r="D158" s="1" t="str">
        <f>VLOOKUP(A158, Alumni!$A$1:$L$600, 3, FALSE)</f>
        <v>Project coordination</v>
      </c>
      <c r="E158" s="1" t="s">
        <v>1760</v>
      </c>
      <c r="F158" s="1" t="s">
        <v>1565</v>
      </c>
      <c r="G158" s="1" t="s">
        <v>966</v>
      </c>
      <c r="H158" s="1">
        <v>0</v>
      </c>
      <c r="I158" s="1" t="s">
        <v>1564</v>
      </c>
      <c r="J158" s="1" t="s">
        <v>947</v>
      </c>
      <c r="K158" s="1" t="s">
        <v>950</v>
      </c>
      <c r="L158" s="1" t="s">
        <v>950</v>
      </c>
    </row>
    <row r="159" spans="1:12" x14ac:dyDescent="0.3">
      <c r="A159">
        <v>1176</v>
      </c>
      <c r="B159" s="1" t="s">
        <v>1755</v>
      </c>
      <c r="C159" s="1">
        <v>2009</v>
      </c>
      <c r="D159" s="1" t="str">
        <f>VLOOKUP(A159, Alumni!$A$1:$L$600, 3, FALSE)</f>
        <v>Teaching</v>
      </c>
      <c r="E159" s="1" t="s">
        <v>1722</v>
      </c>
      <c r="F159" s="1">
        <v>0</v>
      </c>
      <c r="G159" s="1" t="s">
        <v>949</v>
      </c>
      <c r="H159" s="1">
        <v>0</v>
      </c>
      <c r="I159" s="1" t="s">
        <v>1239</v>
      </c>
      <c r="J159" s="1" t="s">
        <v>947</v>
      </c>
      <c r="K159" s="1" t="s">
        <v>960</v>
      </c>
      <c r="L159" s="1" t="s">
        <v>960</v>
      </c>
    </row>
    <row r="160" spans="1:12" x14ac:dyDescent="0.3">
      <c r="A160">
        <v>1177</v>
      </c>
      <c r="B160" s="1" t="s">
        <v>1755</v>
      </c>
      <c r="C160" s="1">
        <v>2005</v>
      </c>
      <c r="D160" s="1" t="str">
        <f>VLOOKUP(A160, Alumni!$A$1:$L$600, 3, FALSE)</f>
        <v>Research</v>
      </c>
      <c r="E160" s="1" t="s">
        <v>1757</v>
      </c>
      <c r="F160" s="1">
        <v>0</v>
      </c>
      <c r="G160" s="1" t="s">
        <v>136</v>
      </c>
      <c r="H160" s="1" t="s">
        <v>957</v>
      </c>
      <c r="I160" s="1" t="s">
        <v>956</v>
      </c>
      <c r="J160" s="1" t="s">
        <v>947</v>
      </c>
      <c r="K160" s="1" t="s">
        <v>955</v>
      </c>
      <c r="L160" s="1" t="s">
        <v>950</v>
      </c>
    </row>
    <row r="161" spans="1:12" x14ac:dyDescent="0.3">
      <c r="A161">
        <v>1178</v>
      </c>
      <c r="B161" s="1" t="s">
        <v>1754</v>
      </c>
      <c r="C161" s="1">
        <v>2006</v>
      </c>
      <c r="D161" s="1" t="str">
        <f>VLOOKUP(A161, Alumni!$A$1:$L$600, 3, FALSE)</f>
        <v>Teaching</v>
      </c>
      <c r="E161" s="1" t="s">
        <v>1722</v>
      </c>
      <c r="F161" s="1">
        <v>0</v>
      </c>
      <c r="G161" s="1" t="s">
        <v>949</v>
      </c>
      <c r="H161" s="1">
        <v>0</v>
      </c>
      <c r="I161" s="1" t="s">
        <v>1485</v>
      </c>
      <c r="J161" s="1" t="s">
        <v>947</v>
      </c>
      <c r="K161" s="1" t="s">
        <v>1303</v>
      </c>
      <c r="L161" s="1" t="s">
        <v>988</v>
      </c>
    </row>
    <row r="162" spans="1:12" x14ac:dyDescent="0.3">
      <c r="A162">
        <v>1179</v>
      </c>
      <c r="B162" s="1" t="s">
        <v>1755</v>
      </c>
      <c r="C162" s="1">
        <v>2007</v>
      </c>
      <c r="D162" s="1" t="str">
        <f>VLOOKUP(A162, Alumni!$A$1:$L$600, 3, FALSE)</f>
        <v>Teaching</v>
      </c>
      <c r="E162" s="1" t="s">
        <v>1723</v>
      </c>
      <c r="F162" s="1">
        <v>0</v>
      </c>
      <c r="G162" s="1" t="s">
        <v>967</v>
      </c>
      <c r="H162" s="1">
        <v>0</v>
      </c>
      <c r="I162" s="1" t="s">
        <v>1560</v>
      </c>
      <c r="J162" s="1" t="s">
        <v>947</v>
      </c>
      <c r="K162" s="1" t="s">
        <v>1105</v>
      </c>
      <c r="L162" s="1" t="s">
        <v>950</v>
      </c>
    </row>
    <row r="163" spans="1:12" x14ac:dyDescent="0.3">
      <c r="A163">
        <v>1180</v>
      </c>
      <c r="B163" s="1" t="s">
        <v>1755</v>
      </c>
      <c r="C163" s="1">
        <v>2021</v>
      </c>
      <c r="D163" s="1" t="str">
        <f>VLOOKUP(A163, Alumni!$A$1:$L$600, 3, FALSE)</f>
        <v>No data</v>
      </c>
      <c r="E163" s="1" t="s">
        <v>1723</v>
      </c>
      <c r="F163" s="1">
        <v>0</v>
      </c>
      <c r="G163" s="1" t="s">
        <v>967</v>
      </c>
      <c r="H163" s="1">
        <v>0</v>
      </c>
      <c r="I163" s="1" t="s">
        <v>1559</v>
      </c>
      <c r="J163" s="1" t="s">
        <v>947</v>
      </c>
      <c r="K163" s="1" t="s">
        <v>1203</v>
      </c>
      <c r="L163" s="1" t="s">
        <v>950</v>
      </c>
    </row>
    <row r="164" spans="1:12" x14ac:dyDescent="0.3">
      <c r="A164">
        <v>1181</v>
      </c>
      <c r="B164" s="1" t="s">
        <v>1755</v>
      </c>
      <c r="C164" s="1">
        <v>2012</v>
      </c>
      <c r="D164" s="1" t="str">
        <f>VLOOKUP(A164, Alumni!$A$1:$L$600, 3, FALSE)</f>
        <v>Teaching</v>
      </c>
      <c r="E164" s="1" t="s">
        <v>1722</v>
      </c>
      <c r="F164" s="1">
        <v>0</v>
      </c>
      <c r="G164" s="1" t="s">
        <v>967</v>
      </c>
      <c r="H164" s="1">
        <v>0</v>
      </c>
      <c r="I164" s="1" t="s">
        <v>1558</v>
      </c>
      <c r="J164" s="1" t="s">
        <v>947</v>
      </c>
      <c r="K164" s="1" t="s">
        <v>1557</v>
      </c>
      <c r="L164" s="1" t="s">
        <v>950</v>
      </c>
    </row>
    <row r="165" spans="1:12" x14ac:dyDescent="0.3">
      <c r="A165">
        <v>1182</v>
      </c>
      <c r="B165" s="1" t="s">
        <v>1754</v>
      </c>
      <c r="C165" s="1">
        <v>2020</v>
      </c>
      <c r="D165" s="1" t="str">
        <f>VLOOKUP(A165, Alumni!$A$1:$L$600, 3, FALSE)</f>
        <v>Consulting</v>
      </c>
      <c r="E165" s="1" t="s">
        <v>1724</v>
      </c>
      <c r="F165" s="1">
        <v>0</v>
      </c>
      <c r="G165" s="1" t="s">
        <v>949</v>
      </c>
      <c r="H165" s="1">
        <v>0</v>
      </c>
      <c r="I165" s="1" t="s">
        <v>1556</v>
      </c>
      <c r="J165" s="1" t="s">
        <v>947</v>
      </c>
      <c r="K165" s="1" t="s">
        <v>1145</v>
      </c>
      <c r="L165" s="1" t="s">
        <v>988</v>
      </c>
    </row>
    <row r="166" spans="1:12" x14ac:dyDescent="0.3">
      <c r="A166">
        <v>1183</v>
      </c>
      <c r="B166" s="1" t="s">
        <v>1754</v>
      </c>
      <c r="C166" s="1">
        <v>2018</v>
      </c>
      <c r="D166" s="1" t="str">
        <f>VLOOKUP(A166, Alumni!$A$1:$L$600, 3, FALSE)</f>
        <v>Teaching</v>
      </c>
      <c r="E166" s="1" t="s">
        <v>1722</v>
      </c>
      <c r="F166" s="1">
        <v>0</v>
      </c>
      <c r="G166" s="1" t="s">
        <v>136</v>
      </c>
      <c r="H166" s="1" t="s">
        <v>1555</v>
      </c>
      <c r="I166" s="1" t="s">
        <v>1554</v>
      </c>
      <c r="J166" s="1" t="s">
        <v>947</v>
      </c>
      <c r="K166" s="1" t="s">
        <v>960</v>
      </c>
      <c r="L166" s="1" t="s">
        <v>960</v>
      </c>
    </row>
    <row r="167" spans="1:12" x14ac:dyDescent="0.3">
      <c r="A167">
        <v>1184</v>
      </c>
      <c r="B167" s="1" t="s">
        <v>1754</v>
      </c>
      <c r="C167" s="1">
        <v>2018</v>
      </c>
      <c r="D167" s="1" t="str">
        <f>VLOOKUP(A167, Alumni!$A$1:$L$600, 3, FALSE)</f>
        <v>Teaching</v>
      </c>
      <c r="E167" s="1" t="s">
        <v>1722</v>
      </c>
      <c r="F167" s="1">
        <v>0</v>
      </c>
      <c r="G167" s="1" t="s">
        <v>966</v>
      </c>
      <c r="H167" s="1">
        <v>0</v>
      </c>
      <c r="I167" s="1" t="s">
        <v>1553</v>
      </c>
      <c r="J167" s="1" t="s">
        <v>947</v>
      </c>
      <c r="K167" s="1" t="s">
        <v>1552</v>
      </c>
      <c r="L167" s="1" t="s">
        <v>978</v>
      </c>
    </row>
    <row r="168" spans="1:12" x14ac:dyDescent="0.3">
      <c r="A168">
        <v>1185</v>
      </c>
      <c r="B168" s="1" t="s">
        <v>1755</v>
      </c>
      <c r="C168" s="1">
        <v>2017</v>
      </c>
      <c r="D168" s="1" t="str">
        <f>VLOOKUP(A168, Alumni!$A$1:$L$600, 3, FALSE)</f>
        <v>Research</v>
      </c>
      <c r="E168" s="1" t="s">
        <v>1757</v>
      </c>
      <c r="F168" s="1" t="s">
        <v>2</v>
      </c>
      <c r="G168" s="1" t="s">
        <v>952</v>
      </c>
      <c r="H168" s="1" t="s">
        <v>952</v>
      </c>
      <c r="I168" s="1" t="s">
        <v>956</v>
      </c>
      <c r="J168" s="1" t="s">
        <v>947</v>
      </c>
      <c r="K168" s="1" t="s">
        <v>955</v>
      </c>
      <c r="L168" s="1" t="s">
        <v>950</v>
      </c>
    </row>
    <row r="169" spans="1:12" x14ac:dyDescent="0.3">
      <c r="A169">
        <v>1186</v>
      </c>
      <c r="B169" s="1" t="s">
        <v>1755</v>
      </c>
      <c r="C169" s="1">
        <v>2019</v>
      </c>
      <c r="D169" s="1" t="str">
        <f>VLOOKUP(A169, Alumni!$A$1:$L$600, 3, FALSE)</f>
        <v>Research</v>
      </c>
      <c r="E169" s="1" t="s">
        <v>1757</v>
      </c>
      <c r="F169" s="1" t="s">
        <v>2</v>
      </c>
      <c r="G169" s="1" t="s">
        <v>952</v>
      </c>
      <c r="H169" s="1" t="s">
        <v>952</v>
      </c>
      <c r="I169" s="1" t="s">
        <v>1098</v>
      </c>
      <c r="J169" s="1" t="s">
        <v>947</v>
      </c>
      <c r="K169" s="1" t="s">
        <v>1097</v>
      </c>
      <c r="L169" s="1" t="s">
        <v>960</v>
      </c>
    </row>
    <row r="170" spans="1:12" x14ac:dyDescent="0.3">
      <c r="A170">
        <v>1187</v>
      </c>
      <c r="B170" s="1" t="s">
        <v>1754</v>
      </c>
      <c r="C170" s="1">
        <v>2018</v>
      </c>
      <c r="D170" s="1" t="str">
        <f>VLOOKUP(A170, Alumni!$A$1:$L$600, 3, FALSE)</f>
        <v>Teaching</v>
      </c>
      <c r="E170" s="1" t="s">
        <v>1723</v>
      </c>
      <c r="F170" s="1">
        <v>0</v>
      </c>
      <c r="G170" s="1" t="s">
        <v>949</v>
      </c>
      <c r="H170" s="1">
        <v>0</v>
      </c>
      <c r="I170" s="1" t="s">
        <v>1551</v>
      </c>
      <c r="J170" s="1" t="s">
        <v>947</v>
      </c>
      <c r="K170" s="1" t="s">
        <v>1228</v>
      </c>
      <c r="L170" s="1" t="s">
        <v>950</v>
      </c>
    </row>
    <row r="171" spans="1:12" x14ac:dyDescent="0.3">
      <c r="A171">
        <v>1188</v>
      </c>
      <c r="B171" s="1" t="s">
        <v>1755</v>
      </c>
      <c r="C171" s="1">
        <v>2018</v>
      </c>
      <c r="D171" s="1" t="str">
        <f>VLOOKUP(A171, Alumni!$A$1:$L$600, 3, FALSE)</f>
        <v>Research</v>
      </c>
      <c r="E171" s="1" t="s">
        <v>1757</v>
      </c>
      <c r="F171" s="1">
        <v>0</v>
      </c>
      <c r="G171" s="1" t="s">
        <v>136</v>
      </c>
      <c r="H171" s="1" t="s">
        <v>1055</v>
      </c>
      <c r="I171" s="1" t="s">
        <v>1550</v>
      </c>
      <c r="J171" s="1" t="s">
        <v>947</v>
      </c>
      <c r="K171" s="1" t="s">
        <v>979</v>
      </c>
      <c r="L171" s="1" t="s">
        <v>978</v>
      </c>
    </row>
    <row r="172" spans="1:12" x14ac:dyDescent="0.3">
      <c r="A172">
        <v>1190</v>
      </c>
      <c r="B172" s="1" t="s">
        <v>1754</v>
      </c>
      <c r="C172" s="1">
        <v>2013</v>
      </c>
      <c r="D172" s="1" t="str">
        <f>VLOOKUP(A172, Alumni!$A$1:$L$600, 3, FALSE)</f>
        <v>Teaching</v>
      </c>
      <c r="E172" s="1" t="s">
        <v>1722</v>
      </c>
      <c r="F172" s="1">
        <v>0</v>
      </c>
      <c r="G172" s="1" t="s">
        <v>949</v>
      </c>
      <c r="H172" s="1">
        <v>0</v>
      </c>
      <c r="I172" s="1" t="s">
        <v>1240</v>
      </c>
      <c r="J172" s="1" t="s">
        <v>947</v>
      </c>
      <c r="K172" s="1" t="s">
        <v>1366</v>
      </c>
      <c r="L172" s="1" t="s">
        <v>1164</v>
      </c>
    </row>
    <row r="173" spans="1:12" x14ac:dyDescent="0.3">
      <c r="A173">
        <v>1191</v>
      </c>
      <c r="B173" s="1" t="s">
        <v>1755</v>
      </c>
      <c r="C173" s="1">
        <v>2018</v>
      </c>
      <c r="D173" s="1" t="str">
        <f>VLOOKUP(A173, Alumni!$A$1:$L$600, 3, FALSE)</f>
        <v>Research</v>
      </c>
      <c r="E173" s="1" t="s">
        <v>1757</v>
      </c>
      <c r="F173" s="1" t="s">
        <v>2</v>
      </c>
      <c r="G173" s="1" t="s">
        <v>952</v>
      </c>
      <c r="H173" s="1">
        <v>0</v>
      </c>
      <c r="I173" s="1" t="s">
        <v>956</v>
      </c>
      <c r="J173" s="1" t="s">
        <v>947</v>
      </c>
      <c r="K173" s="1" t="s">
        <v>955</v>
      </c>
      <c r="L173" s="1" t="s">
        <v>950</v>
      </c>
    </row>
    <row r="174" spans="1:12" x14ac:dyDescent="0.3">
      <c r="A174">
        <v>1192</v>
      </c>
      <c r="B174" s="1" t="s">
        <v>1754</v>
      </c>
      <c r="C174" s="1">
        <v>2013</v>
      </c>
      <c r="D174" s="1" t="str">
        <f>VLOOKUP(A174, Alumni!$A$1:$L$600, 3, FALSE)</f>
        <v>Research</v>
      </c>
      <c r="E174" s="1" t="s">
        <v>1758</v>
      </c>
      <c r="F174" s="1">
        <v>0</v>
      </c>
      <c r="G174" s="1" t="s">
        <v>952</v>
      </c>
      <c r="H174" s="1">
        <v>0</v>
      </c>
      <c r="I174" s="1" t="s">
        <v>1549</v>
      </c>
      <c r="J174" s="1" t="s">
        <v>1068</v>
      </c>
      <c r="K174" s="1" t="s">
        <v>1548</v>
      </c>
      <c r="L174" s="1" t="s">
        <v>1547</v>
      </c>
    </row>
    <row r="175" spans="1:12" x14ac:dyDescent="0.3">
      <c r="A175">
        <v>1193</v>
      </c>
      <c r="B175" s="1" t="s">
        <v>1754</v>
      </c>
      <c r="C175" s="1">
        <v>2022</v>
      </c>
      <c r="D175" s="1" t="str">
        <f>VLOOKUP(A175, Alumni!$A$1:$L$600, 3, FALSE)</f>
        <v>Research</v>
      </c>
      <c r="E175" s="1" t="s">
        <v>1759</v>
      </c>
      <c r="F175" s="1">
        <v>0</v>
      </c>
      <c r="G175" s="1" t="s">
        <v>966</v>
      </c>
      <c r="H175" s="1">
        <v>0</v>
      </c>
      <c r="I175" s="1" t="s">
        <v>1546</v>
      </c>
      <c r="J175" s="1" t="s">
        <v>947</v>
      </c>
      <c r="K175" s="1" t="s">
        <v>1303</v>
      </c>
      <c r="L175" s="1" t="s">
        <v>988</v>
      </c>
    </row>
    <row r="176" spans="1:12" x14ac:dyDescent="0.3">
      <c r="A176">
        <v>1194</v>
      </c>
      <c r="B176" s="1" t="s">
        <v>1755</v>
      </c>
      <c r="C176" s="1">
        <v>2009</v>
      </c>
      <c r="D176" s="1" t="str">
        <f>VLOOKUP(A176, Alumni!$A$1:$L$600, 3, FALSE)</f>
        <v>Research</v>
      </c>
      <c r="E176" s="1" t="s">
        <v>1760</v>
      </c>
      <c r="F176" s="1" t="s">
        <v>1545</v>
      </c>
      <c r="G176" s="1" t="s">
        <v>136</v>
      </c>
      <c r="H176" s="1" t="s">
        <v>1034</v>
      </c>
      <c r="I176" s="1" t="s">
        <v>1544</v>
      </c>
      <c r="J176" s="1" t="s">
        <v>947</v>
      </c>
      <c r="K176" s="1" t="s">
        <v>950</v>
      </c>
      <c r="L176" s="1" t="s">
        <v>950</v>
      </c>
    </row>
    <row r="177" spans="1:12" x14ac:dyDescent="0.3">
      <c r="A177">
        <v>1195</v>
      </c>
      <c r="B177" s="1" t="s">
        <v>1755</v>
      </c>
      <c r="C177" s="1">
        <v>2018</v>
      </c>
      <c r="D177" s="1" t="str">
        <f>VLOOKUP(A177, Alumni!$A$1:$L$600, 3, FALSE)</f>
        <v>Research</v>
      </c>
      <c r="E177" s="1" t="s">
        <v>1757</v>
      </c>
      <c r="F177" s="1" t="s">
        <v>2</v>
      </c>
      <c r="G177" s="1" t="s">
        <v>952</v>
      </c>
      <c r="H177" s="1" t="s">
        <v>952</v>
      </c>
      <c r="I177" s="1" t="s">
        <v>956</v>
      </c>
      <c r="J177" s="1" t="s">
        <v>947</v>
      </c>
      <c r="K177" s="1" t="s">
        <v>955</v>
      </c>
      <c r="L177" s="1" t="s">
        <v>950</v>
      </c>
    </row>
    <row r="178" spans="1:12" x14ac:dyDescent="0.3">
      <c r="A178">
        <v>1196</v>
      </c>
      <c r="B178" s="1" t="s">
        <v>1754</v>
      </c>
      <c r="C178" s="1">
        <v>2021</v>
      </c>
      <c r="D178" s="1" t="str">
        <f>VLOOKUP(A178, Alumni!$A$1:$L$600, 3, FALSE)</f>
        <v>Teaching</v>
      </c>
      <c r="E178" s="1" t="s">
        <v>1722</v>
      </c>
      <c r="F178" s="1" t="s">
        <v>1365</v>
      </c>
      <c r="G178" s="1" t="s">
        <v>949</v>
      </c>
      <c r="H178" s="1" t="s">
        <v>1542</v>
      </c>
      <c r="I178" s="1" t="s">
        <v>1541</v>
      </c>
      <c r="J178" s="1" t="s">
        <v>947</v>
      </c>
      <c r="K178" s="1" t="s">
        <v>1089</v>
      </c>
      <c r="L178" s="1" t="s">
        <v>1001</v>
      </c>
    </row>
    <row r="179" spans="1:12" x14ac:dyDescent="0.3">
      <c r="A179">
        <v>1197</v>
      </c>
      <c r="B179" s="1" t="s">
        <v>1754</v>
      </c>
      <c r="C179" s="1">
        <v>2011</v>
      </c>
      <c r="D179" s="1" t="str">
        <f>VLOOKUP(A179, Alumni!$A$1:$L$600, 3, FALSE)</f>
        <v>Teaching</v>
      </c>
      <c r="E179" s="1" t="s">
        <v>1722</v>
      </c>
      <c r="F179" s="1">
        <v>0</v>
      </c>
      <c r="G179" s="1" t="s">
        <v>949</v>
      </c>
      <c r="H179" s="1">
        <v>0</v>
      </c>
      <c r="I179" s="1" t="s">
        <v>954</v>
      </c>
      <c r="J179" s="1" t="s">
        <v>947</v>
      </c>
      <c r="K179" s="1" t="s">
        <v>953</v>
      </c>
      <c r="L179" s="1" t="s">
        <v>950</v>
      </c>
    </row>
    <row r="180" spans="1:12" x14ac:dyDescent="0.3">
      <c r="A180">
        <v>1198</v>
      </c>
      <c r="B180" s="1" t="s">
        <v>1755</v>
      </c>
      <c r="C180" s="1">
        <v>2010</v>
      </c>
      <c r="D180" s="1" t="str">
        <f>VLOOKUP(A180, Alumni!$A$1:$L$600, 3, FALSE)</f>
        <v>Teaching</v>
      </c>
      <c r="E180" s="1" t="s">
        <v>1724</v>
      </c>
      <c r="F180" s="1">
        <v>0</v>
      </c>
      <c r="G180" s="1" t="s">
        <v>949</v>
      </c>
      <c r="H180" s="1">
        <v>0</v>
      </c>
      <c r="I180" s="1" t="s">
        <v>994</v>
      </c>
      <c r="J180" s="1" t="s">
        <v>947</v>
      </c>
      <c r="K180" s="1" t="s">
        <v>1477</v>
      </c>
      <c r="L180" s="1" t="s">
        <v>950</v>
      </c>
    </row>
    <row r="181" spans="1:12" x14ac:dyDescent="0.3">
      <c r="A181">
        <v>1199</v>
      </c>
      <c r="B181" s="1" t="s">
        <v>1755</v>
      </c>
      <c r="C181" s="1">
        <v>2007</v>
      </c>
      <c r="D181" s="1" t="str">
        <f>VLOOKUP(A181, Alumni!$A$1:$L$600, 3, FALSE)</f>
        <v>Cultural/artistic</v>
      </c>
      <c r="E181" s="1" t="s">
        <v>1102</v>
      </c>
      <c r="F181" s="1" t="s">
        <v>1540</v>
      </c>
      <c r="G181" s="1" t="s">
        <v>136</v>
      </c>
      <c r="H181" s="1" t="s">
        <v>1034</v>
      </c>
      <c r="I181" s="1" t="s">
        <v>1539</v>
      </c>
      <c r="J181" s="1" t="s">
        <v>947</v>
      </c>
      <c r="K181" s="1" t="s">
        <v>955</v>
      </c>
      <c r="L181" s="1" t="s">
        <v>950</v>
      </c>
    </row>
    <row r="182" spans="1:12" x14ac:dyDescent="0.3">
      <c r="A182">
        <v>1200</v>
      </c>
      <c r="B182" s="1" t="s">
        <v>1755</v>
      </c>
      <c r="C182" s="1">
        <v>2020</v>
      </c>
      <c r="D182" s="1" t="str">
        <f>VLOOKUP(A182, Alumni!$A$1:$L$600, 3, FALSE)</f>
        <v>Project coordination</v>
      </c>
      <c r="E182" s="1" t="s">
        <v>1760</v>
      </c>
      <c r="F182" s="1" t="s">
        <v>1538</v>
      </c>
      <c r="G182" s="1" t="s">
        <v>966</v>
      </c>
      <c r="H182" s="1">
        <v>0</v>
      </c>
      <c r="I182" s="1" t="s">
        <v>1537</v>
      </c>
      <c r="J182" s="1" t="s">
        <v>1068</v>
      </c>
      <c r="K182" s="1" t="s">
        <v>1067</v>
      </c>
      <c r="L182" s="1" t="s">
        <v>1536</v>
      </c>
    </row>
    <row r="183" spans="1:12" x14ac:dyDescent="0.3">
      <c r="A183">
        <v>1201</v>
      </c>
      <c r="B183" s="1" t="s">
        <v>1754</v>
      </c>
      <c r="C183" s="1">
        <v>2016</v>
      </c>
      <c r="D183" s="1" t="str">
        <f>VLOOKUP(A183, Alumni!$A$1:$L$600, 3, FALSE)</f>
        <v>Teaching</v>
      </c>
      <c r="E183" s="1" t="s">
        <v>1722</v>
      </c>
      <c r="F183" s="1">
        <v>0</v>
      </c>
      <c r="G183" s="1" t="s">
        <v>949</v>
      </c>
      <c r="H183" s="1">
        <v>0</v>
      </c>
      <c r="I183" s="1" t="s">
        <v>1113</v>
      </c>
      <c r="J183" s="1" t="s">
        <v>947</v>
      </c>
      <c r="K183" s="1" t="s">
        <v>950</v>
      </c>
      <c r="L183" s="1" t="s">
        <v>950</v>
      </c>
    </row>
    <row r="184" spans="1:12" x14ac:dyDescent="0.3">
      <c r="A184">
        <v>1203</v>
      </c>
      <c r="B184" s="1" t="s">
        <v>1755</v>
      </c>
      <c r="C184" s="1">
        <v>2022</v>
      </c>
      <c r="D184" s="1" t="str">
        <f>VLOOKUP(A184, Alumni!$A$1:$L$600, 3, FALSE)</f>
        <v>Research</v>
      </c>
      <c r="E184" s="1" t="s">
        <v>1757</v>
      </c>
      <c r="F184" s="1">
        <v>0</v>
      </c>
      <c r="G184" s="1" t="s">
        <v>952</v>
      </c>
      <c r="H184" s="1">
        <v>0</v>
      </c>
      <c r="I184" s="1" t="s">
        <v>1418</v>
      </c>
      <c r="J184" s="1" t="s">
        <v>947</v>
      </c>
      <c r="K184" s="1" t="s">
        <v>955</v>
      </c>
      <c r="L184" s="1" t="s">
        <v>950</v>
      </c>
    </row>
    <row r="185" spans="1:12" x14ac:dyDescent="0.3">
      <c r="A185">
        <v>1204</v>
      </c>
      <c r="B185" s="1" t="s">
        <v>1754</v>
      </c>
      <c r="C185" s="1">
        <v>2015</v>
      </c>
      <c r="D185" s="1" t="str">
        <f>VLOOKUP(A185, Alumni!$A$1:$L$600, 3, FALSE)</f>
        <v>Consulting</v>
      </c>
      <c r="E185" s="1" t="s">
        <v>1046</v>
      </c>
      <c r="F185" s="1" t="s">
        <v>1150</v>
      </c>
      <c r="G185" s="1" t="s">
        <v>136</v>
      </c>
      <c r="H185" s="1" t="s">
        <v>1150</v>
      </c>
      <c r="I185" s="1" t="s">
        <v>1535</v>
      </c>
      <c r="J185" s="1" t="s">
        <v>947</v>
      </c>
      <c r="K185" s="1" t="s">
        <v>950</v>
      </c>
      <c r="L185" s="1" t="s">
        <v>950</v>
      </c>
    </row>
    <row r="186" spans="1:12" x14ac:dyDescent="0.3">
      <c r="A186">
        <v>1207</v>
      </c>
      <c r="B186" s="1" t="s">
        <v>1755</v>
      </c>
      <c r="C186" s="1">
        <v>2015</v>
      </c>
      <c r="D186" s="1" t="str">
        <f>VLOOKUP(A186, Alumni!$A$1:$L$600, 3, FALSE)</f>
        <v>Research</v>
      </c>
      <c r="E186" s="1" t="s">
        <v>1758</v>
      </c>
      <c r="F186" s="1">
        <v>0</v>
      </c>
      <c r="G186" s="1" t="s">
        <v>966</v>
      </c>
      <c r="H186" s="1">
        <v>0</v>
      </c>
      <c r="I186" s="1" t="s">
        <v>1113</v>
      </c>
      <c r="J186" s="1" t="s">
        <v>947</v>
      </c>
      <c r="K186" s="1" t="s">
        <v>950</v>
      </c>
      <c r="L186" s="1" t="s">
        <v>950</v>
      </c>
    </row>
    <row r="187" spans="1:12" x14ac:dyDescent="0.3">
      <c r="A187">
        <v>1208</v>
      </c>
      <c r="B187" s="1" t="s">
        <v>1754</v>
      </c>
      <c r="C187" s="1">
        <v>2020</v>
      </c>
      <c r="D187" s="1" t="str">
        <f>VLOOKUP(A187, Alumni!$A$1:$L$600, 3, FALSE)</f>
        <v>Teaching</v>
      </c>
      <c r="E187" s="1" t="s">
        <v>1722</v>
      </c>
      <c r="F187" s="1">
        <v>0</v>
      </c>
      <c r="G187" s="1" t="s">
        <v>949</v>
      </c>
      <c r="H187" s="1">
        <v>0</v>
      </c>
      <c r="I187" s="1" t="s">
        <v>1473</v>
      </c>
      <c r="J187" s="1" t="s">
        <v>947</v>
      </c>
      <c r="K187" s="1" t="s">
        <v>1534</v>
      </c>
      <c r="L187" s="1" t="s">
        <v>981</v>
      </c>
    </row>
    <row r="188" spans="1:12" x14ac:dyDescent="0.3">
      <c r="A188">
        <v>1209</v>
      </c>
      <c r="B188" s="1" t="s">
        <v>1755</v>
      </c>
      <c r="C188" s="1">
        <v>2014</v>
      </c>
      <c r="D188" s="1" t="str">
        <f>VLOOKUP(A188, Alumni!$A$1:$L$600, 3, FALSE)</f>
        <v>Teaching</v>
      </c>
      <c r="E188" s="1" t="s">
        <v>1723</v>
      </c>
      <c r="F188" s="1">
        <v>0</v>
      </c>
      <c r="G188" s="1" t="s">
        <v>967</v>
      </c>
      <c r="H188" s="1">
        <v>0</v>
      </c>
      <c r="I188" s="1" t="s">
        <v>1533</v>
      </c>
      <c r="J188" s="1" t="s">
        <v>947</v>
      </c>
      <c r="K188" s="1" t="s">
        <v>950</v>
      </c>
      <c r="L188" s="1" t="s">
        <v>950</v>
      </c>
    </row>
    <row r="189" spans="1:12" x14ac:dyDescent="0.3">
      <c r="A189">
        <v>1211</v>
      </c>
      <c r="B189" s="1" t="s">
        <v>1755</v>
      </c>
      <c r="C189" s="1">
        <v>2022</v>
      </c>
      <c r="D189" s="1" t="str">
        <f>VLOOKUP(A189, Alumni!$A$1:$L$600, 3, FALSE)</f>
        <v>Teaching</v>
      </c>
      <c r="E189" s="1" t="s">
        <v>1723</v>
      </c>
      <c r="F189" s="1">
        <v>0</v>
      </c>
      <c r="G189" s="1" t="s">
        <v>967</v>
      </c>
      <c r="H189" s="1">
        <v>0</v>
      </c>
      <c r="I189" s="1" t="s">
        <v>1532</v>
      </c>
      <c r="J189" s="1" t="s">
        <v>947</v>
      </c>
      <c r="K189" s="1" t="s">
        <v>1271</v>
      </c>
      <c r="L189" s="1" t="s">
        <v>950</v>
      </c>
    </row>
    <row r="190" spans="1:12" x14ac:dyDescent="0.3">
      <c r="A190">
        <v>1212</v>
      </c>
      <c r="B190" s="1" t="s">
        <v>1755</v>
      </c>
      <c r="C190" s="1">
        <v>2017</v>
      </c>
      <c r="D190" s="1" t="str">
        <f>VLOOKUP(A190, Alumni!$A$1:$L$600, 3, FALSE)</f>
        <v>Research</v>
      </c>
      <c r="E190" s="1" t="s">
        <v>1757</v>
      </c>
      <c r="F190" s="1" t="s">
        <v>2</v>
      </c>
      <c r="G190" s="1" t="s">
        <v>136</v>
      </c>
      <c r="H190" s="1" t="s">
        <v>1055</v>
      </c>
      <c r="I190" s="1" t="s">
        <v>1531</v>
      </c>
      <c r="J190" s="1" t="s">
        <v>1111</v>
      </c>
      <c r="K190" s="1" t="s">
        <v>1530</v>
      </c>
      <c r="L190" s="1" t="s">
        <v>1529</v>
      </c>
    </row>
    <row r="191" spans="1:12" x14ac:dyDescent="0.3">
      <c r="A191">
        <v>1215</v>
      </c>
      <c r="B191" s="1" t="s">
        <v>1755</v>
      </c>
      <c r="C191" s="1">
        <v>2020</v>
      </c>
      <c r="D191" s="1" t="str">
        <f>VLOOKUP(A191, Alumni!$A$1:$L$600, 3, FALSE)</f>
        <v>Teaching</v>
      </c>
      <c r="E191" s="1" t="s">
        <v>1723</v>
      </c>
      <c r="F191" s="1">
        <v>0</v>
      </c>
      <c r="G191" s="1" t="s">
        <v>967</v>
      </c>
      <c r="H191" s="1">
        <v>0</v>
      </c>
      <c r="I191" s="1" t="s">
        <v>1528</v>
      </c>
      <c r="J191" s="1" t="s">
        <v>947</v>
      </c>
      <c r="K191" s="1" t="s">
        <v>1030</v>
      </c>
      <c r="L191" s="1" t="s">
        <v>950</v>
      </c>
    </row>
    <row r="192" spans="1:12" x14ac:dyDescent="0.3">
      <c r="A192">
        <v>1216</v>
      </c>
      <c r="B192" s="1" t="s">
        <v>1755</v>
      </c>
      <c r="C192" s="1">
        <v>2021</v>
      </c>
      <c r="D192" s="1" t="str">
        <f>VLOOKUP(A192, Alumni!$A$1:$L$600, 3, FALSE)</f>
        <v>Teaching</v>
      </c>
      <c r="E192" s="1" t="s">
        <v>1723</v>
      </c>
      <c r="F192" s="1">
        <v>0</v>
      </c>
      <c r="G192" s="1" t="s">
        <v>136</v>
      </c>
      <c r="H192" s="1">
        <v>0</v>
      </c>
      <c r="I192" s="1" t="s">
        <v>1184</v>
      </c>
      <c r="J192" s="1" t="s">
        <v>947</v>
      </c>
      <c r="K192" s="1" t="s">
        <v>1178</v>
      </c>
      <c r="L192" s="1" t="s">
        <v>950</v>
      </c>
    </row>
    <row r="193" spans="1:12" x14ac:dyDescent="0.3">
      <c r="A193">
        <v>1206</v>
      </c>
      <c r="B193" s="1" t="s">
        <v>1754</v>
      </c>
      <c r="C193" s="1">
        <v>2020</v>
      </c>
      <c r="D193" s="1" t="str">
        <f>VLOOKUP(A193, Alumni!$A$1:$L$600, 3, FALSE)</f>
        <v>Teaching</v>
      </c>
      <c r="E193" s="1" t="s">
        <v>1723</v>
      </c>
      <c r="F193" s="1">
        <v>0</v>
      </c>
      <c r="G193" s="1" t="s">
        <v>949</v>
      </c>
      <c r="H193" s="1">
        <v>0</v>
      </c>
      <c r="I193" s="1" t="s">
        <v>958</v>
      </c>
      <c r="J193" s="1" t="s">
        <v>947</v>
      </c>
      <c r="K193" s="1" t="s">
        <v>955</v>
      </c>
      <c r="L193" s="1" t="s">
        <v>950</v>
      </c>
    </row>
    <row r="194" spans="1:12" x14ac:dyDescent="0.3">
      <c r="A194">
        <v>1218</v>
      </c>
      <c r="B194" s="1" t="s">
        <v>1754</v>
      </c>
      <c r="C194" s="1">
        <v>2013</v>
      </c>
      <c r="D194" s="1" t="str">
        <f>VLOOKUP(A194, Alumni!$A$1:$L$600, 3, FALSE)</f>
        <v>Cultural/artistic</v>
      </c>
      <c r="E194" s="1" t="s">
        <v>1760</v>
      </c>
      <c r="F194" s="1" t="s">
        <v>1527</v>
      </c>
      <c r="G194" s="1" t="s">
        <v>136</v>
      </c>
      <c r="H194" s="1" t="s">
        <v>1047</v>
      </c>
      <c r="I194" s="1" t="s">
        <v>1526</v>
      </c>
      <c r="J194" s="1" t="s">
        <v>1068</v>
      </c>
      <c r="K194" s="1" t="s">
        <v>1525</v>
      </c>
      <c r="L194" s="1" t="s">
        <v>1524</v>
      </c>
    </row>
    <row r="195" spans="1:12" x14ac:dyDescent="0.3">
      <c r="A195">
        <v>1219</v>
      </c>
      <c r="B195" s="1" t="s">
        <v>1754</v>
      </c>
      <c r="C195" s="1">
        <v>2012</v>
      </c>
      <c r="D195" s="1" t="str">
        <f>VLOOKUP(A195, Alumni!$A$1:$L$600, 3, FALSE)</f>
        <v>Teaching</v>
      </c>
      <c r="E195" s="1" t="s">
        <v>1722</v>
      </c>
      <c r="F195" s="1">
        <v>0</v>
      </c>
      <c r="G195" s="1" t="s">
        <v>949</v>
      </c>
      <c r="H195" s="1">
        <v>0</v>
      </c>
      <c r="I195" s="1" t="s">
        <v>961</v>
      </c>
      <c r="J195" s="1" t="s">
        <v>947</v>
      </c>
      <c r="K195" s="1" t="s">
        <v>960</v>
      </c>
      <c r="L195" s="1" t="s">
        <v>960</v>
      </c>
    </row>
    <row r="196" spans="1:12" x14ac:dyDescent="0.3">
      <c r="A196">
        <v>1220</v>
      </c>
      <c r="B196" s="1" t="s">
        <v>1755</v>
      </c>
      <c r="C196" s="1">
        <v>2012</v>
      </c>
      <c r="D196" s="1" t="str">
        <f>VLOOKUP(A196, Alumni!$A$1:$L$600, 3, FALSE)</f>
        <v>IT Services</v>
      </c>
      <c r="E196" s="1" t="s">
        <v>1760</v>
      </c>
      <c r="F196" s="1" t="s">
        <v>1523</v>
      </c>
      <c r="G196" s="1" t="s">
        <v>967</v>
      </c>
      <c r="H196" s="1">
        <v>0</v>
      </c>
      <c r="I196" s="1" t="s">
        <v>1522</v>
      </c>
      <c r="J196" s="1" t="s">
        <v>947</v>
      </c>
      <c r="K196" s="1" t="s">
        <v>1459</v>
      </c>
      <c r="L196" s="1" t="s">
        <v>950</v>
      </c>
    </row>
    <row r="197" spans="1:12" x14ac:dyDescent="0.3">
      <c r="A197">
        <v>1221</v>
      </c>
      <c r="B197" s="1" t="s">
        <v>1755</v>
      </c>
      <c r="C197" s="1">
        <v>2016</v>
      </c>
      <c r="D197" s="1" t="str">
        <f>VLOOKUP(A197, Alumni!$A$1:$L$600, 3, FALSE)</f>
        <v>Teaching</v>
      </c>
      <c r="E197" s="1" t="s">
        <v>1723</v>
      </c>
      <c r="F197" s="1" t="s">
        <v>1521</v>
      </c>
      <c r="G197" s="1" t="s">
        <v>949</v>
      </c>
      <c r="H197" s="1" t="s">
        <v>1070</v>
      </c>
      <c r="I197" s="1" t="s">
        <v>1520</v>
      </c>
      <c r="J197" s="1" t="s">
        <v>947</v>
      </c>
      <c r="K197" s="1" t="s">
        <v>1416</v>
      </c>
      <c r="L197" s="1" t="s">
        <v>950</v>
      </c>
    </row>
    <row r="198" spans="1:12" x14ac:dyDescent="0.3">
      <c r="A198">
        <v>1222</v>
      </c>
      <c r="B198" s="1" t="s">
        <v>1755</v>
      </c>
      <c r="C198" s="1">
        <v>2008</v>
      </c>
      <c r="D198" s="1" t="str">
        <f>VLOOKUP(A198, Alumni!$A$1:$L$600, 3, FALSE)</f>
        <v>Project coordination</v>
      </c>
      <c r="E198" s="1" t="s">
        <v>1760</v>
      </c>
      <c r="F198" s="1" t="s">
        <v>1519</v>
      </c>
      <c r="G198" s="1" t="s">
        <v>949</v>
      </c>
      <c r="H198" s="1" t="s">
        <v>1519</v>
      </c>
      <c r="I198" s="1" t="s">
        <v>1518</v>
      </c>
      <c r="J198" s="1" t="s">
        <v>947</v>
      </c>
      <c r="K198" s="1" t="s">
        <v>950</v>
      </c>
      <c r="L198" s="1" t="s">
        <v>950</v>
      </c>
    </row>
    <row r="199" spans="1:12" x14ac:dyDescent="0.3">
      <c r="A199">
        <v>1223</v>
      </c>
      <c r="B199" s="1" t="s">
        <v>1754</v>
      </c>
      <c r="C199" s="1">
        <v>2008</v>
      </c>
      <c r="D199" s="1" t="str">
        <f>VLOOKUP(A199, Alumni!$A$1:$L$600, 3, FALSE)</f>
        <v>Teaching</v>
      </c>
      <c r="E199" s="1" t="s">
        <v>1722</v>
      </c>
      <c r="F199" s="1">
        <v>0</v>
      </c>
      <c r="G199" s="1" t="s">
        <v>949</v>
      </c>
      <c r="H199" s="1">
        <v>0</v>
      </c>
      <c r="I199" s="1" t="s">
        <v>1310</v>
      </c>
      <c r="J199" s="1" t="s">
        <v>947</v>
      </c>
      <c r="K199" s="1" t="s">
        <v>1196</v>
      </c>
      <c r="L199" s="1" t="s">
        <v>960</v>
      </c>
    </row>
    <row r="200" spans="1:12" x14ac:dyDescent="0.3">
      <c r="A200">
        <v>1224</v>
      </c>
      <c r="B200" s="1" t="s">
        <v>1754</v>
      </c>
      <c r="C200" s="1">
        <v>2016</v>
      </c>
      <c r="D200" s="1" t="str">
        <f>VLOOKUP(A200, Alumni!$A$1:$L$600, 3, FALSE)</f>
        <v>Teaching</v>
      </c>
      <c r="E200" s="1" t="s">
        <v>1722</v>
      </c>
      <c r="F200" s="1">
        <v>0</v>
      </c>
      <c r="G200" s="1" t="s">
        <v>949</v>
      </c>
      <c r="H200" s="1">
        <v>0</v>
      </c>
      <c r="I200" s="1" t="s">
        <v>1517</v>
      </c>
      <c r="J200" s="1" t="s">
        <v>947</v>
      </c>
      <c r="K200" s="1" t="s">
        <v>1089</v>
      </c>
      <c r="L200" s="1" t="s">
        <v>1001</v>
      </c>
    </row>
    <row r="201" spans="1:12" x14ac:dyDescent="0.3">
      <c r="A201">
        <v>1225</v>
      </c>
      <c r="B201" s="1" t="s">
        <v>1754</v>
      </c>
      <c r="C201" s="1">
        <v>2006</v>
      </c>
      <c r="D201" s="1" t="str">
        <f>VLOOKUP(A201, Alumni!$A$1:$L$600, 3, FALSE)</f>
        <v>Teaching</v>
      </c>
      <c r="E201" s="1" t="s">
        <v>1722</v>
      </c>
      <c r="F201" s="1">
        <v>0</v>
      </c>
      <c r="G201" s="1" t="s">
        <v>949</v>
      </c>
      <c r="H201" s="1">
        <v>0</v>
      </c>
      <c r="I201" s="1" t="s">
        <v>1361</v>
      </c>
      <c r="J201" s="1" t="s">
        <v>947</v>
      </c>
      <c r="K201" s="1" t="s">
        <v>1129</v>
      </c>
      <c r="L201" s="1" t="s">
        <v>1006</v>
      </c>
    </row>
    <row r="202" spans="1:12" x14ac:dyDescent="0.3">
      <c r="A202">
        <v>1226</v>
      </c>
      <c r="B202" s="1" t="s">
        <v>1754</v>
      </c>
      <c r="C202" s="1">
        <v>2005</v>
      </c>
      <c r="D202" s="1" t="str">
        <f>VLOOKUP(A202, Alumni!$A$1:$L$600, 3, FALSE)</f>
        <v>Teaching</v>
      </c>
      <c r="E202" s="1" t="s">
        <v>1722</v>
      </c>
      <c r="F202" s="1">
        <v>0</v>
      </c>
      <c r="G202" s="1" t="s">
        <v>949</v>
      </c>
      <c r="H202" s="1">
        <v>0</v>
      </c>
      <c r="I202" s="1" t="s">
        <v>954</v>
      </c>
      <c r="J202" s="1" t="s">
        <v>947</v>
      </c>
      <c r="K202" s="1" t="s">
        <v>953</v>
      </c>
      <c r="L202" s="1" t="s">
        <v>950</v>
      </c>
    </row>
    <row r="203" spans="1:12" x14ac:dyDescent="0.3">
      <c r="A203">
        <v>1227</v>
      </c>
      <c r="B203" s="1" t="s">
        <v>1755</v>
      </c>
      <c r="C203" s="1">
        <v>2019</v>
      </c>
      <c r="D203" s="1" t="str">
        <f>VLOOKUP(A203, Alumni!$A$1:$L$600, 3, FALSE)</f>
        <v>Teaching</v>
      </c>
      <c r="E203" s="1" t="s">
        <v>1723</v>
      </c>
      <c r="F203" s="1">
        <v>0</v>
      </c>
      <c r="G203" s="1" t="s">
        <v>949</v>
      </c>
      <c r="H203" s="1">
        <v>0</v>
      </c>
      <c r="I203" s="1" t="s">
        <v>1516</v>
      </c>
      <c r="J203" s="1" t="s">
        <v>947</v>
      </c>
      <c r="K203" s="1" t="s">
        <v>1515</v>
      </c>
      <c r="L203" s="1" t="s">
        <v>950</v>
      </c>
    </row>
    <row r="204" spans="1:12" x14ac:dyDescent="0.3">
      <c r="A204">
        <v>1229</v>
      </c>
      <c r="B204" s="1" t="s">
        <v>1755</v>
      </c>
      <c r="C204" s="1">
        <v>2007</v>
      </c>
      <c r="D204" s="1" t="str">
        <f>VLOOKUP(A204, Alumni!$A$1:$L$600, 3, FALSE)</f>
        <v>Teaching</v>
      </c>
      <c r="E204" s="1" t="s">
        <v>1722</v>
      </c>
      <c r="F204" s="1">
        <v>0</v>
      </c>
      <c r="G204" s="1" t="s">
        <v>949</v>
      </c>
      <c r="H204" s="1">
        <v>0</v>
      </c>
      <c r="I204" s="1" t="s">
        <v>1514</v>
      </c>
      <c r="J204" s="1" t="s">
        <v>1431</v>
      </c>
      <c r="K204" s="1" t="s">
        <v>1513</v>
      </c>
      <c r="L204" s="1" t="s">
        <v>1512</v>
      </c>
    </row>
    <row r="205" spans="1:12" x14ac:dyDescent="0.3">
      <c r="A205">
        <v>1230</v>
      </c>
      <c r="B205" s="1" t="s">
        <v>1755</v>
      </c>
      <c r="C205" s="1">
        <v>2009</v>
      </c>
      <c r="D205" s="1" t="str">
        <f>VLOOKUP(A205, Alumni!$A$1:$L$600, 3, FALSE)</f>
        <v>Teaching</v>
      </c>
      <c r="E205" s="1" t="s">
        <v>1724</v>
      </c>
      <c r="F205" s="1">
        <v>0</v>
      </c>
      <c r="G205" s="1" t="s">
        <v>949</v>
      </c>
      <c r="H205" s="1">
        <v>0</v>
      </c>
      <c r="I205" s="1" t="s">
        <v>994</v>
      </c>
      <c r="J205" s="1" t="s">
        <v>947</v>
      </c>
      <c r="K205" s="1" t="s">
        <v>1045</v>
      </c>
      <c r="L205" s="1" t="s">
        <v>950</v>
      </c>
    </row>
    <row r="206" spans="1:12" x14ac:dyDescent="0.3">
      <c r="A206">
        <v>1231</v>
      </c>
      <c r="B206" s="1" t="s">
        <v>1755</v>
      </c>
      <c r="C206" s="1">
        <v>2011</v>
      </c>
      <c r="D206" s="1" t="str">
        <f>VLOOKUP(A206, Alumni!$A$1:$L$600, 3, FALSE)</f>
        <v>Teaching</v>
      </c>
      <c r="E206" s="1" t="s">
        <v>1722</v>
      </c>
      <c r="F206" s="1">
        <v>0</v>
      </c>
      <c r="G206" s="1" t="s">
        <v>949</v>
      </c>
      <c r="H206" s="1">
        <v>0</v>
      </c>
      <c r="I206" s="1" t="s">
        <v>1422</v>
      </c>
      <c r="J206" s="1" t="s">
        <v>947</v>
      </c>
      <c r="K206" s="1" t="s">
        <v>1511</v>
      </c>
      <c r="L206" s="1" t="s">
        <v>981</v>
      </c>
    </row>
    <row r="207" spans="1:12" x14ac:dyDescent="0.3">
      <c r="A207">
        <v>1232</v>
      </c>
      <c r="B207" s="1" t="s">
        <v>1754</v>
      </c>
      <c r="C207" s="1">
        <v>2015</v>
      </c>
      <c r="D207" s="1" t="str">
        <f>VLOOKUP(A207, Alumni!$A$1:$L$600, 3, FALSE)</f>
        <v>Teaching</v>
      </c>
      <c r="E207" s="1" t="s">
        <v>1722</v>
      </c>
      <c r="F207" s="1" t="s">
        <v>992</v>
      </c>
      <c r="G207" s="1" t="s">
        <v>949</v>
      </c>
      <c r="H207" s="1" t="s">
        <v>1510</v>
      </c>
      <c r="I207" s="1" t="s">
        <v>1269</v>
      </c>
      <c r="J207" s="1" t="s">
        <v>947</v>
      </c>
      <c r="K207" s="1" t="s">
        <v>1145</v>
      </c>
      <c r="L207" s="1" t="s">
        <v>988</v>
      </c>
    </row>
    <row r="208" spans="1:12" x14ac:dyDescent="0.3">
      <c r="A208">
        <v>1233</v>
      </c>
      <c r="B208" s="1" t="s">
        <v>1754</v>
      </c>
      <c r="C208" s="1">
        <v>2018</v>
      </c>
      <c r="D208" s="1" t="str">
        <f>VLOOKUP(A208, Alumni!$A$1:$L$600, 3, FALSE)</f>
        <v>Teaching</v>
      </c>
      <c r="E208" s="1" t="s">
        <v>1723</v>
      </c>
      <c r="F208" s="1">
        <v>0</v>
      </c>
      <c r="G208" s="1" t="s">
        <v>949</v>
      </c>
      <c r="H208" s="1">
        <v>0</v>
      </c>
      <c r="I208" s="1" t="s">
        <v>1509</v>
      </c>
      <c r="J208" s="1" t="s">
        <v>947</v>
      </c>
      <c r="K208" s="1" t="s">
        <v>1178</v>
      </c>
      <c r="L208" s="1" t="s">
        <v>950</v>
      </c>
    </row>
    <row r="209" spans="1:12" x14ac:dyDescent="0.3">
      <c r="A209">
        <v>1234</v>
      </c>
      <c r="B209" s="1" t="s">
        <v>1754</v>
      </c>
      <c r="C209" s="1">
        <v>2019</v>
      </c>
      <c r="D209" s="1" t="str">
        <f>VLOOKUP(A209, Alumni!$A$1:$L$600, 3, FALSE)</f>
        <v>Teaching</v>
      </c>
      <c r="E209" s="1" t="s">
        <v>1722</v>
      </c>
      <c r="F209" s="1" t="s">
        <v>992</v>
      </c>
      <c r="G209" s="1" t="s">
        <v>949</v>
      </c>
      <c r="H209" s="1" t="s">
        <v>1214</v>
      </c>
      <c r="I209" s="1" t="s">
        <v>1508</v>
      </c>
      <c r="J209" s="1" t="s">
        <v>947</v>
      </c>
      <c r="K209" s="1" t="s">
        <v>1309</v>
      </c>
      <c r="L209" s="1" t="s">
        <v>964</v>
      </c>
    </row>
    <row r="210" spans="1:12" x14ac:dyDescent="0.3">
      <c r="A210">
        <v>1235</v>
      </c>
      <c r="B210" s="1" t="s">
        <v>1755</v>
      </c>
      <c r="C210" s="1">
        <v>2007</v>
      </c>
      <c r="D210" s="1" t="str">
        <f>VLOOKUP(A210, Alumni!$A$1:$L$600, 3, FALSE)</f>
        <v>Teaching</v>
      </c>
      <c r="E210" s="1" t="s">
        <v>1722</v>
      </c>
      <c r="F210" s="1">
        <v>0</v>
      </c>
      <c r="G210" s="1" t="s">
        <v>967</v>
      </c>
      <c r="H210" s="1">
        <v>0</v>
      </c>
      <c r="I210" s="1" t="s">
        <v>1507</v>
      </c>
      <c r="J210" s="1" t="s">
        <v>947</v>
      </c>
      <c r="K210" s="1" t="s">
        <v>950</v>
      </c>
      <c r="L210" s="1" t="s">
        <v>950</v>
      </c>
    </row>
    <row r="211" spans="1:12" x14ac:dyDescent="0.3">
      <c r="A211">
        <v>1237</v>
      </c>
      <c r="B211" s="1" t="s">
        <v>1755</v>
      </c>
      <c r="C211" s="1">
        <v>2017</v>
      </c>
      <c r="D211" s="1" t="str">
        <f>VLOOKUP(A211, Alumni!$A$1:$L$600, 3, FALSE)</f>
        <v>Teaching</v>
      </c>
      <c r="E211" s="1" t="s">
        <v>1725</v>
      </c>
      <c r="F211" s="1" t="s">
        <v>992</v>
      </c>
      <c r="G211" s="1" t="s">
        <v>949</v>
      </c>
      <c r="H211" s="1">
        <v>0</v>
      </c>
      <c r="I211" s="1" t="s">
        <v>1506</v>
      </c>
      <c r="J211" s="1" t="s">
        <v>947</v>
      </c>
      <c r="K211" s="1" t="s">
        <v>1505</v>
      </c>
      <c r="L211" s="1" t="s">
        <v>950</v>
      </c>
    </row>
    <row r="212" spans="1:12" x14ac:dyDescent="0.3">
      <c r="A212">
        <v>1238</v>
      </c>
      <c r="B212" s="1" t="s">
        <v>1755</v>
      </c>
      <c r="C212" s="1">
        <v>2005</v>
      </c>
      <c r="D212" s="1" t="str">
        <f>VLOOKUP(A212, Alumni!$A$1:$L$600, 3, FALSE)</f>
        <v>Technical/administrative</v>
      </c>
      <c r="E212" s="1" t="s">
        <v>1760</v>
      </c>
      <c r="F212" s="1" t="s">
        <v>1101</v>
      </c>
      <c r="G212" s="1" t="s">
        <v>949</v>
      </c>
      <c r="H212" s="1">
        <v>0</v>
      </c>
      <c r="I212" s="1" t="s">
        <v>1485</v>
      </c>
      <c r="J212" s="1" t="s">
        <v>947</v>
      </c>
      <c r="K212" s="1" t="s">
        <v>1303</v>
      </c>
      <c r="L212" s="1" t="s">
        <v>988</v>
      </c>
    </row>
    <row r="213" spans="1:12" x14ac:dyDescent="0.3">
      <c r="A213">
        <v>1239</v>
      </c>
      <c r="B213" s="1" t="s">
        <v>1754</v>
      </c>
      <c r="C213" s="1">
        <v>2012</v>
      </c>
      <c r="D213" s="1" t="str">
        <f>VLOOKUP(A213, Alumni!$A$1:$L$600, 3, FALSE)</f>
        <v>Teaching</v>
      </c>
      <c r="E213" s="1" t="s">
        <v>1722</v>
      </c>
      <c r="F213" s="1">
        <v>0</v>
      </c>
      <c r="G213" s="1" t="s">
        <v>949</v>
      </c>
      <c r="H213" s="1">
        <v>0</v>
      </c>
      <c r="I213" s="1" t="s">
        <v>1019</v>
      </c>
      <c r="J213" s="1" t="s">
        <v>947</v>
      </c>
      <c r="K213" s="1" t="s">
        <v>1018</v>
      </c>
      <c r="L213" s="1" t="s">
        <v>951</v>
      </c>
    </row>
    <row r="214" spans="1:12" x14ac:dyDescent="0.3">
      <c r="A214">
        <v>1242</v>
      </c>
      <c r="B214" s="1" t="s">
        <v>1755</v>
      </c>
      <c r="C214" s="1">
        <v>2017</v>
      </c>
      <c r="D214" s="1" t="str">
        <f>VLOOKUP(A214, Alumni!$A$1:$L$600, 3, FALSE)</f>
        <v>Research</v>
      </c>
      <c r="E214" s="1" t="s">
        <v>1757</v>
      </c>
      <c r="F214" s="1" t="s">
        <v>2</v>
      </c>
      <c r="G214" s="1" t="s">
        <v>952</v>
      </c>
      <c r="H214" s="1">
        <v>0</v>
      </c>
      <c r="I214" s="1" t="s">
        <v>1500</v>
      </c>
      <c r="J214" s="1" t="s">
        <v>1111</v>
      </c>
      <c r="K214" s="1" t="s">
        <v>1499</v>
      </c>
      <c r="L214" s="1" t="s">
        <v>1503</v>
      </c>
    </row>
    <row r="215" spans="1:12" x14ac:dyDescent="0.3">
      <c r="A215">
        <v>1241</v>
      </c>
      <c r="B215" s="1" t="s">
        <v>1755</v>
      </c>
      <c r="C215" s="1">
        <v>2021</v>
      </c>
      <c r="D215" s="1" t="str">
        <f>VLOOKUP(A215, Alumni!$A$1:$L$600, 3, FALSE)</f>
        <v>Teaching</v>
      </c>
      <c r="E215" s="1" t="s">
        <v>1723</v>
      </c>
      <c r="F215" s="1">
        <v>0</v>
      </c>
      <c r="G215" s="1" t="s">
        <v>136</v>
      </c>
      <c r="H215" s="1">
        <v>0</v>
      </c>
      <c r="I215" s="1" t="s">
        <v>1502</v>
      </c>
      <c r="J215" s="1" t="s">
        <v>947</v>
      </c>
      <c r="K215" s="1" t="s">
        <v>950</v>
      </c>
      <c r="L215" s="1" t="s">
        <v>950</v>
      </c>
    </row>
    <row r="216" spans="1:12" x14ac:dyDescent="0.3">
      <c r="A216">
        <v>1243</v>
      </c>
      <c r="B216" s="1" t="s">
        <v>1755</v>
      </c>
      <c r="C216" s="1">
        <v>2017</v>
      </c>
      <c r="D216" s="1" t="str">
        <f>VLOOKUP(A216, Alumni!$A$1:$L$600, 3, FALSE)</f>
        <v>Private sector</v>
      </c>
      <c r="E216" s="1" t="s">
        <v>1760</v>
      </c>
      <c r="F216" s="1" t="s">
        <v>959</v>
      </c>
      <c r="G216" s="1" t="s">
        <v>1039</v>
      </c>
      <c r="H216" s="1">
        <v>0</v>
      </c>
      <c r="I216" s="1" t="s">
        <v>1501</v>
      </c>
      <c r="J216" s="1" t="s">
        <v>947</v>
      </c>
      <c r="K216" s="1" t="s">
        <v>989</v>
      </c>
      <c r="L216" s="1" t="s">
        <v>988</v>
      </c>
    </row>
    <row r="217" spans="1:12" x14ac:dyDescent="0.3">
      <c r="A217">
        <v>1247</v>
      </c>
      <c r="B217" s="1" t="s">
        <v>1754</v>
      </c>
      <c r="C217" s="1">
        <v>2018</v>
      </c>
      <c r="D217" s="1" t="str">
        <f>VLOOKUP(A217, Alumni!$A$1:$L$600, 3, FALSE)</f>
        <v>Teaching</v>
      </c>
      <c r="E217" s="1" t="s">
        <v>1725</v>
      </c>
      <c r="F217" s="1">
        <v>0</v>
      </c>
      <c r="G217" s="1" t="s">
        <v>949</v>
      </c>
      <c r="H217" s="1">
        <v>0</v>
      </c>
      <c r="I217" s="1" t="s">
        <v>994</v>
      </c>
      <c r="J217" s="1" t="s">
        <v>947</v>
      </c>
      <c r="K217" s="1" t="s">
        <v>950</v>
      </c>
      <c r="L217" s="1" t="s">
        <v>950</v>
      </c>
    </row>
    <row r="218" spans="1:12" x14ac:dyDescent="0.3">
      <c r="A218">
        <v>1244</v>
      </c>
      <c r="B218" s="1" t="s">
        <v>1754</v>
      </c>
      <c r="C218" s="1">
        <v>2007</v>
      </c>
      <c r="D218" s="1" t="str">
        <f>VLOOKUP(A218, Alumni!$A$1:$L$600, 3, FALSE)</f>
        <v>Teaching</v>
      </c>
      <c r="E218" s="1" t="s">
        <v>1722</v>
      </c>
      <c r="F218" s="1">
        <v>0</v>
      </c>
      <c r="G218" s="1" t="s">
        <v>949</v>
      </c>
      <c r="H218" s="1">
        <v>0</v>
      </c>
      <c r="I218" s="1" t="s">
        <v>963</v>
      </c>
      <c r="J218" s="1" t="s">
        <v>947</v>
      </c>
      <c r="K218" s="1" t="s">
        <v>962</v>
      </c>
      <c r="L218" s="1" t="s">
        <v>951</v>
      </c>
    </row>
    <row r="219" spans="1:12" x14ac:dyDescent="0.3">
      <c r="A219">
        <v>1245</v>
      </c>
      <c r="B219" s="1" t="s">
        <v>1755</v>
      </c>
      <c r="C219" s="1">
        <v>2013</v>
      </c>
      <c r="D219" s="1" t="str">
        <f>VLOOKUP(A219, Alumni!$A$1:$L$600, 3, FALSE)</f>
        <v>Education services</v>
      </c>
      <c r="E219" s="1" t="s">
        <v>1760</v>
      </c>
      <c r="F219" s="1" t="s">
        <v>1151</v>
      </c>
      <c r="G219" s="1" t="s">
        <v>136</v>
      </c>
      <c r="H219" s="1">
        <v>0</v>
      </c>
      <c r="I219" s="1" t="s">
        <v>1498</v>
      </c>
      <c r="J219" s="1" t="s">
        <v>1111</v>
      </c>
      <c r="K219" s="1" t="s">
        <v>1497</v>
      </c>
      <c r="L219" s="1" t="s">
        <v>1496</v>
      </c>
    </row>
    <row r="220" spans="1:12" x14ac:dyDescent="0.3">
      <c r="A220">
        <v>1246</v>
      </c>
      <c r="B220" s="1" t="s">
        <v>1755</v>
      </c>
      <c r="C220" s="1">
        <v>2007</v>
      </c>
      <c r="D220" s="1" t="str">
        <f>VLOOKUP(A220, Alumni!$A$1:$L$600, 3, FALSE)</f>
        <v>Teaching</v>
      </c>
      <c r="E220" s="1" t="s">
        <v>1722</v>
      </c>
      <c r="F220" s="1">
        <v>0</v>
      </c>
      <c r="G220" s="1" t="s">
        <v>949</v>
      </c>
      <c r="H220" s="1">
        <v>0</v>
      </c>
      <c r="I220" s="1" t="s">
        <v>1397</v>
      </c>
      <c r="J220" s="1" t="s">
        <v>947</v>
      </c>
      <c r="K220" s="1" t="s">
        <v>1396</v>
      </c>
      <c r="L220" s="1" t="s">
        <v>1083</v>
      </c>
    </row>
    <row r="221" spans="1:12" x14ac:dyDescent="0.3">
      <c r="A221">
        <v>1248</v>
      </c>
      <c r="B221" s="1" t="s">
        <v>1755</v>
      </c>
      <c r="C221" s="1">
        <v>2005</v>
      </c>
      <c r="D221" s="1" t="str">
        <f>VLOOKUP(A221, Alumni!$A$1:$L$600, 3, FALSE)</f>
        <v>Teaching</v>
      </c>
      <c r="E221" s="1" t="s">
        <v>1722</v>
      </c>
      <c r="F221" s="1">
        <v>0</v>
      </c>
      <c r="G221" s="1" t="s">
        <v>967</v>
      </c>
      <c r="H221" s="1">
        <v>0</v>
      </c>
      <c r="I221" s="1" t="s">
        <v>1495</v>
      </c>
      <c r="J221" s="1" t="s">
        <v>1111</v>
      </c>
      <c r="K221" s="1" t="s">
        <v>1494</v>
      </c>
      <c r="L221" s="1" t="s">
        <v>1493</v>
      </c>
    </row>
    <row r="222" spans="1:12" x14ac:dyDescent="0.3">
      <c r="A222">
        <v>1249</v>
      </c>
      <c r="B222" s="1" t="s">
        <v>1754</v>
      </c>
      <c r="C222" s="1">
        <v>2018</v>
      </c>
      <c r="D222" s="1" t="str">
        <f>VLOOKUP(A222, Alumni!$A$1:$L$600, 3, FALSE)</f>
        <v>Teaching</v>
      </c>
      <c r="E222" s="1" t="s">
        <v>1722</v>
      </c>
      <c r="F222" s="1">
        <v>0</v>
      </c>
      <c r="G222" s="1" t="s">
        <v>949</v>
      </c>
      <c r="H222" s="1">
        <v>0</v>
      </c>
      <c r="I222" s="1" t="s">
        <v>1492</v>
      </c>
      <c r="J222" s="1" t="s">
        <v>947</v>
      </c>
      <c r="K222" s="1" t="s">
        <v>1165</v>
      </c>
      <c r="L222" s="1" t="s">
        <v>1164</v>
      </c>
    </row>
    <row r="223" spans="1:12" x14ac:dyDescent="0.3">
      <c r="A223">
        <v>1251</v>
      </c>
      <c r="B223" s="1" t="s">
        <v>1754</v>
      </c>
      <c r="C223" s="1">
        <v>2021</v>
      </c>
      <c r="D223" s="1" t="str">
        <f>VLOOKUP(A223, Alumni!$A$1:$L$600, 3, FALSE)</f>
        <v>Education services</v>
      </c>
      <c r="E223" s="1" t="s">
        <v>1760</v>
      </c>
      <c r="F223" s="1" t="s">
        <v>1146</v>
      </c>
      <c r="G223" s="1" t="s">
        <v>967</v>
      </c>
      <c r="H223" s="1">
        <v>0</v>
      </c>
      <c r="I223" s="1" t="s">
        <v>1491</v>
      </c>
      <c r="J223" s="1" t="s">
        <v>947</v>
      </c>
      <c r="K223" s="1" t="s">
        <v>950</v>
      </c>
      <c r="L223" s="1" t="s">
        <v>950</v>
      </c>
    </row>
    <row r="224" spans="1:12" x14ac:dyDescent="0.3">
      <c r="A224">
        <v>1250</v>
      </c>
      <c r="B224" s="1" t="s">
        <v>1755</v>
      </c>
      <c r="C224" s="1">
        <v>2021</v>
      </c>
      <c r="D224" s="1" t="str">
        <f>VLOOKUP(A224, Alumni!$A$1:$L$600, 3, FALSE)</f>
        <v>Research</v>
      </c>
      <c r="E224" s="1" t="s">
        <v>1757</v>
      </c>
      <c r="F224" s="1">
        <v>0</v>
      </c>
      <c r="G224" s="1" t="s">
        <v>952</v>
      </c>
      <c r="H224" s="1">
        <v>0</v>
      </c>
      <c r="I224" s="1" t="s">
        <v>969</v>
      </c>
      <c r="J224" s="1" t="s">
        <v>947</v>
      </c>
      <c r="K224" s="1" t="s">
        <v>955</v>
      </c>
      <c r="L224" s="1" t="s">
        <v>950</v>
      </c>
    </row>
    <row r="225" spans="1:12" x14ac:dyDescent="0.3">
      <c r="A225">
        <v>1252</v>
      </c>
      <c r="B225" s="1" t="s">
        <v>1754</v>
      </c>
      <c r="C225" s="1">
        <v>2018</v>
      </c>
      <c r="D225" s="1" t="str">
        <f>VLOOKUP(A225, Alumni!$A$1:$L$600, 3, FALSE)</f>
        <v>Teaching</v>
      </c>
      <c r="E225" s="1" t="s">
        <v>1760</v>
      </c>
      <c r="F225" s="1" t="s">
        <v>1490</v>
      </c>
      <c r="G225" s="1" t="s">
        <v>967</v>
      </c>
      <c r="H225" s="1" t="s">
        <v>1070</v>
      </c>
      <c r="I225" s="1" t="s">
        <v>1489</v>
      </c>
      <c r="J225" s="1" t="s">
        <v>947</v>
      </c>
      <c r="K225" s="1" t="s">
        <v>955</v>
      </c>
      <c r="L225" s="1" t="s">
        <v>950</v>
      </c>
    </row>
    <row r="226" spans="1:12" x14ac:dyDescent="0.3">
      <c r="A226">
        <v>1253</v>
      </c>
      <c r="B226" s="1" t="s">
        <v>1754</v>
      </c>
      <c r="C226" s="1">
        <v>2014</v>
      </c>
      <c r="D226" s="1" t="str">
        <f>VLOOKUP(A226, Alumni!$A$1:$L$600, 3, FALSE)</f>
        <v>Teaching</v>
      </c>
      <c r="E226" s="1" t="s">
        <v>1722</v>
      </c>
      <c r="F226" s="1">
        <v>0</v>
      </c>
      <c r="G226" s="1" t="s">
        <v>949</v>
      </c>
      <c r="H226" s="1">
        <v>0</v>
      </c>
      <c r="I226" s="1" t="s">
        <v>1226</v>
      </c>
      <c r="J226" s="1" t="s">
        <v>947</v>
      </c>
      <c r="K226" s="1" t="s">
        <v>1488</v>
      </c>
      <c r="L226" s="1" t="s">
        <v>951</v>
      </c>
    </row>
    <row r="227" spans="1:12" x14ac:dyDescent="0.3">
      <c r="A227">
        <v>1254</v>
      </c>
      <c r="B227" s="1" t="s">
        <v>1754</v>
      </c>
      <c r="C227" s="1">
        <v>2008</v>
      </c>
      <c r="D227" s="1" t="str">
        <f>VLOOKUP(A227, Alumni!$A$1:$L$600, 3, FALSE)</f>
        <v>Teaching</v>
      </c>
      <c r="E227" s="1" t="s">
        <v>1722</v>
      </c>
      <c r="F227" s="1">
        <v>0</v>
      </c>
      <c r="G227" s="1" t="s">
        <v>949</v>
      </c>
      <c r="H227" s="1">
        <v>0</v>
      </c>
      <c r="I227" s="1" t="s">
        <v>1004</v>
      </c>
      <c r="J227" s="1" t="s">
        <v>947</v>
      </c>
      <c r="K227" s="1" t="s">
        <v>1003</v>
      </c>
      <c r="L227" s="1" t="s">
        <v>1002</v>
      </c>
    </row>
    <row r="228" spans="1:12" x14ac:dyDescent="0.3">
      <c r="A228">
        <v>1255</v>
      </c>
      <c r="B228" s="1" t="s">
        <v>1755</v>
      </c>
      <c r="C228" s="1">
        <v>2015</v>
      </c>
      <c r="D228" s="1" t="str">
        <f>VLOOKUP(A228, Alumni!$A$1:$L$600, 3, FALSE)</f>
        <v>Research</v>
      </c>
      <c r="E228" s="1" t="s">
        <v>1757</v>
      </c>
      <c r="F228" s="1">
        <v>0</v>
      </c>
      <c r="G228" s="1" t="s">
        <v>952</v>
      </c>
      <c r="H228" s="1" t="s">
        <v>1055</v>
      </c>
      <c r="I228" s="1" t="s">
        <v>1487</v>
      </c>
      <c r="J228" s="1" t="s">
        <v>1119</v>
      </c>
      <c r="K228" s="1" t="s">
        <v>1154</v>
      </c>
      <c r="L228" s="1" t="s">
        <v>1486</v>
      </c>
    </row>
    <row r="229" spans="1:12" x14ac:dyDescent="0.3">
      <c r="A229">
        <v>1256</v>
      </c>
      <c r="B229" s="1" t="s">
        <v>1754</v>
      </c>
      <c r="C229" s="1">
        <v>2005</v>
      </c>
      <c r="D229" s="1" t="str">
        <f>VLOOKUP(A229, Alumni!$A$1:$L$600, 3, FALSE)</f>
        <v>Teaching</v>
      </c>
      <c r="E229" s="1" t="s">
        <v>1722</v>
      </c>
      <c r="F229" s="1">
        <v>0</v>
      </c>
      <c r="G229" s="1" t="s">
        <v>949</v>
      </c>
      <c r="H229" s="1">
        <v>0</v>
      </c>
      <c r="I229" s="1" t="s">
        <v>1171</v>
      </c>
      <c r="J229" s="1" t="s">
        <v>947</v>
      </c>
      <c r="K229" s="1" t="s">
        <v>1170</v>
      </c>
      <c r="L229" s="1" t="s">
        <v>978</v>
      </c>
    </row>
    <row r="230" spans="1:12" x14ac:dyDescent="0.3">
      <c r="A230">
        <v>1257</v>
      </c>
      <c r="B230" s="1" t="s">
        <v>1754</v>
      </c>
      <c r="C230" s="1">
        <v>2005</v>
      </c>
      <c r="D230" s="1" t="str">
        <f>VLOOKUP(A230, Alumni!$A$1:$L$600, 3, FALSE)</f>
        <v>Teaching</v>
      </c>
      <c r="E230" s="1" t="s">
        <v>1722</v>
      </c>
      <c r="F230" s="1">
        <v>0</v>
      </c>
      <c r="G230" s="1" t="s">
        <v>949</v>
      </c>
      <c r="H230" s="1">
        <v>0</v>
      </c>
      <c r="I230" s="1" t="s">
        <v>1310</v>
      </c>
      <c r="J230" s="1" t="s">
        <v>947</v>
      </c>
      <c r="K230" s="1" t="s">
        <v>1386</v>
      </c>
      <c r="L230" s="1" t="s">
        <v>960</v>
      </c>
    </row>
    <row r="231" spans="1:12" x14ac:dyDescent="0.3">
      <c r="A231">
        <v>1259</v>
      </c>
      <c r="B231" s="1" t="s">
        <v>1754</v>
      </c>
      <c r="C231" s="1">
        <v>2008</v>
      </c>
      <c r="D231" s="1" t="str">
        <f>VLOOKUP(A231, Alumni!$A$1:$L$600, 3, FALSE)</f>
        <v>Teaching</v>
      </c>
      <c r="E231" s="1" t="s">
        <v>1722</v>
      </c>
      <c r="F231" s="1">
        <v>0</v>
      </c>
      <c r="G231" s="1" t="s">
        <v>949</v>
      </c>
      <c r="H231" s="1">
        <v>0</v>
      </c>
      <c r="I231" s="1" t="s">
        <v>1485</v>
      </c>
      <c r="J231" s="1" t="s">
        <v>947</v>
      </c>
      <c r="K231" s="1" t="s">
        <v>1484</v>
      </c>
      <c r="L231" s="1" t="s">
        <v>988</v>
      </c>
    </row>
    <row r="232" spans="1:12" x14ac:dyDescent="0.3">
      <c r="A232">
        <v>1260</v>
      </c>
      <c r="B232" s="1" t="s">
        <v>1754</v>
      </c>
      <c r="C232" s="1">
        <v>2018</v>
      </c>
      <c r="D232" s="1" t="str">
        <f>VLOOKUP(A232, Alumni!$A$1:$L$600, 3, FALSE)</f>
        <v>Teaching</v>
      </c>
      <c r="E232" s="1" t="s">
        <v>1723</v>
      </c>
      <c r="F232" s="1">
        <v>0</v>
      </c>
      <c r="G232" s="1" t="s">
        <v>967</v>
      </c>
      <c r="H232" s="1">
        <v>0</v>
      </c>
      <c r="I232" s="1" t="s">
        <v>1483</v>
      </c>
      <c r="J232" s="1" t="s">
        <v>947</v>
      </c>
      <c r="K232" s="1" t="s">
        <v>950</v>
      </c>
      <c r="L232" s="1" t="s">
        <v>950</v>
      </c>
    </row>
    <row r="233" spans="1:12" x14ac:dyDescent="0.3">
      <c r="A233">
        <v>1261</v>
      </c>
      <c r="B233" s="1" t="s">
        <v>1754</v>
      </c>
      <c r="C233" s="1">
        <v>2022</v>
      </c>
      <c r="D233" s="1" t="str">
        <f>VLOOKUP(A233, Alumni!$A$1:$L$600, 3, FALSE)</f>
        <v>Research</v>
      </c>
      <c r="E233" s="1" t="s">
        <v>1759</v>
      </c>
      <c r="F233" s="1">
        <v>0</v>
      </c>
      <c r="G233" s="1" t="s">
        <v>136</v>
      </c>
      <c r="H233" s="1" t="s">
        <v>1</v>
      </c>
      <c r="I233" s="1" t="s">
        <v>1482</v>
      </c>
      <c r="J233" s="1" t="s">
        <v>947</v>
      </c>
      <c r="K233" s="1" t="s">
        <v>1087</v>
      </c>
      <c r="L233" s="1" t="s">
        <v>1086</v>
      </c>
    </row>
    <row r="234" spans="1:12" x14ac:dyDescent="0.3">
      <c r="A234">
        <v>1262</v>
      </c>
      <c r="B234" s="1" t="s">
        <v>1755</v>
      </c>
      <c r="C234" s="1">
        <v>2008</v>
      </c>
      <c r="D234" s="1" t="str">
        <f>VLOOKUP(A234, Alumni!$A$1:$L$600, 3, FALSE)</f>
        <v>Freelancing</v>
      </c>
      <c r="E234" s="1" t="s">
        <v>1046</v>
      </c>
      <c r="F234" s="1" t="s">
        <v>1107</v>
      </c>
      <c r="G234" s="1" t="s">
        <v>136</v>
      </c>
      <c r="H234" s="1" t="s">
        <v>1035</v>
      </c>
      <c r="I234" s="1" t="s">
        <v>1481</v>
      </c>
      <c r="J234" s="1" t="s">
        <v>947</v>
      </c>
      <c r="K234" s="1" t="s">
        <v>950</v>
      </c>
      <c r="L234" s="1" t="s">
        <v>950</v>
      </c>
    </row>
    <row r="235" spans="1:12" x14ac:dyDescent="0.3">
      <c r="A235">
        <v>1263</v>
      </c>
      <c r="B235" s="1" t="s">
        <v>1754</v>
      </c>
      <c r="C235" s="1">
        <v>2016</v>
      </c>
      <c r="D235" s="1" t="str">
        <f>VLOOKUP(A235, Alumni!$A$1:$L$600, 3, FALSE)</f>
        <v>Project coordination</v>
      </c>
      <c r="E235" s="1" t="s">
        <v>1760</v>
      </c>
      <c r="F235" s="1" t="s">
        <v>1709</v>
      </c>
      <c r="G235" s="1" t="s">
        <v>136</v>
      </c>
      <c r="H235" s="1" t="s">
        <v>1708</v>
      </c>
      <c r="I235" s="1" t="s">
        <v>1707</v>
      </c>
      <c r="J235" s="1" t="s">
        <v>947</v>
      </c>
      <c r="K235" s="1" t="s">
        <v>955</v>
      </c>
      <c r="L235" s="1" t="s">
        <v>950</v>
      </c>
    </row>
    <row r="236" spans="1:12" x14ac:dyDescent="0.3">
      <c r="A236">
        <v>1264</v>
      </c>
      <c r="B236" s="1" t="s">
        <v>1755</v>
      </c>
      <c r="C236" s="1">
        <v>2008</v>
      </c>
      <c r="D236" s="1" t="str">
        <f>VLOOKUP(A236, Alumni!$A$1:$L$600, 3, FALSE)</f>
        <v>Teaching</v>
      </c>
      <c r="E236" s="1" t="s">
        <v>1722</v>
      </c>
      <c r="F236" s="1">
        <v>0</v>
      </c>
      <c r="G236" s="1" t="s">
        <v>949</v>
      </c>
      <c r="H236" s="1">
        <v>0</v>
      </c>
      <c r="I236" s="1" t="s">
        <v>1244</v>
      </c>
      <c r="J236" s="1" t="s">
        <v>947</v>
      </c>
      <c r="K236" s="1" t="s">
        <v>1480</v>
      </c>
      <c r="L236" s="1" t="s">
        <v>951</v>
      </c>
    </row>
    <row r="237" spans="1:12" x14ac:dyDescent="0.3">
      <c r="A237">
        <v>1266</v>
      </c>
      <c r="B237" s="1" t="s">
        <v>1755</v>
      </c>
      <c r="C237" s="1">
        <v>2023</v>
      </c>
      <c r="D237" s="1" t="str">
        <f>VLOOKUP(A237, Alumni!$A$1:$L$600, 3, FALSE)</f>
        <v>Teaching</v>
      </c>
      <c r="E237" s="1" t="s">
        <v>1723</v>
      </c>
      <c r="F237" s="1">
        <v>0</v>
      </c>
      <c r="G237" s="1" t="s">
        <v>967</v>
      </c>
      <c r="H237" s="1">
        <v>0</v>
      </c>
      <c r="I237" s="1" t="s">
        <v>1476</v>
      </c>
      <c r="J237" s="1" t="s">
        <v>947</v>
      </c>
      <c r="K237" s="1" t="s">
        <v>998</v>
      </c>
      <c r="L237" s="1" t="s">
        <v>950</v>
      </c>
    </row>
    <row r="238" spans="1:12" x14ac:dyDescent="0.3">
      <c r="A238">
        <v>1267</v>
      </c>
      <c r="B238" s="1" t="s">
        <v>1754</v>
      </c>
      <c r="C238" s="1">
        <v>2009</v>
      </c>
      <c r="D238" s="1" t="str">
        <f>VLOOKUP(A238, Alumni!$A$1:$L$600, 3, FALSE)</f>
        <v>Teaching</v>
      </c>
      <c r="E238" s="1" t="s">
        <v>1065</v>
      </c>
      <c r="F238" s="1">
        <v>0</v>
      </c>
      <c r="G238" s="1" t="s">
        <v>967</v>
      </c>
      <c r="H238" s="1">
        <v>0</v>
      </c>
      <c r="I238" s="1" t="s">
        <v>1475</v>
      </c>
      <c r="J238" s="1" t="s">
        <v>947</v>
      </c>
      <c r="K238" s="1" t="s">
        <v>1020</v>
      </c>
      <c r="L238" s="1" t="s">
        <v>1006</v>
      </c>
    </row>
    <row r="239" spans="1:12" x14ac:dyDescent="0.3">
      <c r="A239">
        <v>1268</v>
      </c>
      <c r="B239" s="1" t="s">
        <v>1754</v>
      </c>
      <c r="C239" s="1">
        <v>2018</v>
      </c>
      <c r="D239" s="1" t="str">
        <f>VLOOKUP(A239, Alumni!$A$1:$L$600, 3, FALSE)</f>
        <v>Teaching</v>
      </c>
      <c r="E239" s="1" t="s">
        <v>1722</v>
      </c>
      <c r="F239" s="1">
        <v>0</v>
      </c>
      <c r="G239" s="1" t="s">
        <v>967</v>
      </c>
      <c r="H239" s="1">
        <v>0</v>
      </c>
      <c r="I239" s="1" t="s">
        <v>1474</v>
      </c>
      <c r="J239" s="1" t="s">
        <v>947</v>
      </c>
      <c r="K239" s="1" t="s">
        <v>1108</v>
      </c>
      <c r="L239" s="1" t="s">
        <v>950</v>
      </c>
    </row>
    <row r="240" spans="1:12" x14ac:dyDescent="0.3">
      <c r="A240">
        <v>1269</v>
      </c>
      <c r="B240" s="1" t="s">
        <v>1754</v>
      </c>
      <c r="C240" s="1">
        <v>2016</v>
      </c>
      <c r="D240" s="1" t="str">
        <f>VLOOKUP(A240, Alumni!$A$1:$L$600, 3, FALSE)</f>
        <v>Teaching</v>
      </c>
      <c r="E240" s="1" t="s">
        <v>1722</v>
      </c>
      <c r="F240" s="1">
        <v>0</v>
      </c>
      <c r="G240" s="1" t="s">
        <v>966</v>
      </c>
      <c r="H240" s="1">
        <v>0</v>
      </c>
      <c r="I240" s="1" t="s">
        <v>1473</v>
      </c>
      <c r="J240" s="1" t="s">
        <v>947</v>
      </c>
      <c r="K240" s="1" t="s">
        <v>1421</v>
      </c>
      <c r="L240" s="1" t="s">
        <v>981</v>
      </c>
    </row>
    <row r="241" spans="1:12" x14ac:dyDescent="0.3">
      <c r="A241">
        <v>1270</v>
      </c>
      <c r="B241" s="1" t="s">
        <v>1755</v>
      </c>
      <c r="C241" s="1">
        <v>2015</v>
      </c>
      <c r="D241" s="1" t="str">
        <f>VLOOKUP(A241, Alumni!$A$1:$L$600, 3, FALSE)</f>
        <v>Research</v>
      </c>
      <c r="E241" s="1" t="s">
        <v>1759</v>
      </c>
      <c r="F241" s="1">
        <v>0</v>
      </c>
      <c r="G241" s="1" t="s">
        <v>966</v>
      </c>
      <c r="H241" s="1">
        <v>0</v>
      </c>
      <c r="I241" s="1" t="s">
        <v>1471</v>
      </c>
      <c r="J241" s="1" t="s">
        <v>947</v>
      </c>
      <c r="K241" s="1" t="s">
        <v>1211</v>
      </c>
      <c r="L241" s="1" t="s">
        <v>1470</v>
      </c>
    </row>
    <row r="242" spans="1:12" x14ac:dyDescent="0.3">
      <c r="A242">
        <v>1271</v>
      </c>
      <c r="B242" s="1" t="s">
        <v>1754</v>
      </c>
      <c r="C242" s="1">
        <v>2019</v>
      </c>
      <c r="D242" s="1" t="str">
        <f>VLOOKUP(A242, Alumni!$A$1:$L$600, 3, FALSE)</f>
        <v>Project coordination</v>
      </c>
      <c r="E242" s="1" t="s">
        <v>1760</v>
      </c>
      <c r="F242" s="1" t="s">
        <v>1125</v>
      </c>
      <c r="G242" s="1" t="s">
        <v>967</v>
      </c>
      <c r="H242" s="1">
        <v>0</v>
      </c>
      <c r="I242" s="1" t="s">
        <v>1298</v>
      </c>
      <c r="J242" s="1" t="s">
        <v>947</v>
      </c>
      <c r="K242" s="1" t="s">
        <v>950</v>
      </c>
      <c r="L242" s="1" t="s">
        <v>950</v>
      </c>
    </row>
    <row r="243" spans="1:12" x14ac:dyDescent="0.3">
      <c r="A243">
        <v>1273</v>
      </c>
      <c r="B243" s="1" t="s">
        <v>1754</v>
      </c>
      <c r="C243" s="1">
        <v>2022</v>
      </c>
      <c r="D243" s="1" t="str">
        <f>VLOOKUP(A243, Alumni!$A$1:$L$600, 3, FALSE)</f>
        <v>Research</v>
      </c>
      <c r="E243" s="1" t="s">
        <v>1758</v>
      </c>
      <c r="F243" s="1">
        <v>0</v>
      </c>
      <c r="G243" s="1" t="s">
        <v>952</v>
      </c>
      <c r="H243" s="1">
        <v>0</v>
      </c>
      <c r="I243" s="1" t="s">
        <v>1113</v>
      </c>
      <c r="J243" s="1" t="s">
        <v>947</v>
      </c>
      <c r="K243" s="1" t="s">
        <v>950</v>
      </c>
      <c r="L243" s="1" t="s">
        <v>950</v>
      </c>
    </row>
    <row r="244" spans="1:12" x14ac:dyDescent="0.3">
      <c r="A244">
        <v>1274</v>
      </c>
      <c r="B244" s="1" t="s">
        <v>1754</v>
      </c>
      <c r="C244" s="1">
        <v>2009</v>
      </c>
      <c r="D244" s="1" t="str">
        <f>VLOOKUP(A244, Alumni!$A$1:$L$600, 3, FALSE)</f>
        <v>Teaching</v>
      </c>
      <c r="E244" s="1" t="s">
        <v>1722</v>
      </c>
      <c r="F244" s="1">
        <v>0</v>
      </c>
      <c r="G244" s="1" t="s">
        <v>949</v>
      </c>
      <c r="H244" s="1">
        <v>0</v>
      </c>
      <c r="I244" s="1" t="s">
        <v>1272</v>
      </c>
      <c r="J244" s="1" t="s">
        <v>947</v>
      </c>
      <c r="K244" s="1" t="s">
        <v>1097</v>
      </c>
      <c r="L244" s="1" t="s">
        <v>960</v>
      </c>
    </row>
    <row r="245" spans="1:12" x14ac:dyDescent="0.3">
      <c r="A245">
        <v>1275</v>
      </c>
      <c r="B245" s="1" t="s">
        <v>1754</v>
      </c>
      <c r="C245" s="1">
        <v>2022</v>
      </c>
      <c r="D245" s="1" t="str">
        <f>VLOOKUP(A245, Alumni!$A$1:$L$600, 3, FALSE)</f>
        <v>Teaching</v>
      </c>
      <c r="E245" s="1" t="s">
        <v>1723</v>
      </c>
      <c r="F245" s="1">
        <v>0</v>
      </c>
      <c r="G245" s="1" t="s">
        <v>949</v>
      </c>
      <c r="H245" s="1">
        <v>0</v>
      </c>
      <c r="I245" s="1" t="s">
        <v>1460</v>
      </c>
      <c r="J245" s="1" t="s">
        <v>947</v>
      </c>
      <c r="K245" s="1" t="s">
        <v>955</v>
      </c>
      <c r="L245" s="1" t="s">
        <v>950</v>
      </c>
    </row>
    <row r="246" spans="1:12" x14ac:dyDescent="0.3">
      <c r="A246">
        <v>1277</v>
      </c>
      <c r="B246" s="1" t="s">
        <v>1754</v>
      </c>
      <c r="C246" s="1">
        <v>2022</v>
      </c>
      <c r="D246" s="1" t="str">
        <f>VLOOKUP(A246, Alumni!$A$1:$L$600, 3, FALSE)</f>
        <v>Teaching</v>
      </c>
      <c r="E246" s="1" t="s">
        <v>1722</v>
      </c>
      <c r="F246" s="1">
        <v>0</v>
      </c>
      <c r="G246" s="1" t="s">
        <v>949</v>
      </c>
      <c r="H246" s="1">
        <v>0</v>
      </c>
      <c r="I246" s="1" t="s">
        <v>1469</v>
      </c>
      <c r="J246" s="1" t="s">
        <v>1468</v>
      </c>
      <c r="K246" s="1" t="s">
        <v>1467</v>
      </c>
      <c r="L246" s="1" t="s">
        <v>1466</v>
      </c>
    </row>
    <row r="247" spans="1:12" x14ac:dyDescent="0.3">
      <c r="A247">
        <v>1279</v>
      </c>
      <c r="B247" s="1" t="s">
        <v>1755</v>
      </c>
      <c r="C247" s="1">
        <v>2019</v>
      </c>
      <c r="D247" s="1" t="str">
        <f>VLOOKUP(A247, Alumni!$A$1:$L$600, 3, FALSE)</f>
        <v>Research</v>
      </c>
      <c r="E247" s="1" t="s">
        <v>1757</v>
      </c>
      <c r="F247" s="1" t="s">
        <v>2</v>
      </c>
      <c r="G247" s="1" t="s">
        <v>136</v>
      </c>
      <c r="H247" s="1" t="s">
        <v>1055</v>
      </c>
      <c r="I247" s="1" t="s">
        <v>956</v>
      </c>
      <c r="J247" s="1" t="s">
        <v>947</v>
      </c>
      <c r="K247" s="1" t="s">
        <v>955</v>
      </c>
      <c r="L247" s="1" t="s">
        <v>950</v>
      </c>
    </row>
    <row r="248" spans="1:12" x14ac:dyDescent="0.3">
      <c r="A248">
        <v>1280</v>
      </c>
      <c r="B248" s="1" t="s">
        <v>1754</v>
      </c>
      <c r="C248" s="1">
        <v>2019</v>
      </c>
      <c r="D248" s="1" t="str">
        <f>VLOOKUP(A248, Alumni!$A$1:$L$600, 3, FALSE)</f>
        <v>Research</v>
      </c>
      <c r="E248" s="1" t="s">
        <v>1760</v>
      </c>
      <c r="F248" s="1" t="s">
        <v>1465</v>
      </c>
      <c r="G248" s="1" t="s">
        <v>136</v>
      </c>
      <c r="H248" s="1" t="s">
        <v>1070</v>
      </c>
      <c r="I248" s="1" t="s">
        <v>1464</v>
      </c>
      <c r="J248" s="1" t="s">
        <v>947</v>
      </c>
      <c r="K248" s="1" t="s">
        <v>1062</v>
      </c>
      <c r="L248" s="1" t="s">
        <v>988</v>
      </c>
    </row>
    <row r="249" spans="1:12" x14ac:dyDescent="0.3">
      <c r="A249">
        <v>1278</v>
      </c>
      <c r="B249" s="1" t="s">
        <v>1754</v>
      </c>
      <c r="C249" s="1">
        <v>2018</v>
      </c>
      <c r="D249" s="1" t="str">
        <f>VLOOKUP(A249, Alumni!$A$1:$L$600, 3, FALSE)</f>
        <v>Teaching</v>
      </c>
      <c r="E249" s="1" t="s">
        <v>1723</v>
      </c>
      <c r="F249" s="1">
        <v>0</v>
      </c>
      <c r="G249" s="1" t="s">
        <v>949</v>
      </c>
      <c r="H249" s="1">
        <v>0</v>
      </c>
      <c r="I249" s="1" t="s">
        <v>1463</v>
      </c>
      <c r="J249" s="1" t="s">
        <v>947</v>
      </c>
      <c r="K249" s="1" t="s">
        <v>1462</v>
      </c>
      <c r="L249" s="1" t="s">
        <v>951</v>
      </c>
    </row>
    <row r="250" spans="1:12" x14ac:dyDescent="0.3">
      <c r="A250">
        <v>1281</v>
      </c>
      <c r="B250" s="1" t="s">
        <v>1755</v>
      </c>
      <c r="C250" s="1">
        <v>2012</v>
      </c>
      <c r="D250" s="1" t="str">
        <f>VLOOKUP(A250, Alumni!$A$1:$L$600, 3, FALSE)</f>
        <v>Teaching</v>
      </c>
      <c r="E250" s="1" t="s">
        <v>1725</v>
      </c>
      <c r="F250" s="1">
        <v>0</v>
      </c>
      <c r="G250" s="1" t="s">
        <v>972</v>
      </c>
      <c r="H250" s="1">
        <v>0</v>
      </c>
      <c r="I250" s="1" t="s">
        <v>1458</v>
      </c>
      <c r="J250" s="1" t="s">
        <v>947</v>
      </c>
      <c r="K250" s="1" t="s">
        <v>1457</v>
      </c>
      <c r="L250" s="1" t="s">
        <v>950</v>
      </c>
    </row>
    <row r="251" spans="1:12" x14ac:dyDescent="0.3">
      <c r="A251">
        <v>1282</v>
      </c>
      <c r="B251" s="1" t="s">
        <v>1755</v>
      </c>
      <c r="C251" s="1">
        <v>2009</v>
      </c>
      <c r="D251" s="1" t="str">
        <f>VLOOKUP(A251, Alumni!$A$1:$L$600, 3, FALSE)</f>
        <v>Teaching</v>
      </c>
      <c r="E251" s="1" t="s">
        <v>1723</v>
      </c>
      <c r="F251" s="1">
        <v>0</v>
      </c>
      <c r="G251" s="1" t="s">
        <v>949</v>
      </c>
      <c r="H251" s="1">
        <v>0</v>
      </c>
      <c r="I251" s="1" t="s">
        <v>958</v>
      </c>
      <c r="J251" s="1" t="s">
        <v>947</v>
      </c>
      <c r="K251" s="1" t="s">
        <v>1057</v>
      </c>
      <c r="L251" s="1" t="s">
        <v>950</v>
      </c>
    </row>
    <row r="252" spans="1:12" x14ac:dyDescent="0.3">
      <c r="A252">
        <v>1283</v>
      </c>
      <c r="B252" s="1" t="s">
        <v>1755</v>
      </c>
      <c r="C252" s="1">
        <v>2021</v>
      </c>
      <c r="D252" s="1" t="str">
        <f>VLOOKUP(A252, Alumni!$A$1:$L$600, 3, FALSE)</f>
        <v>Teaching</v>
      </c>
      <c r="E252" s="1" t="s">
        <v>1723</v>
      </c>
      <c r="F252" s="1">
        <v>0</v>
      </c>
      <c r="G252" s="1" t="s">
        <v>136</v>
      </c>
      <c r="H252" s="1">
        <v>0</v>
      </c>
      <c r="I252" s="1" t="s">
        <v>1456</v>
      </c>
      <c r="J252" s="1" t="s">
        <v>947</v>
      </c>
      <c r="K252" s="1" t="s">
        <v>955</v>
      </c>
      <c r="L252" s="1" t="s">
        <v>950</v>
      </c>
    </row>
    <row r="253" spans="1:12" x14ac:dyDescent="0.3">
      <c r="A253">
        <v>1284</v>
      </c>
      <c r="B253" s="1" t="s">
        <v>1755</v>
      </c>
      <c r="C253" s="1">
        <v>2013</v>
      </c>
      <c r="D253" s="1" t="str">
        <f>VLOOKUP(A253, Alumni!$A$1:$L$600, 3, FALSE)</f>
        <v>Teaching</v>
      </c>
      <c r="E253" s="1" t="s">
        <v>1722</v>
      </c>
      <c r="F253" s="1">
        <v>0</v>
      </c>
      <c r="G253" s="1" t="s">
        <v>949</v>
      </c>
      <c r="H253" s="1">
        <v>0</v>
      </c>
      <c r="I253" s="1" t="s">
        <v>1106</v>
      </c>
      <c r="J253" s="1" t="s">
        <v>947</v>
      </c>
      <c r="K253" s="1" t="s">
        <v>1186</v>
      </c>
      <c r="L253" s="1" t="s">
        <v>950</v>
      </c>
    </row>
    <row r="254" spans="1:12" x14ac:dyDescent="0.3">
      <c r="A254">
        <v>1286</v>
      </c>
      <c r="B254" s="1" t="s">
        <v>1755</v>
      </c>
      <c r="C254" s="1">
        <v>2017</v>
      </c>
      <c r="D254" s="1" t="str">
        <f>VLOOKUP(A254, Alumni!$A$1:$L$600, 3, FALSE)</f>
        <v>Teaching</v>
      </c>
      <c r="E254" s="1" t="s">
        <v>1722</v>
      </c>
      <c r="F254" s="1">
        <v>0</v>
      </c>
      <c r="G254" s="1" t="s">
        <v>967</v>
      </c>
      <c r="H254" s="1">
        <v>0</v>
      </c>
      <c r="I254" s="1" t="s">
        <v>1455</v>
      </c>
      <c r="J254" s="1" t="s">
        <v>947</v>
      </c>
      <c r="K254" s="1" t="s">
        <v>950</v>
      </c>
      <c r="L254" s="1" t="s">
        <v>950</v>
      </c>
    </row>
    <row r="255" spans="1:12" x14ac:dyDescent="0.3">
      <c r="A255">
        <v>1287</v>
      </c>
      <c r="B255" s="1" t="s">
        <v>1754</v>
      </c>
      <c r="C255" s="1">
        <v>2013</v>
      </c>
      <c r="D255" s="1" t="str">
        <f>VLOOKUP(A255, Alumni!$A$1:$L$600, 3, FALSE)</f>
        <v>Teaching</v>
      </c>
      <c r="E255" s="1" t="s">
        <v>1722</v>
      </c>
      <c r="F255" s="1">
        <v>0</v>
      </c>
      <c r="G255" s="1" t="s">
        <v>967</v>
      </c>
      <c r="H255" s="1">
        <v>0</v>
      </c>
      <c r="I255" s="1" t="s">
        <v>1033</v>
      </c>
      <c r="J255" s="1" t="s">
        <v>947</v>
      </c>
      <c r="K255" s="1" t="s">
        <v>955</v>
      </c>
      <c r="L255" s="1" t="s">
        <v>950</v>
      </c>
    </row>
    <row r="256" spans="1:12" x14ac:dyDescent="0.3">
      <c r="A256">
        <v>1289</v>
      </c>
      <c r="B256" s="1" t="s">
        <v>1755</v>
      </c>
      <c r="C256" s="1">
        <v>2018</v>
      </c>
      <c r="D256" s="1" t="str">
        <f>VLOOKUP(A256, Alumni!$A$1:$L$600, 3, FALSE)</f>
        <v>Research</v>
      </c>
      <c r="E256" s="1" t="s">
        <v>1759</v>
      </c>
      <c r="F256" s="1">
        <v>0</v>
      </c>
      <c r="G256" s="1" t="s">
        <v>972</v>
      </c>
      <c r="H256" s="1">
        <v>0</v>
      </c>
      <c r="I256" s="1" t="s">
        <v>1454</v>
      </c>
      <c r="J256" s="1" t="s">
        <v>947</v>
      </c>
      <c r="K256" s="1" t="s">
        <v>979</v>
      </c>
      <c r="L256" s="1" t="s">
        <v>978</v>
      </c>
    </row>
    <row r="257" spans="1:12" x14ac:dyDescent="0.3">
      <c r="A257">
        <v>1290</v>
      </c>
      <c r="B257" s="1" t="s">
        <v>1754</v>
      </c>
      <c r="C257" s="1">
        <v>2007</v>
      </c>
      <c r="D257" s="1" t="str">
        <f>VLOOKUP(A257, Alumni!$A$1:$L$600, 3, FALSE)</f>
        <v>Teaching</v>
      </c>
      <c r="E257" s="1" t="s">
        <v>1722</v>
      </c>
      <c r="F257" s="1">
        <v>0</v>
      </c>
      <c r="G257" s="1" t="s">
        <v>949</v>
      </c>
      <c r="H257" s="1">
        <v>0</v>
      </c>
      <c r="I257" s="1" t="s">
        <v>948</v>
      </c>
      <c r="J257" s="1" t="s">
        <v>947</v>
      </c>
      <c r="K257" s="1" t="s">
        <v>946</v>
      </c>
      <c r="L257" s="1" t="s">
        <v>945</v>
      </c>
    </row>
    <row r="258" spans="1:12" x14ac:dyDescent="0.3">
      <c r="A258">
        <v>1291</v>
      </c>
      <c r="B258" s="1" t="s">
        <v>1755</v>
      </c>
      <c r="C258" s="1">
        <v>2010</v>
      </c>
      <c r="D258" s="1" t="str">
        <f>VLOOKUP(A258, Alumni!$A$1:$L$600, 3, FALSE)</f>
        <v>Education services</v>
      </c>
      <c r="E258" s="1" t="s">
        <v>1760</v>
      </c>
      <c r="F258" s="1" t="s">
        <v>1453</v>
      </c>
      <c r="G258" s="1" t="s">
        <v>967</v>
      </c>
      <c r="H258" s="1">
        <v>0</v>
      </c>
      <c r="I258" s="1" t="s">
        <v>1452</v>
      </c>
      <c r="J258" s="1" t="s">
        <v>947</v>
      </c>
      <c r="K258" s="1" t="s">
        <v>950</v>
      </c>
      <c r="L258" s="1" t="s">
        <v>950</v>
      </c>
    </row>
    <row r="259" spans="1:12" x14ac:dyDescent="0.3">
      <c r="A259">
        <v>1285</v>
      </c>
      <c r="B259" s="1" t="s">
        <v>1754</v>
      </c>
      <c r="C259" s="1">
        <v>2020</v>
      </c>
      <c r="D259" s="1" t="str">
        <f>VLOOKUP(A259, Alumni!$A$1:$L$600, 3, FALSE)</f>
        <v>Teaching</v>
      </c>
      <c r="E259" s="1" t="s">
        <v>1723</v>
      </c>
      <c r="F259" s="1">
        <v>0</v>
      </c>
      <c r="G259" s="1" t="s">
        <v>949</v>
      </c>
      <c r="H259" s="1">
        <v>0</v>
      </c>
      <c r="I259" s="1" t="s">
        <v>1123</v>
      </c>
      <c r="J259" s="1" t="s">
        <v>947</v>
      </c>
      <c r="K259" s="1" t="s">
        <v>955</v>
      </c>
      <c r="L259" s="1" t="s">
        <v>950</v>
      </c>
    </row>
    <row r="260" spans="1:12" x14ac:dyDescent="0.3">
      <c r="A260">
        <v>1292</v>
      </c>
      <c r="B260" s="1" t="s">
        <v>1755</v>
      </c>
      <c r="C260" s="1">
        <v>2017</v>
      </c>
      <c r="D260" s="1" t="str">
        <f>VLOOKUP(A260, Alumni!$A$1:$L$600, 3, FALSE)</f>
        <v>Technical/administrative</v>
      </c>
      <c r="E260" s="1" t="s">
        <v>1760</v>
      </c>
      <c r="F260" s="1" t="s">
        <v>1451</v>
      </c>
      <c r="G260" s="1" t="s">
        <v>136</v>
      </c>
      <c r="H260" s="1">
        <v>0</v>
      </c>
      <c r="I260" s="1" t="s">
        <v>1450</v>
      </c>
      <c r="J260" s="1" t="s">
        <v>1025</v>
      </c>
      <c r="K260" s="1" t="s">
        <v>1449</v>
      </c>
      <c r="L260" s="1" t="s">
        <v>1448</v>
      </c>
    </row>
    <row r="261" spans="1:12" x14ac:dyDescent="0.3">
      <c r="A261">
        <v>1293</v>
      </c>
      <c r="B261" s="1" t="s">
        <v>1755</v>
      </c>
      <c r="C261" s="1">
        <v>2023</v>
      </c>
      <c r="D261" s="1" t="str">
        <f>VLOOKUP(A261, Alumni!$A$1:$L$600, 3, FALSE)</f>
        <v>Teaching</v>
      </c>
      <c r="E261" s="1" t="s">
        <v>1723</v>
      </c>
      <c r="F261" s="1">
        <v>0</v>
      </c>
      <c r="G261" s="1" t="s">
        <v>967</v>
      </c>
      <c r="H261" s="1">
        <v>0</v>
      </c>
      <c r="I261" s="1" t="s">
        <v>1447</v>
      </c>
      <c r="J261" s="1" t="s">
        <v>947</v>
      </c>
      <c r="K261" s="1" t="s">
        <v>950</v>
      </c>
      <c r="L261" s="1" t="s">
        <v>950</v>
      </c>
    </row>
    <row r="262" spans="1:12" x14ac:dyDescent="0.3">
      <c r="A262">
        <v>1294</v>
      </c>
      <c r="B262" s="1" t="s">
        <v>1755</v>
      </c>
      <c r="C262" s="1">
        <v>2022</v>
      </c>
      <c r="D262" s="1" t="str">
        <f>VLOOKUP(A262, Alumni!$A$1:$L$600, 3, FALSE)</f>
        <v>Research</v>
      </c>
      <c r="E262" s="1" t="s">
        <v>1757</v>
      </c>
      <c r="F262" s="1">
        <v>0</v>
      </c>
      <c r="G262" s="1" t="s">
        <v>952</v>
      </c>
      <c r="H262" s="1">
        <v>0</v>
      </c>
      <c r="I262" s="1" t="s">
        <v>1446</v>
      </c>
      <c r="J262" s="1" t="s">
        <v>1111</v>
      </c>
      <c r="K262" s="1" t="s">
        <v>1445</v>
      </c>
      <c r="L262" s="1" t="s">
        <v>1444</v>
      </c>
    </row>
    <row r="263" spans="1:12" x14ac:dyDescent="0.3">
      <c r="A263">
        <v>1295</v>
      </c>
      <c r="B263" s="1" t="s">
        <v>1754</v>
      </c>
      <c r="C263" s="1">
        <v>2009</v>
      </c>
      <c r="D263" s="1" t="str">
        <f>VLOOKUP(A263, Alumni!$A$1:$L$600, 3, FALSE)</f>
        <v>Teaching</v>
      </c>
      <c r="E263" s="1" t="s">
        <v>1722</v>
      </c>
      <c r="F263" s="1">
        <v>0</v>
      </c>
      <c r="G263" s="1" t="s">
        <v>949</v>
      </c>
      <c r="H263" s="1">
        <v>0</v>
      </c>
      <c r="I263" s="1" t="s">
        <v>1272</v>
      </c>
      <c r="J263" s="1" t="s">
        <v>947</v>
      </c>
      <c r="K263" s="1" t="s">
        <v>973</v>
      </c>
      <c r="L263" s="1" t="s">
        <v>960</v>
      </c>
    </row>
    <row r="264" spans="1:12" x14ac:dyDescent="0.3">
      <c r="A264">
        <v>1296</v>
      </c>
      <c r="B264" s="1" t="s">
        <v>1754</v>
      </c>
      <c r="C264" s="1">
        <v>2007</v>
      </c>
      <c r="D264" s="1" t="str">
        <f>VLOOKUP(A264, Alumni!$A$1:$L$600, 3, FALSE)</f>
        <v>Teaching</v>
      </c>
      <c r="E264" s="1" t="s">
        <v>1722</v>
      </c>
      <c r="F264" s="1">
        <v>0</v>
      </c>
      <c r="G264" s="1" t="s">
        <v>967</v>
      </c>
      <c r="H264" s="1">
        <v>0</v>
      </c>
      <c r="I264" s="1" t="s">
        <v>1443</v>
      </c>
      <c r="J264" s="1" t="s">
        <v>947</v>
      </c>
      <c r="K264" s="1" t="s">
        <v>1037</v>
      </c>
      <c r="L264" s="1" t="s">
        <v>1036</v>
      </c>
    </row>
    <row r="265" spans="1:12" x14ac:dyDescent="0.3">
      <c r="A265">
        <v>1297</v>
      </c>
      <c r="B265" s="1" t="s">
        <v>1754</v>
      </c>
      <c r="C265" s="1">
        <v>2015</v>
      </c>
      <c r="D265" s="1" t="str">
        <f>VLOOKUP(A265, Alumni!$A$1:$L$600, 3, FALSE)</f>
        <v>Private sector</v>
      </c>
      <c r="E265" s="1" t="s">
        <v>1727</v>
      </c>
      <c r="F265" s="1" t="s">
        <v>1074</v>
      </c>
      <c r="G265" s="1" t="s">
        <v>136</v>
      </c>
      <c r="H265" s="1" t="s">
        <v>1223</v>
      </c>
      <c r="I265" s="1" t="s">
        <v>1442</v>
      </c>
      <c r="J265" s="1" t="s">
        <v>947</v>
      </c>
      <c r="K265" s="1" t="s">
        <v>1114</v>
      </c>
      <c r="L265" s="1" t="s">
        <v>988</v>
      </c>
    </row>
    <row r="266" spans="1:12" x14ac:dyDescent="0.3">
      <c r="A266">
        <v>1298</v>
      </c>
      <c r="B266" s="1" t="s">
        <v>1755</v>
      </c>
      <c r="C266" s="1">
        <v>2007</v>
      </c>
      <c r="D266" s="1" t="str">
        <f>VLOOKUP(A266, Alumni!$A$1:$L$600, 3, FALSE)</f>
        <v>Private sector</v>
      </c>
      <c r="E266" s="1" t="s">
        <v>1760</v>
      </c>
      <c r="F266" s="1" t="s">
        <v>1074</v>
      </c>
      <c r="G266" s="1" t="s">
        <v>136</v>
      </c>
      <c r="H266" s="1" t="s">
        <v>1035</v>
      </c>
      <c r="I266" s="1" t="s">
        <v>1441</v>
      </c>
      <c r="J266" s="1" t="s">
        <v>947</v>
      </c>
      <c r="K266" s="1" t="s">
        <v>1440</v>
      </c>
      <c r="L266" s="1" t="s">
        <v>950</v>
      </c>
    </row>
    <row r="267" spans="1:12" x14ac:dyDescent="0.3">
      <c r="A267">
        <v>1300</v>
      </c>
      <c r="B267" s="1" t="s">
        <v>1754</v>
      </c>
      <c r="C267" s="1">
        <v>2007</v>
      </c>
      <c r="D267" s="1" t="str">
        <f>VLOOKUP(A267, Alumni!$A$1:$L$600, 3, FALSE)</f>
        <v>Teaching</v>
      </c>
      <c r="E267" s="1" t="s">
        <v>1722</v>
      </c>
      <c r="F267" s="1">
        <v>0</v>
      </c>
      <c r="G267" s="1" t="s">
        <v>949</v>
      </c>
      <c r="H267" s="1">
        <v>0</v>
      </c>
      <c r="I267" s="1" t="s">
        <v>1157</v>
      </c>
      <c r="J267" s="1" t="s">
        <v>947</v>
      </c>
      <c r="K267" s="1" t="s">
        <v>979</v>
      </c>
      <c r="L267" s="1" t="s">
        <v>978</v>
      </c>
    </row>
    <row r="268" spans="1:12" x14ac:dyDescent="0.3">
      <c r="A268">
        <v>1301</v>
      </c>
      <c r="B268" s="1" t="s">
        <v>1754</v>
      </c>
      <c r="C268" s="1">
        <v>2017</v>
      </c>
      <c r="D268" s="1" t="str">
        <f>VLOOKUP(A268, Alumni!$A$1:$L$600, 3, FALSE)</f>
        <v>Teaching</v>
      </c>
      <c r="E268" s="1" t="s">
        <v>1722</v>
      </c>
      <c r="F268" s="1">
        <v>0</v>
      </c>
      <c r="G268" s="1" t="s">
        <v>949</v>
      </c>
      <c r="H268" s="1">
        <v>0</v>
      </c>
      <c r="I268" s="1" t="s">
        <v>1439</v>
      </c>
      <c r="J268" s="1" t="s">
        <v>947</v>
      </c>
      <c r="K268" s="1" t="s">
        <v>1438</v>
      </c>
      <c r="L268" s="1" t="s">
        <v>964</v>
      </c>
    </row>
    <row r="269" spans="1:12" x14ac:dyDescent="0.3">
      <c r="A269">
        <v>1302</v>
      </c>
      <c r="B269" s="1" t="s">
        <v>1755</v>
      </c>
      <c r="C269" s="1">
        <v>2011</v>
      </c>
      <c r="D269" s="1" t="str">
        <f>VLOOKUP(A269, Alumni!$A$1:$L$600, 3, FALSE)</f>
        <v>Research</v>
      </c>
      <c r="E269" s="1" t="s">
        <v>1758</v>
      </c>
      <c r="F269" s="1">
        <v>0</v>
      </c>
      <c r="G269" s="1" t="s">
        <v>952</v>
      </c>
      <c r="H269" s="1">
        <v>0</v>
      </c>
      <c r="I269" s="1" t="s">
        <v>1428</v>
      </c>
      <c r="J269" s="1" t="s">
        <v>947</v>
      </c>
      <c r="K269" s="1" t="s">
        <v>960</v>
      </c>
      <c r="L269" s="1" t="s">
        <v>960</v>
      </c>
    </row>
    <row r="270" spans="1:12" x14ac:dyDescent="0.3">
      <c r="A270">
        <v>1303</v>
      </c>
      <c r="B270" s="1" t="s">
        <v>1754</v>
      </c>
      <c r="C270" s="1">
        <v>2005</v>
      </c>
      <c r="D270" s="1" t="str">
        <f>VLOOKUP(A270, Alumni!$A$1:$L$600, 3, FALSE)</f>
        <v>Teaching</v>
      </c>
      <c r="E270" s="1" t="s">
        <v>1722</v>
      </c>
      <c r="F270" s="1">
        <v>0</v>
      </c>
      <c r="G270" s="1" t="s">
        <v>949</v>
      </c>
      <c r="H270" s="1">
        <v>0</v>
      </c>
      <c r="I270" s="1" t="s">
        <v>1091</v>
      </c>
      <c r="J270" s="1" t="s">
        <v>947</v>
      </c>
      <c r="K270" s="1" t="s">
        <v>1090</v>
      </c>
      <c r="L270" s="1" t="s">
        <v>988</v>
      </c>
    </row>
    <row r="271" spans="1:12" x14ac:dyDescent="0.3">
      <c r="A271">
        <v>1304</v>
      </c>
      <c r="B271" s="1" t="s">
        <v>1754</v>
      </c>
      <c r="C271" s="1">
        <v>2012</v>
      </c>
      <c r="D271" s="1" t="str">
        <f>VLOOKUP(A271, Alumni!$A$1:$L$600, 3, FALSE)</f>
        <v>Research</v>
      </c>
      <c r="E271" s="1" t="s">
        <v>1759</v>
      </c>
      <c r="F271" s="1">
        <v>0</v>
      </c>
      <c r="G271" s="1" t="s">
        <v>136</v>
      </c>
      <c r="H271" s="1">
        <v>0</v>
      </c>
      <c r="I271" s="1" t="s">
        <v>1437</v>
      </c>
      <c r="J271" s="1" t="s">
        <v>947</v>
      </c>
      <c r="K271" s="1" t="s">
        <v>1159</v>
      </c>
      <c r="L271" s="1" t="s">
        <v>1006</v>
      </c>
    </row>
    <row r="272" spans="1:12" x14ac:dyDescent="0.3">
      <c r="A272">
        <v>1305</v>
      </c>
      <c r="B272" s="1" t="s">
        <v>1755</v>
      </c>
      <c r="C272" s="1">
        <v>2007</v>
      </c>
      <c r="D272" s="1" t="str">
        <f>VLOOKUP(A272, Alumni!$A$1:$L$600, 3, FALSE)</f>
        <v>Teaching</v>
      </c>
      <c r="E272" s="1" t="s">
        <v>1722</v>
      </c>
      <c r="F272" s="1">
        <v>0</v>
      </c>
      <c r="G272" s="1" t="s">
        <v>949</v>
      </c>
      <c r="H272" s="1">
        <v>0</v>
      </c>
      <c r="I272" s="1" t="s">
        <v>1272</v>
      </c>
      <c r="J272" s="1" t="s">
        <v>947</v>
      </c>
      <c r="K272" s="1" t="s">
        <v>1097</v>
      </c>
      <c r="L272" s="1" t="s">
        <v>960</v>
      </c>
    </row>
    <row r="273" spans="1:12" x14ac:dyDescent="0.3">
      <c r="A273">
        <v>1306</v>
      </c>
      <c r="B273" s="1" t="s">
        <v>1755</v>
      </c>
      <c r="C273" s="1">
        <v>2021</v>
      </c>
      <c r="D273" s="1" t="str">
        <f>VLOOKUP(A273, Alumni!$A$1:$L$600, 3, FALSE)</f>
        <v>Research</v>
      </c>
      <c r="E273" s="1" t="s">
        <v>1757</v>
      </c>
      <c r="F273" s="1">
        <v>0</v>
      </c>
      <c r="G273" s="1" t="s">
        <v>136</v>
      </c>
      <c r="H273" s="1">
        <v>0</v>
      </c>
      <c r="I273" s="1" t="s">
        <v>969</v>
      </c>
      <c r="J273" s="1" t="s">
        <v>947</v>
      </c>
      <c r="K273" s="1" t="s">
        <v>955</v>
      </c>
      <c r="L273" s="1" t="s">
        <v>950</v>
      </c>
    </row>
    <row r="274" spans="1:12" x14ac:dyDescent="0.3">
      <c r="A274">
        <v>1307</v>
      </c>
      <c r="B274" s="1" t="s">
        <v>1755</v>
      </c>
      <c r="C274" s="1">
        <v>2011</v>
      </c>
      <c r="D274" s="1" t="str">
        <f>VLOOKUP(A274, Alumni!$A$1:$L$600, 3, FALSE)</f>
        <v>Technical/administrative</v>
      </c>
      <c r="E274" s="1" t="s">
        <v>1760</v>
      </c>
      <c r="F274" s="1" t="s">
        <v>1436</v>
      </c>
      <c r="G274" s="1" t="s">
        <v>967</v>
      </c>
      <c r="H274" s="1">
        <v>0</v>
      </c>
      <c r="I274" s="1" t="s">
        <v>1435</v>
      </c>
      <c r="J274" s="1" t="s">
        <v>947</v>
      </c>
      <c r="K274" s="1" t="s">
        <v>979</v>
      </c>
      <c r="L274" s="1" t="s">
        <v>978</v>
      </c>
    </row>
    <row r="275" spans="1:12" x14ac:dyDescent="0.3">
      <c r="A275">
        <v>1308</v>
      </c>
      <c r="B275" s="1" t="s">
        <v>1755</v>
      </c>
      <c r="C275" s="1">
        <v>2010</v>
      </c>
      <c r="D275" s="1" t="str">
        <f>VLOOKUP(A275, Alumni!$A$1:$L$600, 3, FALSE)</f>
        <v>Teaching</v>
      </c>
      <c r="E275" s="1" t="s">
        <v>1723</v>
      </c>
      <c r="F275" s="1">
        <v>0</v>
      </c>
      <c r="G275" s="1" t="s">
        <v>949</v>
      </c>
      <c r="H275" s="1" t="s">
        <v>1434</v>
      </c>
      <c r="I275" s="1" t="s">
        <v>1433</v>
      </c>
      <c r="J275" s="1" t="s">
        <v>947</v>
      </c>
      <c r="K275" s="1" t="s">
        <v>1432</v>
      </c>
      <c r="L275" s="1" t="s">
        <v>950</v>
      </c>
    </row>
    <row r="276" spans="1:12" x14ac:dyDescent="0.3">
      <c r="A276">
        <v>1310</v>
      </c>
      <c r="B276" s="1" t="s">
        <v>1755</v>
      </c>
      <c r="C276" s="1">
        <v>2021</v>
      </c>
      <c r="D276" s="1" t="str">
        <f>VLOOKUP(A276, Alumni!$A$1:$L$600, 3, FALSE)</f>
        <v>Technical/administrative</v>
      </c>
      <c r="E276" s="1" t="s">
        <v>1760</v>
      </c>
      <c r="F276" s="1" t="s">
        <v>1430</v>
      </c>
      <c r="G276" s="1" t="s">
        <v>949</v>
      </c>
      <c r="H276" s="1">
        <v>0</v>
      </c>
      <c r="I276" s="1" t="s">
        <v>969</v>
      </c>
      <c r="J276" s="1" t="s">
        <v>947</v>
      </c>
      <c r="K276" s="1" t="s">
        <v>955</v>
      </c>
      <c r="L276" s="1" t="s">
        <v>950</v>
      </c>
    </row>
    <row r="277" spans="1:12" x14ac:dyDescent="0.3">
      <c r="A277">
        <v>1311</v>
      </c>
      <c r="B277" s="1" t="s">
        <v>1754</v>
      </c>
      <c r="C277" s="1">
        <v>2012</v>
      </c>
      <c r="D277" s="1" t="str">
        <f>VLOOKUP(A277, Alumni!$A$1:$L$600, 3, FALSE)</f>
        <v>Teaching</v>
      </c>
      <c r="E277" s="1" t="s">
        <v>1722</v>
      </c>
      <c r="F277" s="1">
        <v>0</v>
      </c>
      <c r="G277" s="1" t="s">
        <v>949</v>
      </c>
      <c r="H277" s="1">
        <v>0</v>
      </c>
      <c r="I277" s="1" t="s">
        <v>1213</v>
      </c>
      <c r="J277" s="1" t="s">
        <v>947</v>
      </c>
      <c r="K277" s="1" t="s">
        <v>1212</v>
      </c>
      <c r="L277" s="1" t="s">
        <v>951</v>
      </c>
    </row>
    <row r="278" spans="1:12" x14ac:dyDescent="0.3">
      <c r="A278">
        <v>1312</v>
      </c>
      <c r="B278" s="1" t="s">
        <v>1754</v>
      </c>
      <c r="C278" s="1">
        <v>2021</v>
      </c>
      <c r="D278" s="1" t="str">
        <f>VLOOKUP(A278, Alumni!$A$1:$L$600, 3, FALSE)</f>
        <v>Research</v>
      </c>
      <c r="E278" s="1" t="s">
        <v>1758</v>
      </c>
      <c r="F278" s="1">
        <v>0</v>
      </c>
      <c r="G278" s="1" t="s">
        <v>952</v>
      </c>
      <c r="H278" s="1">
        <v>0</v>
      </c>
      <c r="I278" s="1" t="s">
        <v>1249</v>
      </c>
      <c r="J278" s="1" t="s">
        <v>947</v>
      </c>
      <c r="K278" s="1" t="s">
        <v>950</v>
      </c>
      <c r="L278" s="1" t="s">
        <v>950</v>
      </c>
    </row>
    <row r="279" spans="1:12" x14ac:dyDescent="0.3">
      <c r="A279">
        <v>1313</v>
      </c>
      <c r="B279" s="1" t="s">
        <v>1754</v>
      </c>
      <c r="C279" s="1">
        <v>2023</v>
      </c>
      <c r="D279" s="1" t="str">
        <f>VLOOKUP(A279, Alumni!$A$1:$L$600, 3, FALSE)</f>
        <v>Teaching</v>
      </c>
      <c r="E279" s="1" t="s">
        <v>1723</v>
      </c>
      <c r="F279" s="1">
        <v>0</v>
      </c>
      <c r="G279" s="1" t="s">
        <v>967</v>
      </c>
      <c r="H279" s="1">
        <v>0</v>
      </c>
      <c r="I279" s="1" t="s">
        <v>1429</v>
      </c>
      <c r="J279" s="1" t="s">
        <v>947</v>
      </c>
      <c r="K279" s="1" t="s">
        <v>1056</v>
      </c>
      <c r="L279" s="1" t="s">
        <v>950</v>
      </c>
    </row>
    <row r="280" spans="1:12" x14ac:dyDescent="0.3">
      <c r="A280">
        <v>1314</v>
      </c>
      <c r="B280" s="1" t="s">
        <v>1754</v>
      </c>
      <c r="C280" s="1">
        <v>2013</v>
      </c>
      <c r="D280" s="1" t="str">
        <f>VLOOKUP(A280, Alumni!$A$1:$L$600, 3, FALSE)</f>
        <v>Teaching</v>
      </c>
      <c r="E280" s="1" t="s">
        <v>1722</v>
      </c>
      <c r="F280" s="1">
        <v>0</v>
      </c>
      <c r="G280" s="1" t="s">
        <v>967</v>
      </c>
      <c r="H280" s="1">
        <v>0</v>
      </c>
      <c r="I280" s="1" t="s">
        <v>1428</v>
      </c>
      <c r="J280" s="1" t="s">
        <v>947</v>
      </c>
      <c r="K280" s="1" t="s">
        <v>960</v>
      </c>
      <c r="L280" s="1" t="s">
        <v>960</v>
      </c>
    </row>
    <row r="281" spans="1:12" x14ac:dyDescent="0.3">
      <c r="A281">
        <v>1315</v>
      </c>
      <c r="B281" s="1" t="s">
        <v>1754</v>
      </c>
      <c r="C281" s="1">
        <v>2018</v>
      </c>
      <c r="D281" s="1" t="str">
        <f>VLOOKUP(A281, Alumni!$A$1:$L$600, 3, FALSE)</f>
        <v>Private sector</v>
      </c>
      <c r="E281" s="1" t="s">
        <v>1046</v>
      </c>
      <c r="F281" s="1" t="s">
        <v>1427</v>
      </c>
      <c r="G281" s="1" t="s">
        <v>136</v>
      </c>
      <c r="H281" s="1" t="s">
        <v>1034</v>
      </c>
      <c r="I281" s="1" t="s">
        <v>1426</v>
      </c>
      <c r="J281" s="1" t="s">
        <v>947</v>
      </c>
      <c r="K281" s="1" t="s">
        <v>979</v>
      </c>
      <c r="L281" s="1" t="s">
        <v>978</v>
      </c>
    </row>
    <row r="282" spans="1:12" x14ac:dyDescent="0.3">
      <c r="A282">
        <v>1316</v>
      </c>
      <c r="B282" s="1" t="s">
        <v>1754</v>
      </c>
      <c r="C282" s="1">
        <v>2018</v>
      </c>
      <c r="D282" s="1" t="str">
        <f>VLOOKUP(A282, Alumni!$A$1:$L$600, 3, FALSE)</f>
        <v>Education services</v>
      </c>
      <c r="E282" s="1" t="s">
        <v>1760</v>
      </c>
      <c r="F282" s="1" t="s">
        <v>1425</v>
      </c>
      <c r="G282" s="1" t="s">
        <v>136</v>
      </c>
      <c r="H282" s="1">
        <v>0</v>
      </c>
      <c r="I282" s="1" t="s">
        <v>1424</v>
      </c>
      <c r="J282" s="1" t="s">
        <v>947</v>
      </c>
      <c r="K282" s="1" t="s">
        <v>950</v>
      </c>
      <c r="L282" s="1" t="s">
        <v>950</v>
      </c>
    </row>
    <row r="283" spans="1:12" x14ac:dyDescent="0.3">
      <c r="A283">
        <v>1317</v>
      </c>
      <c r="B283" s="1" t="s">
        <v>1755</v>
      </c>
      <c r="C283" s="1">
        <v>2013</v>
      </c>
      <c r="D283" s="1" t="str">
        <f>VLOOKUP(A283, Alumni!$A$1:$L$600, 3, FALSE)</f>
        <v>Teaching</v>
      </c>
      <c r="E283" s="1" t="s">
        <v>1722</v>
      </c>
      <c r="F283" s="1">
        <v>0</v>
      </c>
      <c r="G283" s="1" t="s">
        <v>967</v>
      </c>
      <c r="H283" s="1">
        <v>0</v>
      </c>
      <c r="I283" s="1" t="s">
        <v>1423</v>
      </c>
      <c r="J283" s="1" t="s">
        <v>947</v>
      </c>
      <c r="K283" s="1" t="s">
        <v>998</v>
      </c>
      <c r="L283" s="1" t="s">
        <v>950</v>
      </c>
    </row>
    <row r="284" spans="1:12" x14ac:dyDescent="0.3">
      <c r="A284">
        <v>1318</v>
      </c>
      <c r="B284" s="1" t="s">
        <v>1754</v>
      </c>
      <c r="C284" s="1">
        <v>2023</v>
      </c>
      <c r="D284" s="1" t="str">
        <f>VLOOKUP(A284, Alumni!$A$1:$L$600, 3, FALSE)</f>
        <v>Teaching</v>
      </c>
      <c r="E284" s="1" t="s">
        <v>1722</v>
      </c>
      <c r="F284" s="1">
        <v>0</v>
      </c>
      <c r="G284" s="1" t="s">
        <v>972</v>
      </c>
      <c r="H284" s="1">
        <v>0</v>
      </c>
      <c r="I284" s="1" t="s">
        <v>954</v>
      </c>
      <c r="J284" s="1" t="s">
        <v>947</v>
      </c>
      <c r="K284" s="1" t="s">
        <v>953</v>
      </c>
      <c r="L284" s="1" t="s">
        <v>950</v>
      </c>
    </row>
    <row r="285" spans="1:12" x14ac:dyDescent="0.3">
      <c r="A285">
        <v>1319</v>
      </c>
      <c r="B285" s="1" t="s">
        <v>1755</v>
      </c>
      <c r="C285" s="1">
        <v>2016</v>
      </c>
      <c r="D285" s="1" t="str">
        <f>VLOOKUP(A285, Alumni!$A$1:$L$600, 3, FALSE)</f>
        <v>Teaching</v>
      </c>
      <c r="E285" s="1" t="s">
        <v>1723</v>
      </c>
      <c r="F285" s="1" t="s">
        <v>1052</v>
      </c>
      <c r="G285" s="1" t="s">
        <v>967</v>
      </c>
      <c r="H285" s="1">
        <v>0</v>
      </c>
      <c r="I285" s="1" t="s">
        <v>1218</v>
      </c>
      <c r="J285" s="1" t="s">
        <v>947</v>
      </c>
      <c r="K285" s="1" t="s">
        <v>955</v>
      </c>
      <c r="L285" s="1" t="s">
        <v>950</v>
      </c>
    </row>
    <row r="286" spans="1:12" x14ac:dyDescent="0.3">
      <c r="A286">
        <v>1320</v>
      </c>
      <c r="B286" s="1" t="s">
        <v>1754</v>
      </c>
      <c r="C286" s="1">
        <v>2012</v>
      </c>
      <c r="D286" s="1" t="str">
        <f>VLOOKUP(A286, Alumni!$A$1:$L$600, 3, FALSE)</f>
        <v>Teaching</v>
      </c>
      <c r="E286" s="1" t="s">
        <v>1724</v>
      </c>
      <c r="F286" s="1">
        <v>0</v>
      </c>
      <c r="G286" s="1" t="s">
        <v>949</v>
      </c>
      <c r="H286" s="1">
        <v>0</v>
      </c>
      <c r="I286" s="1" t="s">
        <v>1420</v>
      </c>
      <c r="J286" s="1" t="s">
        <v>947</v>
      </c>
      <c r="K286" s="1" t="s">
        <v>1114</v>
      </c>
      <c r="L286" s="1" t="s">
        <v>988</v>
      </c>
    </row>
    <row r="287" spans="1:12" x14ac:dyDescent="0.3">
      <c r="A287">
        <v>1322</v>
      </c>
      <c r="B287" s="1" t="s">
        <v>1755</v>
      </c>
      <c r="C287" s="1">
        <v>2017</v>
      </c>
      <c r="D287" s="1" t="str">
        <f>VLOOKUP(A287, Alumni!$A$1:$L$600, 3, FALSE)</f>
        <v>Research</v>
      </c>
      <c r="E287" s="1" t="s">
        <v>1757</v>
      </c>
      <c r="F287" s="1">
        <v>0</v>
      </c>
      <c r="G287" s="1" t="s">
        <v>136</v>
      </c>
      <c r="H287" s="1" t="s">
        <v>1055</v>
      </c>
      <c r="I287" s="1" t="s">
        <v>1053</v>
      </c>
      <c r="J287" s="1" t="s">
        <v>947</v>
      </c>
      <c r="K287" s="1" t="s">
        <v>955</v>
      </c>
      <c r="L287" s="1" t="s">
        <v>950</v>
      </c>
    </row>
    <row r="288" spans="1:12" x14ac:dyDescent="0.3">
      <c r="A288">
        <v>1323</v>
      </c>
      <c r="B288" s="1" t="s">
        <v>1755</v>
      </c>
      <c r="C288" s="1">
        <v>2016</v>
      </c>
      <c r="D288" s="1" t="str">
        <f>VLOOKUP(A288, Alumni!$A$1:$L$600, 3, FALSE)</f>
        <v>Teaching</v>
      </c>
      <c r="E288" s="1" t="s">
        <v>1723</v>
      </c>
      <c r="F288" s="1">
        <v>0</v>
      </c>
      <c r="G288" s="1" t="s">
        <v>949</v>
      </c>
      <c r="H288" s="1">
        <v>0</v>
      </c>
      <c r="I288" s="1" t="s">
        <v>1120</v>
      </c>
      <c r="J288" s="1" t="s">
        <v>947</v>
      </c>
      <c r="K288" s="1" t="s">
        <v>1104</v>
      </c>
      <c r="L288" s="1" t="s">
        <v>950</v>
      </c>
    </row>
    <row r="289" spans="1:12" x14ac:dyDescent="0.3">
      <c r="A289">
        <v>1324</v>
      </c>
      <c r="B289" s="1" t="s">
        <v>1754</v>
      </c>
      <c r="C289" s="1">
        <v>2017</v>
      </c>
      <c r="D289" s="1" t="str">
        <f>VLOOKUP(A289, Alumni!$A$1:$L$600, 3, FALSE)</f>
        <v>Teaching</v>
      </c>
      <c r="E289" s="1" t="s">
        <v>1723</v>
      </c>
      <c r="F289" s="1">
        <v>0</v>
      </c>
      <c r="G289" s="1" t="s">
        <v>967</v>
      </c>
      <c r="H289" s="1">
        <v>0</v>
      </c>
      <c r="I289" s="1" t="s">
        <v>1419</v>
      </c>
      <c r="J289" s="1" t="s">
        <v>947</v>
      </c>
      <c r="K289" s="1" t="s">
        <v>999</v>
      </c>
      <c r="L289" s="1" t="s">
        <v>950</v>
      </c>
    </row>
    <row r="290" spans="1:12" x14ac:dyDescent="0.3">
      <c r="A290">
        <v>1326</v>
      </c>
      <c r="B290" s="1" t="s">
        <v>1755</v>
      </c>
      <c r="C290" s="1">
        <v>2022</v>
      </c>
      <c r="D290" s="1" t="str">
        <f>VLOOKUP(A290, Alumni!$A$1:$L$600, 3, FALSE)</f>
        <v>Research</v>
      </c>
      <c r="E290" s="1" t="s">
        <v>1757</v>
      </c>
      <c r="F290" s="1">
        <v>0</v>
      </c>
      <c r="G290" s="1" t="s">
        <v>952</v>
      </c>
      <c r="H290" s="1">
        <v>0</v>
      </c>
      <c r="I290" s="1" t="s">
        <v>1418</v>
      </c>
      <c r="J290" s="1" t="s">
        <v>947</v>
      </c>
      <c r="K290" s="1" t="s">
        <v>955</v>
      </c>
      <c r="L290" s="1" t="s">
        <v>950</v>
      </c>
    </row>
    <row r="291" spans="1:12" x14ac:dyDescent="0.3">
      <c r="A291">
        <v>1329</v>
      </c>
      <c r="B291" s="1" t="s">
        <v>1755</v>
      </c>
      <c r="C291" s="1">
        <v>2015</v>
      </c>
      <c r="D291" s="1" t="str">
        <f>VLOOKUP(A291, Alumni!$A$1:$L$600, 3, FALSE)</f>
        <v>Teaching</v>
      </c>
      <c r="E291" s="1" t="s">
        <v>1723</v>
      </c>
      <c r="F291" s="1" t="s">
        <v>1052</v>
      </c>
      <c r="G291" s="1" t="s">
        <v>949</v>
      </c>
      <c r="H291" s="1" t="s">
        <v>1126</v>
      </c>
      <c r="I291" s="1" t="s">
        <v>1415</v>
      </c>
      <c r="J291" s="1" t="s">
        <v>947</v>
      </c>
      <c r="K291" s="1" t="s">
        <v>1414</v>
      </c>
      <c r="L291" s="1" t="s">
        <v>950</v>
      </c>
    </row>
    <row r="292" spans="1:12" x14ac:dyDescent="0.3">
      <c r="A292">
        <v>1330</v>
      </c>
      <c r="B292" s="1" t="s">
        <v>1755</v>
      </c>
      <c r="C292" s="1">
        <v>2014</v>
      </c>
      <c r="D292" s="1" t="str">
        <f>VLOOKUP(A292, Alumni!$A$1:$L$600, 3, FALSE)</f>
        <v>Technical/administrative</v>
      </c>
      <c r="E292" s="1" t="s">
        <v>1760</v>
      </c>
      <c r="F292" s="1" t="s">
        <v>1413</v>
      </c>
      <c r="G292" s="1" t="s">
        <v>949</v>
      </c>
      <c r="H292" s="1">
        <v>0</v>
      </c>
      <c r="I292" s="1" t="s">
        <v>1412</v>
      </c>
      <c r="J292" s="1" t="s">
        <v>947</v>
      </c>
      <c r="K292" s="1" t="s">
        <v>955</v>
      </c>
      <c r="L292" s="1" t="s">
        <v>950</v>
      </c>
    </row>
    <row r="293" spans="1:12" x14ac:dyDescent="0.3">
      <c r="A293">
        <v>1331</v>
      </c>
      <c r="B293" s="1" t="s">
        <v>1754</v>
      </c>
      <c r="C293" s="1">
        <v>2021</v>
      </c>
      <c r="D293" s="1" t="str">
        <f>VLOOKUP(A293, Alumni!$A$1:$L$600, 3, FALSE)</f>
        <v>Teaching</v>
      </c>
      <c r="E293" s="1" t="s">
        <v>1760</v>
      </c>
      <c r="F293" s="1" t="s">
        <v>1411</v>
      </c>
      <c r="G293" s="1" t="s">
        <v>136</v>
      </c>
      <c r="H293" s="1">
        <v>0</v>
      </c>
      <c r="I293" s="1" t="s">
        <v>950</v>
      </c>
      <c r="J293" s="1" t="s">
        <v>947</v>
      </c>
      <c r="K293" s="1" t="s">
        <v>950</v>
      </c>
      <c r="L293" s="1" t="s">
        <v>950</v>
      </c>
    </row>
    <row r="294" spans="1:12" x14ac:dyDescent="0.3">
      <c r="A294">
        <v>1332</v>
      </c>
      <c r="B294" s="1" t="s">
        <v>1755</v>
      </c>
      <c r="C294" s="1">
        <v>2007</v>
      </c>
      <c r="D294" s="1" t="str">
        <f>VLOOKUP(A294, Alumni!$A$1:$L$600, 3, FALSE)</f>
        <v>Teaching</v>
      </c>
      <c r="E294" s="1" t="s">
        <v>1723</v>
      </c>
      <c r="F294" s="1">
        <v>0</v>
      </c>
      <c r="G294" s="1" t="s">
        <v>967</v>
      </c>
      <c r="H294" s="1">
        <v>0</v>
      </c>
      <c r="I294" s="1" t="s">
        <v>1410</v>
      </c>
      <c r="J294" s="1" t="s">
        <v>947</v>
      </c>
      <c r="K294" s="1" t="s">
        <v>950</v>
      </c>
      <c r="L294" s="1" t="s">
        <v>950</v>
      </c>
    </row>
    <row r="295" spans="1:12" x14ac:dyDescent="0.3">
      <c r="A295">
        <v>1334</v>
      </c>
      <c r="B295" s="1" t="s">
        <v>1755</v>
      </c>
      <c r="C295" s="1">
        <v>2010</v>
      </c>
      <c r="D295" s="1" t="str">
        <f>VLOOKUP(A295, Alumni!$A$1:$L$600, 3, FALSE)</f>
        <v>Private sector</v>
      </c>
      <c r="E295" s="1" t="s">
        <v>1760</v>
      </c>
      <c r="F295" s="1" t="s">
        <v>1074</v>
      </c>
      <c r="G295" s="1" t="s">
        <v>136</v>
      </c>
      <c r="H295" s="1" t="s">
        <v>1035</v>
      </c>
      <c r="I295" s="1" t="s">
        <v>1409</v>
      </c>
      <c r="J295" s="1" t="s">
        <v>947</v>
      </c>
      <c r="K295" s="1" t="s">
        <v>1056</v>
      </c>
      <c r="L295" s="1" t="s">
        <v>950</v>
      </c>
    </row>
    <row r="296" spans="1:12" x14ac:dyDescent="0.3">
      <c r="A296">
        <v>1335</v>
      </c>
      <c r="B296" s="1" t="s">
        <v>1754</v>
      </c>
      <c r="C296" s="1">
        <v>2014</v>
      </c>
      <c r="D296" s="1" t="str">
        <f>VLOOKUP(A296, Alumni!$A$1:$L$600, 3, FALSE)</f>
        <v>Teaching</v>
      </c>
      <c r="E296" s="1" t="s">
        <v>1722</v>
      </c>
      <c r="F296" s="1">
        <v>0</v>
      </c>
      <c r="G296" s="1" t="s">
        <v>949</v>
      </c>
      <c r="H296" s="1">
        <v>0</v>
      </c>
      <c r="I296" s="1" t="s">
        <v>1239</v>
      </c>
      <c r="J296" s="1" t="s">
        <v>947</v>
      </c>
      <c r="K296" s="1" t="s">
        <v>1408</v>
      </c>
      <c r="L296" s="1" t="s">
        <v>960</v>
      </c>
    </row>
    <row r="297" spans="1:12" x14ac:dyDescent="0.3">
      <c r="A297">
        <v>1336</v>
      </c>
      <c r="B297" s="1" t="s">
        <v>1755</v>
      </c>
      <c r="C297" s="1">
        <v>2019</v>
      </c>
      <c r="D297" s="1" t="str">
        <f>VLOOKUP(A297, Alumni!$A$1:$L$600, 3, FALSE)</f>
        <v>Teaching</v>
      </c>
      <c r="E297" s="1" t="s">
        <v>1722</v>
      </c>
      <c r="F297" s="1">
        <v>0</v>
      </c>
      <c r="G297" s="1" t="s">
        <v>967</v>
      </c>
      <c r="H297" s="1">
        <v>0</v>
      </c>
      <c r="I297" s="1" t="s">
        <v>1378</v>
      </c>
      <c r="J297" s="1" t="s">
        <v>947</v>
      </c>
      <c r="K297" s="1" t="s">
        <v>950</v>
      </c>
      <c r="L297" s="1" t="s">
        <v>950</v>
      </c>
    </row>
    <row r="298" spans="1:12" x14ac:dyDescent="0.3">
      <c r="A298">
        <v>1337</v>
      </c>
      <c r="B298" s="1" t="s">
        <v>1755</v>
      </c>
      <c r="C298" s="1">
        <v>2010</v>
      </c>
      <c r="D298" s="1" t="str">
        <f>VLOOKUP(A298, Alumni!$A$1:$L$600, 3, FALSE)</f>
        <v>Teaching</v>
      </c>
      <c r="E298" s="1" t="s">
        <v>1723</v>
      </c>
      <c r="F298" s="1">
        <v>0</v>
      </c>
      <c r="G298" s="1" t="s">
        <v>949</v>
      </c>
      <c r="H298" s="1">
        <v>0</v>
      </c>
      <c r="I298" s="1" t="s">
        <v>1407</v>
      </c>
      <c r="J298" s="1" t="s">
        <v>947</v>
      </c>
      <c r="K298" s="1" t="s">
        <v>955</v>
      </c>
      <c r="L298" s="1" t="s">
        <v>950</v>
      </c>
    </row>
    <row r="299" spans="1:12" x14ac:dyDescent="0.3">
      <c r="A299">
        <v>1338</v>
      </c>
      <c r="B299" s="1" t="s">
        <v>1754</v>
      </c>
      <c r="C299" s="1">
        <v>2013</v>
      </c>
      <c r="D299" s="1" t="str">
        <f>VLOOKUP(A299, Alumni!$A$1:$L$600, 3, FALSE)</f>
        <v>Teaching</v>
      </c>
      <c r="E299" s="1" t="s">
        <v>1722</v>
      </c>
      <c r="F299" s="1">
        <v>0</v>
      </c>
      <c r="G299" s="1" t="s">
        <v>949</v>
      </c>
      <c r="H299" s="1">
        <v>0</v>
      </c>
      <c r="I299" s="1" t="s">
        <v>956</v>
      </c>
      <c r="J299" s="1" t="s">
        <v>947</v>
      </c>
      <c r="K299" s="1" t="s">
        <v>955</v>
      </c>
      <c r="L299" s="1" t="s">
        <v>950</v>
      </c>
    </row>
    <row r="300" spans="1:12" x14ac:dyDescent="0.3">
      <c r="A300">
        <v>1340</v>
      </c>
      <c r="B300" s="1" t="s">
        <v>1755</v>
      </c>
      <c r="C300" s="1">
        <v>2013</v>
      </c>
      <c r="D300" s="1" t="str">
        <f>VLOOKUP(A300, Alumni!$A$1:$L$600, 3, FALSE)</f>
        <v>Teaching</v>
      </c>
      <c r="E300" s="1" t="s">
        <v>1723</v>
      </c>
      <c r="F300" s="1">
        <v>0</v>
      </c>
      <c r="G300" s="1" t="s">
        <v>967</v>
      </c>
      <c r="H300" s="1">
        <v>0</v>
      </c>
      <c r="I300" s="1" t="s">
        <v>1405</v>
      </c>
      <c r="J300" s="1" t="s">
        <v>947</v>
      </c>
      <c r="K300" s="1" t="s">
        <v>955</v>
      </c>
      <c r="L300" s="1" t="s">
        <v>950</v>
      </c>
    </row>
    <row r="301" spans="1:12" x14ac:dyDescent="0.3">
      <c r="A301">
        <v>1341</v>
      </c>
      <c r="B301" s="1" t="s">
        <v>1755</v>
      </c>
      <c r="C301" s="1">
        <v>2016</v>
      </c>
      <c r="D301" s="1" t="str">
        <f>VLOOKUP(A301, Alumni!$A$1:$L$600, 3, FALSE)</f>
        <v>Teaching</v>
      </c>
      <c r="E301" s="1" t="s">
        <v>1722</v>
      </c>
      <c r="F301" s="1">
        <v>0</v>
      </c>
      <c r="G301" s="1" t="s">
        <v>136</v>
      </c>
      <c r="H301" s="1" t="s">
        <v>1404</v>
      </c>
      <c r="I301" s="1" t="s">
        <v>1403</v>
      </c>
      <c r="J301" s="1" t="s">
        <v>947</v>
      </c>
      <c r="K301" s="1" t="s">
        <v>1160</v>
      </c>
      <c r="L301" s="1" t="s">
        <v>950</v>
      </c>
    </row>
    <row r="302" spans="1:12" x14ac:dyDescent="0.3">
      <c r="A302">
        <v>1342</v>
      </c>
      <c r="B302" s="1" t="s">
        <v>1755</v>
      </c>
      <c r="C302" s="1">
        <v>2009</v>
      </c>
      <c r="D302" s="1" t="str">
        <f>VLOOKUP(A302, Alumni!$A$1:$L$600, 3, FALSE)</f>
        <v>Teaching</v>
      </c>
      <c r="E302" s="1" t="s">
        <v>1722</v>
      </c>
      <c r="F302" s="1">
        <v>0</v>
      </c>
      <c r="G302" s="1" t="s">
        <v>949</v>
      </c>
      <c r="H302" s="1">
        <v>0</v>
      </c>
      <c r="I302" s="1" t="s">
        <v>963</v>
      </c>
      <c r="J302" s="1" t="s">
        <v>947</v>
      </c>
      <c r="K302" s="1" t="s">
        <v>962</v>
      </c>
      <c r="L302" s="1" t="s">
        <v>951</v>
      </c>
    </row>
    <row r="303" spans="1:12" x14ac:dyDescent="0.3">
      <c r="A303">
        <v>1344</v>
      </c>
      <c r="B303" s="1" t="s">
        <v>1754</v>
      </c>
      <c r="C303" s="1">
        <v>2019</v>
      </c>
      <c r="D303" s="1" t="str">
        <f>VLOOKUP(A303, Alumni!$A$1:$L$600, 3, FALSE)</f>
        <v>Teaching</v>
      </c>
      <c r="E303" s="1" t="s">
        <v>1722</v>
      </c>
      <c r="F303" s="1">
        <v>0</v>
      </c>
      <c r="G303" s="1" t="s">
        <v>967</v>
      </c>
      <c r="H303" s="1">
        <v>0</v>
      </c>
      <c r="I303" s="1" t="s">
        <v>1400</v>
      </c>
      <c r="J303" s="1" t="s">
        <v>947</v>
      </c>
      <c r="K303" s="1" t="s">
        <v>979</v>
      </c>
      <c r="L303" s="1" t="s">
        <v>978</v>
      </c>
    </row>
    <row r="304" spans="1:12" x14ac:dyDescent="0.3">
      <c r="A304">
        <v>1345</v>
      </c>
      <c r="B304" s="1" t="s">
        <v>1754</v>
      </c>
      <c r="C304" s="1">
        <v>2005</v>
      </c>
      <c r="D304" s="1" t="str">
        <f>VLOOKUP(A304, Alumni!$A$1:$L$600, 3, FALSE)</f>
        <v>Teaching</v>
      </c>
      <c r="E304" s="1" t="s">
        <v>1722</v>
      </c>
      <c r="F304" s="1">
        <v>0</v>
      </c>
      <c r="G304" s="1" t="s">
        <v>949</v>
      </c>
      <c r="H304" s="1">
        <v>0</v>
      </c>
      <c r="I304" s="1" t="s">
        <v>1310</v>
      </c>
      <c r="J304" s="1" t="s">
        <v>947</v>
      </c>
      <c r="K304" s="1" t="s">
        <v>1196</v>
      </c>
      <c r="L304" s="1" t="s">
        <v>960</v>
      </c>
    </row>
    <row r="305" spans="1:12" x14ac:dyDescent="0.3">
      <c r="A305">
        <v>1346</v>
      </c>
      <c r="B305" s="1" t="s">
        <v>1755</v>
      </c>
      <c r="C305" s="1">
        <v>2009</v>
      </c>
      <c r="D305" s="1" t="str">
        <f>VLOOKUP(A305, Alumni!$A$1:$L$600, 3, FALSE)</f>
        <v>Teaching</v>
      </c>
      <c r="E305" s="1" t="s">
        <v>1722</v>
      </c>
      <c r="F305" s="1">
        <v>0</v>
      </c>
      <c r="G305" s="1" t="s">
        <v>972</v>
      </c>
      <c r="H305" s="1">
        <v>0</v>
      </c>
      <c r="I305" s="1" t="s">
        <v>1399</v>
      </c>
      <c r="J305" s="1" t="s">
        <v>947</v>
      </c>
      <c r="K305" s="1" t="s">
        <v>1303</v>
      </c>
      <c r="L305" s="1" t="s">
        <v>988</v>
      </c>
    </row>
    <row r="306" spans="1:12" x14ac:dyDescent="0.3">
      <c r="A306">
        <v>1347</v>
      </c>
      <c r="B306" s="1" t="s">
        <v>1754</v>
      </c>
      <c r="C306" s="1">
        <v>2005</v>
      </c>
      <c r="D306" s="1" t="str">
        <f>VLOOKUP(A306, Alumni!$A$1:$L$600, 3, FALSE)</f>
        <v>Teaching</v>
      </c>
      <c r="E306" s="1" t="s">
        <v>1722</v>
      </c>
      <c r="F306" s="1">
        <v>0</v>
      </c>
      <c r="G306" s="1" t="s">
        <v>949</v>
      </c>
      <c r="H306" s="1">
        <v>0</v>
      </c>
      <c r="I306" s="1" t="s">
        <v>956</v>
      </c>
      <c r="J306" s="1" t="s">
        <v>947</v>
      </c>
      <c r="K306" s="1" t="s">
        <v>955</v>
      </c>
      <c r="L306" s="1" t="s">
        <v>950</v>
      </c>
    </row>
    <row r="307" spans="1:12" x14ac:dyDescent="0.3">
      <c r="A307">
        <v>1348</v>
      </c>
      <c r="B307" s="1" t="s">
        <v>1755</v>
      </c>
      <c r="C307" s="1">
        <v>2021</v>
      </c>
      <c r="D307" s="1" t="str">
        <f>VLOOKUP(A307, Alumni!$A$1:$L$600, 3, FALSE)</f>
        <v>Teaching</v>
      </c>
      <c r="E307" s="1" t="s">
        <v>1723</v>
      </c>
      <c r="F307" s="1">
        <v>0</v>
      </c>
      <c r="G307" s="1" t="s">
        <v>136</v>
      </c>
      <c r="H307" s="1">
        <v>0</v>
      </c>
      <c r="I307" s="1" t="s">
        <v>1398</v>
      </c>
      <c r="J307" s="1" t="s">
        <v>947</v>
      </c>
      <c r="K307" s="1" t="s">
        <v>955</v>
      </c>
      <c r="L307" s="1" t="s">
        <v>950</v>
      </c>
    </row>
    <row r="308" spans="1:12" x14ac:dyDescent="0.3">
      <c r="A308">
        <v>1349</v>
      </c>
      <c r="B308" s="1" t="s">
        <v>1754</v>
      </c>
      <c r="C308" s="1">
        <v>2007</v>
      </c>
      <c r="D308" s="1" t="str">
        <f>VLOOKUP(A308, Alumni!$A$1:$L$600, 3, FALSE)</f>
        <v>Teaching</v>
      </c>
      <c r="E308" s="1" t="s">
        <v>1722</v>
      </c>
      <c r="F308" s="1">
        <v>0</v>
      </c>
      <c r="G308" s="1" t="s">
        <v>949</v>
      </c>
      <c r="H308" s="1">
        <v>0</v>
      </c>
      <c r="I308" s="1" t="s">
        <v>1360</v>
      </c>
      <c r="J308" s="1" t="s">
        <v>947</v>
      </c>
      <c r="K308" s="1" t="s">
        <v>1159</v>
      </c>
      <c r="L308" s="1" t="s">
        <v>1006</v>
      </c>
    </row>
    <row r="309" spans="1:12" x14ac:dyDescent="0.3">
      <c r="A309">
        <v>1350</v>
      </c>
      <c r="B309" s="1" t="s">
        <v>1754</v>
      </c>
      <c r="C309" s="1">
        <v>2016</v>
      </c>
      <c r="D309" s="1" t="str">
        <f>VLOOKUP(A309, Alumni!$A$1:$L$600, 3, FALSE)</f>
        <v>Teaching</v>
      </c>
      <c r="E309" s="1" t="s">
        <v>1760</v>
      </c>
      <c r="F309" s="1" t="s">
        <v>1395</v>
      </c>
      <c r="G309" s="1" t="s">
        <v>967</v>
      </c>
      <c r="H309" s="1">
        <v>0</v>
      </c>
      <c r="I309" s="1" t="s">
        <v>1394</v>
      </c>
      <c r="J309" s="1" t="s">
        <v>947</v>
      </c>
      <c r="K309" s="1" t="s">
        <v>960</v>
      </c>
      <c r="L309" s="1" t="s">
        <v>960</v>
      </c>
    </row>
    <row r="310" spans="1:12" x14ac:dyDescent="0.3">
      <c r="A310">
        <v>1351</v>
      </c>
      <c r="B310" s="1" t="s">
        <v>1755</v>
      </c>
      <c r="C310" s="1">
        <v>2006</v>
      </c>
      <c r="D310" s="1" t="str">
        <f>VLOOKUP(A310, Alumni!$A$1:$L$600, 3, FALSE)</f>
        <v>Politics or social action</v>
      </c>
      <c r="E310" s="1" t="s">
        <v>1065</v>
      </c>
      <c r="F310" s="1">
        <v>0</v>
      </c>
      <c r="G310" s="1" t="s">
        <v>136</v>
      </c>
      <c r="H310" s="1" t="s">
        <v>1393</v>
      </c>
      <c r="I310" s="1" t="s">
        <v>1392</v>
      </c>
      <c r="J310" s="1" t="s">
        <v>947</v>
      </c>
      <c r="K310" s="1" t="s">
        <v>1037</v>
      </c>
      <c r="L310" s="1" t="s">
        <v>1037</v>
      </c>
    </row>
    <row r="311" spans="1:12" x14ac:dyDescent="0.3">
      <c r="A311">
        <v>1352</v>
      </c>
      <c r="B311" s="1" t="s">
        <v>1755</v>
      </c>
      <c r="C311" s="1">
        <v>2018</v>
      </c>
      <c r="D311" s="1" t="str">
        <f>VLOOKUP(A311, Alumni!$A$1:$L$600, 3, FALSE)</f>
        <v>Teaching</v>
      </c>
      <c r="E311" s="1" t="s">
        <v>1723</v>
      </c>
      <c r="F311" s="1">
        <v>0</v>
      </c>
      <c r="G311" s="1" t="s">
        <v>949</v>
      </c>
      <c r="H311" s="1">
        <v>0</v>
      </c>
      <c r="I311" s="1" t="s">
        <v>1391</v>
      </c>
      <c r="J311" s="1" t="s">
        <v>947</v>
      </c>
      <c r="K311" s="1" t="s">
        <v>1322</v>
      </c>
      <c r="L311" s="1" t="s">
        <v>988</v>
      </c>
    </row>
    <row r="312" spans="1:12" x14ac:dyDescent="0.3">
      <c r="A312">
        <v>1356</v>
      </c>
      <c r="B312" s="1" t="s">
        <v>1754</v>
      </c>
      <c r="C312" s="1">
        <v>2011</v>
      </c>
      <c r="D312" s="1" t="str">
        <f>VLOOKUP(A312, Alumni!$A$1:$L$600, 3, FALSE)</f>
        <v>Teaching</v>
      </c>
      <c r="E312" s="1" t="s">
        <v>1722</v>
      </c>
      <c r="F312" s="1">
        <v>0</v>
      </c>
      <c r="G312" s="1" t="s">
        <v>949</v>
      </c>
      <c r="H312" s="1">
        <v>0</v>
      </c>
      <c r="I312" s="1" t="s">
        <v>1390</v>
      </c>
      <c r="J312" s="1" t="s">
        <v>947</v>
      </c>
      <c r="K312" s="1" t="s">
        <v>1089</v>
      </c>
      <c r="L312" s="1" t="s">
        <v>1001</v>
      </c>
    </row>
    <row r="313" spans="1:12" x14ac:dyDescent="0.3">
      <c r="A313">
        <v>1354</v>
      </c>
      <c r="B313" s="1" t="s">
        <v>1754</v>
      </c>
      <c r="C313" s="1">
        <v>2015</v>
      </c>
      <c r="D313" s="1" t="str">
        <f>VLOOKUP(A313, Alumni!$A$1:$L$600, 3, FALSE)</f>
        <v>Teaching</v>
      </c>
      <c r="E313" s="1" t="s">
        <v>1724</v>
      </c>
      <c r="F313" s="1" t="s">
        <v>1264</v>
      </c>
      <c r="G313" s="1" t="s">
        <v>949</v>
      </c>
      <c r="H313" s="1" t="s">
        <v>1051</v>
      </c>
      <c r="I313" s="1" t="s">
        <v>1389</v>
      </c>
      <c r="J313" s="1" t="s">
        <v>947</v>
      </c>
      <c r="K313" s="1" t="s">
        <v>1388</v>
      </c>
      <c r="L313" s="1" t="s">
        <v>988</v>
      </c>
    </row>
    <row r="314" spans="1:12" x14ac:dyDescent="0.3">
      <c r="A314">
        <v>1355</v>
      </c>
      <c r="B314" s="1" t="s">
        <v>1754</v>
      </c>
      <c r="C314" s="1">
        <v>2015</v>
      </c>
      <c r="D314" s="1" t="str">
        <f>VLOOKUP(A314, Alumni!$A$1:$L$600, 3, FALSE)</f>
        <v>Teaching</v>
      </c>
      <c r="E314" s="1" t="s">
        <v>1722</v>
      </c>
      <c r="F314" s="1" t="s">
        <v>992</v>
      </c>
      <c r="G314" s="1" t="s">
        <v>949</v>
      </c>
      <c r="H314" s="1" t="s">
        <v>991</v>
      </c>
      <c r="I314" s="1" t="s">
        <v>1387</v>
      </c>
      <c r="J314" s="1" t="s">
        <v>947</v>
      </c>
      <c r="K314" s="1" t="s">
        <v>1386</v>
      </c>
      <c r="L314" s="1" t="s">
        <v>960</v>
      </c>
    </row>
    <row r="315" spans="1:12" x14ac:dyDescent="0.3">
      <c r="A315">
        <v>1357</v>
      </c>
      <c r="B315" s="1" t="s">
        <v>1754</v>
      </c>
      <c r="C315" s="1">
        <v>2021</v>
      </c>
      <c r="D315" s="1" t="str">
        <f>VLOOKUP(A315, Alumni!$A$1:$L$600, 3, FALSE)</f>
        <v>Teaching</v>
      </c>
      <c r="E315" s="1" t="s">
        <v>1722</v>
      </c>
      <c r="F315" s="1">
        <v>0</v>
      </c>
      <c r="G315" s="1" t="s">
        <v>136</v>
      </c>
      <c r="H315" s="1">
        <v>0</v>
      </c>
      <c r="I315" s="1" t="s">
        <v>1385</v>
      </c>
      <c r="J315" s="1" t="s">
        <v>947</v>
      </c>
      <c r="K315" s="1" t="s">
        <v>1384</v>
      </c>
      <c r="L315" s="1" t="s">
        <v>950</v>
      </c>
    </row>
    <row r="316" spans="1:12" x14ac:dyDescent="0.3">
      <c r="A316">
        <v>1358</v>
      </c>
      <c r="B316" s="1" t="s">
        <v>1754</v>
      </c>
      <c r="C316" s="1">
        <v>2009</v>
      </c>
      <c r="D316" s="1" t="str">
        <f>VLOOKUP(A316, Alumni!$A$1:$L$600, 3, FALSE)</f>
        <v>Teaching</v>
      </c>
      <c r="E316" s="1" t="s">
        <v>1722</v>
      </c>
      <c r="F316" s="1">
        <v>0</v>
      </c>
      <c r="G316" s="1" t="s">
        <v>949</v>
      </c>
      <c r="H316" s="1">
        <v>0</v>
      </c>
      <c r="I316" s="1" t="s">
        <v>956</v>
      </c>
      <c r="J316" s="1" t="s">
        <v>947</v>
      </c>
      <c r="K316" s="1" t="s">
        <v>955</v>
      </c>
      <c r="L316" s="1" t="s">
        <v>950</v>
      </c>
    </row>
    <row r="317" spans="1:12" x14ac:dyDescent="0.3">
      <c r="A317">
        <v>1359</v>
      </c>
      <c r="B317" s="1" t="s">
        <v>1755</v>
      </c>
      <c r="C317" s="1">
        <v>2014</v>
      </c>
      <c r="D317" s="1" t="str">
        <f>VLOOKUP(A317, Alumni!$A$1:$L$600, 3, FALSE)</f>
        <v>Cultural/artistic</v>
      </c>
      <c r="E317" s="1" t="s">
        <v>1760</v>
      </c>
      <c r="F317" s="1" t="s">
        <v>1383</v>
      </c>
      <c r="G317" s="1" t="s">
        <v>136</v>
      </c>
      <c r="H317" s="1" t="s">
        <v>1047</v>
      </c>
      <c r="I317" s="1" t="s">
        <v>1</v>
      </c>
      <c r="J317" s="1" t="s">
        <v>1096</v>
      </c>
      <c r="K317" s="1" t="s">
        <v>1095</v>
      </c>
      <c r="L317" s="1" t="s">
        <v>1382</v>
      </c>
    </row>
    <row r="318" spans="1:12" x14ac:dyDescent="0.3">
      <c r="A318">
        <v>1360</v>
      </c>
      <c r="B318" s="1" t="s">
        <v>1755</v>
      </c>
      <c r="C318" s="1">
        <v>2013</v>
      </c>
      <c r="D318" s="1" t="str">
        <f>VLOOKUP(A318, Alumni!$A$1:$L$600, 3, FALSE)</f>
        <v>Research</v>
      </c>
      <c r="E318" s="1" t="s">
        <v>1757</v>
      </c>
      <c r="F318" s="1">
        <v>0</v>
      </c>
      <c r="G318" s="1" t="s">
        <v>952</v>
      </c>
      <c r="H318" s="1">
        <v>0</v>
      </c>
      <c r="I318" s="1" t="s">
        <v>956</v>
      </c>
      <c r="J318" s="1" t="s">
        <v>947</v>
      </c>
      <c r="K318" s="1" t="s">
        <v>955</v>
      </c>
      <c r="L318" s="1" t="s">
        <v>950</v>
      </c>
    </row>
    <row r="319" spans="1:12" x14ac:dyDescent="0.3">
      <c r="A319">
        <v>1361</v>
      </c>
      <c r="B319" s="1" t="s">
        <v>1755</v>
      </c>
      <c r="C319" s="1">
        <v>2015</v>
      </c>
      <c r="D319" s="1" t="str">
        <f>VLOOKUP(A319, Alumni!$A$1:$L$600, 3, FALSE)</f>
        <v>Technical/administrative</v>
      </c>
      <c r="E319" s="1" t="s">
        <v>1760</v>
      </c>
      <c r="F319" s="1" t="s">
        <v>1381</v>
      </c>
      <c r="G319" s="1" t="s">
        <v>949</v>
      </c>
      <c r="H319" s="1" t="s">
        <v>1126</v>
      </c>
      <c r="I319" s="1" t="s">
        <v>1380</v>
      </c>
      <c r="J319" s="1" t="s">
        <v>947</v>
      </c>
      <c r="K319" s="1" t="s">
        <v>1379</v>
      </c>
      <c r="L319" s="1" t="s">
        <v>950</v>
      </c>
    </row>
    <row r="320" spans="1:12" x14ac:dyDescent="0.3">
      <c r="A320">
        <v>1362</v>
      </c>
      <c r="B320" s="1" t="s">
        <v>1754</v>
      </c>
      <c r="C320" s="1">
        <v>2016</v>
      </c>
      <c r="D320" s="1" t="str">
        <f>VLOOKUP(A320, Alumni!$A$1:$L$600, 3, FALSE)</f>
        <v>Teaching</v>
      </c>
      <c r="E320" s="1" t="s">
        <v>1722</v>
      </c>
      <c r="F320" s="1" t="s">
        <v>992</v>
      </c>
      <c r="G320" s="1" t="s">
        <v>967</v>
      </c>
      <c r="H320" s="1">
        <v>0</v>
      </c>
      <c r="I320" s="1" t="s">
        <v>1378</v>
      </c>
      <c r="J320" s="1" t="s">
        <v>947</v>
      </c>
      <c r="K320" s="1" t="s">
        <v>950</v>
      </c>
      <c r="L320" s="1" t="s">
        <v>950</v>
      </c>
    </row>
    <row r="321" spans="1:12" x14ac:dyDescent="0.3">
      <c r="A321">
        <v>1363</v>
      </c>
      <c r="B321" s="1" t="s">
        <v>1754</v>
      </c>
      <c r="C321" s="1">
        <v>2012</v>
      </c>
      <c r="D321" s="1" t="str">
        <f>VLOOKUP(A321, Alumni!$A$1:$L$600, 3, FALSE)</f>
        <v>Teaching</v>
      </c>
      <c r="E321" s="1" t="s">
        <v>1722</v>
      </c>
      <c r="F321" s="1">
        <v>0</v>
      </c>
      <c r="G321" s="1" t="s">
        <v>949</v>
      </c>
      <c r="H321" s="1">
        <v>0</v>
      </c>
      <c r="I321" s="1" t="s">
        <v>1113</v>
      </c>
      <c r="J321" s="1" t="s">
        <v>947</v>
      </c>
      <c r="K321" s="1" t="s">
        <v>950</v>
      </c>
      <c r="L321" s="1" t="s">
        <v>950</v>
      </c>
    </row>
    <row r="322" spans="1:12" x14ac:dyDescent="0.3">
      <c r="A322">
        <v>1365</v>
      </c>
      <c r="B322" s="1" t="s">
        <v>1754</v>
      </c>
      <c r="C322" s="1">
        <v>2005</v>
      </c>
      <c r="D322" s="1" t="str">
        <f>VLOOKUP(A322, Alumni!$A$1:$L$600, 3, FALSE)</f>
        <v>Teaching</v>
      </c>
      <c r="E322" s="1" t="s">
        <v>1722</v>
      </c>
      <c r="F322" s="1">
        <v>0</v>
      </c>
      <c r="G322" s="1" t="s">
        <v>949</v>
      </c>
      <c r="H322" s="1">
        <v>0</v>
      </c>
      <c r="I322" s="1" t="s">
        <v>1340</v>
      </c>
      <c r="J322" s="1" t="s">
        <v>947</v>
      </c>
      <c r="K322" s="1" t="s">
        <v>1339</v>
      </c>
      <c r="L322" s="1" t="s">
        <v>988</v>
      </c>
    </row>
    <row r="323" spans="1:12" x14ac:dyDescent="0.3">
      <c r="A323">
        <v>1366</v>
      </c>
      <c r="B323" s="1" t="s">
        <v>1755</v>
      </c>
      <c r="C323" s="1">
        <v>2020</v>
      </c>
      <c r="D323" s="1" t="str">
        <f>VLOOKUP(A323, Alumni!$A$1:$L$600, 3, FALSE)</f>
        <v>Research</v>
      </c>
      <c r="E323" s="1" t="s">
        <v>1757</v>
      </c>
      <c r="F323" s="1">
        <v>0</v>
      </c>
      <c r="G323" s="1" t="s">
        <v>952</v>
      </c>
      <c r="H323" s="1">
        <v>0</v>
      </c>
      <c r="I323" s="1" t="s">
        <v>956</v>
      </c>
      <c r="J323" s="1" t="s">
        <v>947</v>
      </c>
      <c r="K323" s="1" t="s">
        <v>955</v>
      </c>
      <c r="L323" s="1" t="s">
        <v>950</v>
      </c>
    </row>
    <row r="324" spans="1:12" x14ac:dyDescent="0.3">
      <c r="A324">
        <v>1367</v>
      </c>
      <c r="B324" s="1" t="s">
        <v>1755</v>
      </c>
      <c r="C324" s="1">
        <v>2007</v>
      </c>
      <c r="D324" s="1" t="str">
        <f>VLOOKUP(A324, Alumni!$A$1:$L$600, 3, FALSE)</f>
        <v>Teaching</v>
      </c>
      <c r="E324" s="1" t="s">
        <v>1724</v>
      </c>
      <c r="F324" s="1">
        <v>0</v>
      </c>
      <c r="G324" s="1" t="s">
        <v>949</v>
      </c>
      <c r="H324" s="1">
        <v>0</v>
      </c>
      <c r="I324" s="1" t="s">
        <v>1377</v>
      </c>
      <c r="J324" s="1" t="s">
        <v>947</v>
      </c>
      <c r="K324" s="1" t="s">
        <v>1045</v>
      </c>
      <c r="L324" s="1" t="s">
        <v>950</v>
      </c>
    </row>
    <row r="325" spans="1:12" x14ac:dyDescent="0.3">
      <c r="A325">
        <v>1368</v>
      </c>
      <c r="B325" s="1" t="s">
        <v>1754</v>
      </c>
      <c r="C325" s="1">
        <v>2009</v>
      </c>
      <c r="D325" s="1" t="str">
        <f>VLOOKUP(A325, Alumni!$A$1:$L$600, 3, FALSE)</f>
        <v>Technical/administrative</v>
      </c>
      <c r="E325" s="1" t="s">
        <v>1760</v>
      </c>
      <c r="F325" s="1" t="s">
        <v>1376</v>
      </c>
      <c r="G325" s="1" t="s">
        <v>949</v>
      </c>
      <c r="H325" s="1" t="s">
        <v>1051</v>
      </c>
      <c r="I325" s="1" t="s">
        <v>1375</v>
      </c>
      <c r="J325" s="1" t="s">
        <v>947</v>
      </c>
      <c r="K325" s="1" t="s">
        <v>950</v>
      </c>
      <c r="L325" s="1" t="s">
        <v>950</v>
      </c>
    </row>
    <row r="326" spans="1:12" x14ac:dyDescent="0.3">
      <c r="A326">
        <v>1369</v>
      </c>
      <c r="B326" s="1" t="s">
        <v>1754</v>
      </c>
      <c r="C326" s="1">
        <v>2005</v>
      </c>
      <c r="D326" s="1" t="str">
        <f>VLOOKUP(A326, Alumni!$A$1:$L$600, 3, FALSE)</f>
        <v>Teaching</v>
      </c>
      <c r="E326" s="1" t="s">
        <v>1722</v>
      </c>
      <c r="F326" s="1">
        <v>0</v>
      </c>
      <c r="G326" s="1" t="s">
        <v>949</v>
      </c>
      <c r="H326" s="1">
        <v>0</v>
      </c>
      <c r="I326" s="1" t="s">
        <v>1077</v>
      </c>
      <c r="J326" s="1" t="s">
        <v>947</v>
      </c>
      <c r="K326" s="1" t="s">
        <v>1037</v>
      </c>
      <c r="L326" s="1" t="s">
        <v>1036</v>
      </c>
    </row>
    <row r="327" spans="1:12" x14ac:dyDescent="0.3">
      <c r="A327">
        <v>1370</v>
      </c>
      <c r="B327" s="1" t="s">
        <v>1754</v>
      </c>
      <c r="C327" s="1">
        <v>2019</v>
      </c>
      <c r="D327" s="1" t="str">
        <f>VLOOKUP(A327, Alumni!$A$1:$L$600, 3, FALSE)</f>
        <v>Freelancing</v>
      </c>
      <c r="E327" s="1" t="s">
        <v>1046</v>
      </c>
      <c r="F327" s="1">
        <v>0</v>
      </c>
      <c r="G327" s="1" t="s">
        <v>136</v>
      </c>
      <c r="H327" s="1" t="s">
        <v>1374</v>
      </c>
      <c r="I327" s="1" t="s">
        <v>1373</v>
      </c>
      <c r="J327" s="1" t="s">
        <v>947</v>
      </c>
      <c r="K327" s="1" t="s">
        <v>955</v>
      </c>
      <c r="L327" s="1" t="s">
        <v>950</v>
      </c>
    </row>
    <row r="328" spans="1:12" x14ac:dyDescent="0.3">
      <c r="A328">
        <v>1371</v>
      </c>
      <c r="B328" s="1" t="s">
        <v>1755</v>
      </c>
      <c r="C328" s="1">
        <v>2007</v>
      </c>
      <c r="D328" s="1" t="str">
        <f>VLOOKUP(A328, Alumni!$A$1:$L$600, 3, FALSE)</f>
        <v>Teaching</v>
      </c>
      <c r="E328" s="1" t="s">
        <v>1723</v>
      </c>
      <c r="F328" s="1">
        <v>0</v>
      </c>
      <c r="G328" s="1" t="s">
        <v>949</v>
      </c>
      <c r="H328" s="1">
        <v>0</v>
      </c>
      <c r="I328" s="1" t="s">
        <v>1372</v>
      </c>
      <c r="J328" s="1" t="s">
        <v>947</v>
      </c>
      <c r="K328" s="1" t="s">
        <v>1371</v>
      </c>
      <c r="L328" s="1" t="s">
        <v>988</v>
      </c>
    </row>
    <row r="329" spans="1:12" x14ac:dyDescent="0.3">
      <c r="A329">
        <v>1372</v>
      </c>
      <c r="B329" s="1" t="s">
        <v>1754</v>
      </c>
      <c r="C329" s="1">
        <v>2009</v>
      </c>
      <c r="D329" s="1" t="str">
        <f>VLOOKUP(A329, Alumni!$A$1:$L$600, 3, FALSE)</f>
        <v>Teaching</v>
      </c>
      <c r="E329" s="1" t="s">
        <v>1722</v>
      </c>
      <c r="F329" s="1">
        <v>0</v>
      </c>
      <c r="G329" s="1" t="s">
        <v>949</v>
      </c>
      <c r="H329" s="1">
        <v>0</v>
      </c>
      <c r="I329" s="1" t="s">
        <v>1272</v>
      </c>
      <c r="J329" s="1" t="s">
        <v>947</v>
      </c>
      <c r="K329" s="1" t="s">
        <v>1097</v>
      </c>
      <c r="L329" s="1" t="s">
        <v>960</v>
      </c>
    </row>
    <row r="330" spans="1:12" x14ac:dyDescent="0.3">
      <c r="A330">
        <v>1374</v>
      </c>
      <c r="B330" s="1" t="s">
        <v>1755</v>
      </c>
      <c r="C330" s="1">
        <v>2011</v>
      </c>
      <c r="D330" s="1" t="str">
        <f>VLOOKUP(A330, Alumni!$A$1:$L$600, 3, FALSE)</f>
        <v>Teaching</v>
      </c>
      <c r="E330" s="1" t="s">
        <v>1723</v>
      </c>
      <c r="F330" s="1">
        <v>0</v>
      </c>
      <c r="G330" s="1" t="s">
        <v>949</v>
      </c>
      <c r="H330" s="1">
        <v>0</v>
      </c>
      <c r="I330" s="1" t="s">
        <v>958</v>
      </c>
      <c r="J330" s="1" t="s">
        <v>947</v>
      </c>
      <c r="K330" s="1" t="s">
        <v>1105</v>
      </c>
      <c r="L330" s="1" t="s">
        <v>950</v>
      </c>
    </row>
    <row r="331" spans="1:12" x14ac:dyDescent="0.3">
      <c r="A331">
        <v>1375</v>
      </c>
      <c r="B331" s="1" t="s">
        <v>1754</v>
      </c>
      <c r="C331" s="1">
        <v>2005</v>
      </c>
      <c r="D331" s="1" t="str">
        <f>VLOOKUP(A331, Alumni!$A$1:$L$600, 3, FALSE)</f>
        <v>Teaching</v>
      </c>
      <c r="E331" s="1" t="s">
        <v>1722</v>
      </c>
      <c r="F331" s="1">
        <v>0</v>
      </c>
      <c r="G331" s="1" t="s">
        <v>949</v>
      </c>
      <c r="H331" s="1">
        <v>0</v>
      </c>
      <c r="I331" s="1" t="s">
        <v>997</v>
      </c>
      <c r="J331" s="1" t="s">
        <v>947</v>
      </c>
      <c r="K331" s="1" t="s">
        <v>996</v>
      </c>
      <c r="L331" s="1" t="s">
        <v>978</v>
      </c>
    </row>
    <row r="332" spans="1:12" x14ac:dyDescent="0.3">
      <c r="A332">
        <v>1376</v>
      </c>
      <c r="B332" s="1" t="s">
        <v>1754</v>
      </c>
      <c r="C332" s="1">
        <v>2015</v>
      </c>
      <c r="D332" s="1" t="str">
        <f>VLOOKUP(A332, Alumni!$A$1:$L$600, 3, FALSE)</f>
        <v>Teaching</v>
      </c>
      <c r="E332" s="1" t="s">
        <v>1723</v>
      </c>
      <c r="F332" s="1" t="s">
        <v>1052</v>
      </c>
      <c r="G332" s="1" t="s">
        <v>949</v>
      </c>
      <c r="H332" s="1" t="s">
        <v>1051</v>
      </c>
      <c r="I332" s="1" t="s">
        <v>958</v>
      </c>
      <c r="J332" s="1" t="s">
        <v>947</v>
      </c>
      <c r="K332" s="1" t="s">
        <v>955</v>
      </c>
      <c r="L332" s="1" t="s">
        <v>950</v>
      </c>
    </row>
    <row r="333" spans="1:12" x14ac:dyDescent="0.3">
      <c r="A333">
        <v>1377</v>
      </c>
      <c r="B333" s="1" t="s">
        <v>1755</v>
      </c>
      <c r="C333" s="1">
        <v>2012</v>
      </c>
      <c r="D333" s="1" t="str">
        <f>VLOOKUP(A333, Alumni!$A$1:$L$600, 3, FALSE)</f>
        <v>Teaching</v>
      </c>
      <c r="E333" s="1" t="s">
        <v>1722</v>
      </c>
      <c r="F333" s="1">
        <v>0</v>
      </c>
      <c r="G333" s="1" t="s">
        <v>949</v>
      </c>
      <c r="H333" s="1">
        <v>0</v>
      </c>
      <c r="I333" s="1" t="s">
        <v>1340</v>
      </c>
      <c r="J333" s="1" t="s">
        <v>947</v>
      </c>
      <c r="K333" s="1" t="s">
        <v>1339</v>
      </c>
      <c r="L333" s="1" t="s">
        <v>988</v>
      </c>
    </row>
    <row r="334" spans="1:12" x14ac:dyDescent="0.3">
      <c r="A334">
        <v>1379</v>
      </c>
      <c r="B334" s="1" t="s">
        <v>1755</v>
      </c>
      <c r="C334" s="1">
        <v>2005</v>
      </c>
      <c r="D334" s="1" t="str">
        <f>VLOOKUP(A334, Alumni!$A$1:$L$600, 3, FALSE)</f>
        <v>Technical/administrative</v>
      </c>
      <c r="E334" s="1" t="s">
        <v>1760</v>
      </c>
      <c r="F334" s="1" t="s">
        <v>1370</v>
      </c>
      <c r="G334" s="1" t="s">
        <v>949</v>
      </c>
      <c r="H334" s="1">
        <v>0</v>
      </c>
      <c r="I334" s="1" t="s">
        <v>983</v>
      </c>
      <c r="J334" s="1" t="s">
        <v>947</v>
      </c>
      <c r="K334" s="1" t="s">
        <v>950</v>
      </c>
      <c r="L334" s="1" t="s">
        <v>950</v>
      </c>
    </row>
    <row r="335" spans="1:12" x14ac:dyDescent="0.3">
      <c r="A335">
        <v>1380</v>
      </c>
      <c r="B335" s="1" t="s">
        <v>1755</v>
      </c>
      <c r="C335" s="1">
        <v>2012</v>
      </c>
      <c r="D335" s="1" t="str">
        <f>VLOOKUP(A335, Alumni!$A$1:$L$600, 3, FALSE)</f>
        <v>Research</v>
      </c>
      <c r="E335" s="1" t="s">
        <v>1757</v>
      </c>
      <c r="F335" s="1">
        <v>0</v>
      </c>
      <c r="G335" s="1" t="s">
        <v>136</v>
      </c>
      <c r="H335" s="1" t="s">
        <v>957</v>
      </c>
      <c r="I335" s="1" t="s">
        <v>956</v>
      </c>
      <c r="J335" s="1" t="s">
        <v>947</v>
      </c>
      <c r="K335" s="1" t="s">
        <v>955</v>
      </c>
      <c r="L335" s="1" t="s">
        <v>950</v>
      </c>
    </row>
    <row r="336" spans="1:12" x14ac:dyDescent="0.3">
      <c r="A336">
        <v>1381</v>
      </c>
      <c r="B336" s="1" t="s">
        <v>1754</v>
      </c>
      <c r="C336" s="1">
        <v>2023</v>
      </c>
      <c r="D336" s="1" t="str">
        <f>VLOOKUP(A336, Alumni!$A$1:$L$600, 3, FALSE)</f>
        <v>Research</v>
      </c>
      <c r="E336" s="1" t="s">
        <v>1758</v>
      </c>
      <c r="F336" s="1">
        <v>0</v>
      </c>
      <c r="G336" s="1" t="s">
        <v>952</v>
      </c>
      <c r="H336" s="1">
        <v>0</v>
      </c>
      <c r="I336" s="1" t="s">
        <v>1369</v>
      </c>
      <c r="J336" s="1" t="s">
        <v>947</v>
      </c>
      <c r="K336" s="1" t="s">
        <v>1368</v>
      </c>
      <c r="L336" s="1" t="s">
        <v>950</v>
      </c>
    </row>
    <row r="337" spans="1:12" x14ac:dyDescent="0.3">
      <c r="A337">
        <v>1382</v>
      </c>
      <c r="B337" s="1" t="s">
        <v>1754</v>
      </c>
      <c r="C337" s="1">
        <v>2023</v>
      </c>
      <c r="D337" s="1" t="str">
        <f>VLOOKUP(A337, Alumni!$A$1:$L$600, 3, FALSE)</f>
        <v>Freelancing</v>
      </c>
      <c r="E337" s="1" t="s">
        <v>1046</v>
      </c>
      <c r="F337" s="1">
        <v>0</v>
      </c>
      <c r="G337" s="1" t="s">
        <v>1039</v>
      </c>
      <c r="H337" s="1">
        <v>0</v>
      </c>
      <c r="I337" s="1" t="s">
        <v>1367</v>
      </c>
      <c r="J337" s="1" t="s">
        <v>947</v>
      </c>
      <c r="K337" s="1" t="s">
        <v>955</v>
      </c>
      <c r="L337" s="1" t="s">
        <v>950</v>
      </c>
    </row>
    <row r="338" spans="1:12" x14ac:dyDescent="0.3">
      <c r="A338">
        <v>1383</v>
      </c>
      <c r="B338" s="1" t="s">
        <v>1754</v>
      </c>
      <c r="C338" s="1">
        <v>2015</v>
      </c>
      <c r="D338" s="1" t="str">
        <f>VLOOKUP(A338, Alumni!$A$1:$L$600, 3, FALSE)</f>
        <v>Teaching</v>
      </c>
      <c r="E338" s="1" t="s">
        <v>1722</v>
      </c>
      <c r="F338" s="1" t="s">
        <v>992</v>
      </c>
      <c r="G338" s="1" t="s">
        <v>949</v>
      </c>
      <c r="H338" s="1" t="s">
        <v>1214</v>
      </c>
      <c r="I338" s="1" t="s">
        <v>1240</v>
      </c>
      <c r="J338" s="1" t="s">
        <v>947</v>
      </c>
      <c r="K338" s="1" t="s">
        <v>1366</v>
      </c>
      <c r="L338" s="1" t="s">
        <v>1164</v>
      </c>
    </row>
    <row r="339" spans="1:12" x14ac:dyDescent="0.3">
      <c r="A339">
        <v>1384</v>
      </c>
      <c r="B339" s="1" t="s">
        <v>1754</v>
      </c>
      <c r="C339" s="1">
        <v>2014</v>
      </c>
      <c r="D339" s="1" t="str">
        <f>VLOOKUP(A339, Alumni!$A$1:$L$600, 3, FALSE)</f>
        <v>Teaching</v>
      </c>
      <c r="E339" s="1" t="s">
        <v>1722</v>
      </c>
      <c r="F339" s="1">
        <v>0</v>
      </c>
      <c r="G339" s="1" t="s">
        <v>949</v>
      </c>
      <c r="H339" s="1">
        <v>0</v>
      </c>
      <c r="I339" s="1" t="s">
        <v>1021</v>
      </c>
      <c r="J339" s="1" t="s">
        <v>947</v>
      </c>
      <c r="K339" s="1" t="s">
        <v>1020</v>
      </c>
      <c r="L339" s="1" t="s">
        <v>1006</v>
      </c>
    </row>
    <row r="340" spans="1:12" x14ac:dyDescent="0.3">
      <c r="A340">
        <v>1385</v>
      </c>
      <c r="B340" s="1" t="s">
        <v>1754</v>
      </c>
      <c r="C340" s="1">
        <v>2020</v>
      </c>
      <c r="D340" s="1" t="str">
        <f>VLOOKUP(A340, Alumni!$A$1:$L$600, 3, FALSE)</f>
        <v>Teaching</v>
      </c>
      <c r="E340" s="1" t="s">
        <v>1723</v>
      </c>
      <c r="F340" s="1">
        <v>0</v>
      </c>
      <c r="G340" s="1" t="s">
        <v>967</v>
      </c>
      <c r="H340" s="1">
        <v>0</v>
      </c>
      <c r="I340" s="1" t="s">
        <v>1158</v>
      </c>
      <c r="J340" s="1" t="s">
        <v>947</v>
      </c>
      <c r="K340" s="1" t="s">
        <v>955</v>
      </c>
      <c r="L340" s="1" t="s">
        <v>950</v>
      </c>
    </row>
    <row r="341" spans="1:12" x14ac:dyDescent="0.3">
      <c r="A341">
        <v>1387</v>
      </c>
      <c r="B341" s="1" t="s">
        <v>1755</v>
      </c>
      <c r="C341" s="1">
        <v>2015</v>
      </c>
      <c r="D341" s="1" t="str">
        <f>VLOOKUP(A341, Alumni!$A$1:$L$600, 3, FALSE)</f>
        <v>Research</v>
      </c>
      <c r="E341" s="1" t="s">
        <v>1757</v>
      </c>
      <c r="F341" s="1" t="s">
        <v>1365</v>
      </c>
      <c r="G341" s="1" t="s">
        <v>136</v>
      </c>
      <c r="H341" s="1" t="s">
        <v>1055</v>
      </c>
      <c r="I341" s="1" t="s">
        <v>1364</v>
      </c>
      <c r="J341" s="1" t="s">
        <v>947</v>
      </c>
      <c r="K341" s="1" t="s">
        <v>995</v>
      </c>
      <c r="L341" s="1" t="s">
        <v>950</v>
      </c>
    </row>
    <row r="342" spans="1:12" x14ac:dyDescent="0.3">
      <c r="A342">
        <v>1388</v>
      </c>
      <c r="B342" s="1" t="s">
        <v>1754</v>
      </c>
      <c r="C342" s="1">
        <v>2013</v>
      </c>
      <c r="D342" s="1" t="str">
        <f>VLOOKUP(A342, Alumni!$A$1:$L$600, 3, FALSE)</f>
        <v>Technical/administrative</v>
      </c>
      <c r="E342" s="1" t="s">
        <v>1760</v>
      </c>
      <c r="F342" s="1" t="s">
        <v>1363</v>
      </c>
      <c r="G342" s="1" t="s">
        <v>949</v>
      </c>
      <c r="H342" s="1">
        <v>0</v>
      </c>
      <c r="I342" s="1" t="s">
        <v>1077</v>
      </c>
      <c r="J342" s="1" t="s">
        <v>947</v>
      </c>
      <c r="K342" s="1" t="s">
        <v>1037</v>
      </c>
      <c r="L342" s="1" t="s">
        <v>1036</v>
      </c>
    </row>
    <row r="343" spans="1:12" x14ac:dyDescent="0.3">
      <c r="A343">
        <v>1389</v>
      </c>
      <c r="B343" s="1" t="s">
        <v>1755</v>
      </c>
      <c r="C343" s="1">
        <v>2021</v>
      </c>
      <c r="D343" s="1" t="str">
        <f>VLOOKUP(A343, Alumni!$A$1:$L$600, 3, FALSE)</f>
        <v>Research</v>
      </c>
      <c r="E343" s="1" t="s">
        <v>1757</v>
      </c>
      <c r="F343" s="1">
        <v>0</v>
      </c>
      <c r="G343" s="1" t="s">
        <v>952</v>
      </c>
      <c r="H343" s="1">
        <v>0</v>
      </c>
      <c r="I343" s="1" t="s">
        <v>1362</v>
      </c>
      <c r="J343" s="1" t="s">
        <v>947</v>
      </c>
      <c r="K343" s="1" t="s">
        <v>960</v>
      </c>
      <c r="L343" s="1" t="s">
        <v>960</v>
      </c>
    </row>
    <row r="344" spans="1:12" x14ac:dyDescent="0.3">
      <c r="A344">
        <v>1390</v>
      </c>
      <c r="B344" s="1" t="s">
        <v>1755</v>
      </c>
      <c r="C344" s="1">
        <v>2007</v>
      </c>
      <c r="D344" s="1" t="str">
        <f>VLOOKUP(A344, Alumni!$A$1:$L$600, 3, FALSE)</f>
        <v>Teaching</v>
      </c>
      <c r="E344" s="1" t="s">
        <v>1722</v>
      </c>
      <c r="F344" s="1">
        <v>0</v>
      </c>
      <c r="G344" s="1" t="s">
        <v>949</v>
      </c>
      <c r="H344" s="1">
        <v>0</v>
      </c>
      <c r="I344" s="1" t="s">
        <v>1183</v>
      </c>
      <c r="J344" s="1" t="s">
        <v>947</v>
      </c>
      <c r="K344" s="1" t="s">
        <v>989</v>
      </c>
      <c r="L344" s="1" t="s">
        <v>988</v>
      </c>
    </row>
    <row r="345" spans="1:12" x14ac:dyDescent="0.3">
      <c r="A345">
        <v>1392</v>
      </c>
      <c r="B345" s="1" t="s">
        <v>1754</v>
      </c>
      <c r="C345" s="1">
        <v>2005</v>
      </c>
      <c r="D345" s="1" t="str">
        <f>VLOOKUP(A345, Alumni!$A$1:$L$600, 3, FALSE)</f>
        <v>Teaching</v>
      </c>
      <c r="E345" s="1" t="s">
        <v>1722</v>
      </c>
      <c r="F345" s="1">
        <v>0</v>
      </c>
      <c r="G345" s="1" t="s">
        <v>949</v>
      </c>
      <c r="H345" s="1">
        <v>0</v>
      </c>
      <c r="I345" s="1" t="s">
        <v>1340</v>
      </c>
      <c r="J345" s="1" t="s">
        <v>947</v>
      </c>
      <c r="K345" s="1" t="s">
        <v>1339</v>
      </c>
      <c r="L345" s="1" t="s">
        <v>988</v>
      </c>
    </row>
    <row r="346" spans="1:12" x14ac:dyDescent="0.3">
      <c r="A346">
        <v>1393</v>
      </c>
      <c r="B346" s="1" t="s">
        <v>1754</v>
      </c>
      <c r="C346" s="1">
        <v>2006</v>
      </c>
      <c r="D346" s="1" t="str">
        <f>VLOOKUP(A346, Alumni!$A$1:$L$600, 3, FALSE)</f>
        <v>Teaching</v>
      </c>
      <c r="E346" s="1" t="s">
        <v>1722</v>
      </c>
      <c r="F346" s="1">
        <v>0</v>
      </c>
      <c r="G346" s="1" t="s">
        <v>949</v>
      </c>
      <c r="H346" s="1">
        <v>0</v>
      </c>
      <c r="I346" s="1" t="s">
        <v>1360</v>
      </c>
      <c r="J346" s="1" t="s">
        <v>947</v>
      </c>
      <c r="K346" s="1" t="s">
        <v>1159</v>
      </c>
      <c r="L346" s="1" t="s">
        <v>1006</v>
      </c>
    </row>
    <row r="347" spans="1:12" x14ac:dyDescent="0.3">
      <c r="A347">
        <v>1394</v>
      </c>
      <c r="B347" s="1" t="s">
        <v>1754</v>
      </c>
      <c r="C347" s="1">
        <v>2011</v>
      </c>
      <c r="D347" s="1" t="str">
        <f>VLOOKUP(A347, Alumni!$A$1:$L$600, 3, FALSE)</f>
        <v>Teaching</v>
      </c>
      <c r="E347" s="1" t="s">
        <v>1722</v>
      </c>
      <c r="F347" s="1">
        <v>0</v>
      </c>
      <c r="G347" s="1" t="s">
        <v>949</v>
      </c>
      <c r="H347" s="1">
        <v>0</v>
      </c>
      <c r="I347" s="1" t="s">
        <v>1077</v>
      </c>
      <c r="J347" s="1" t="s">
        <v>947</v>
      </c>
      <c r="K347" s="1" t="s">
        <v>1037</v>
      </c>
      <c r="L347" s="1" t="s">
        <v>1036</v>
      </c>
    </row>
    <row r="348" spans="1:12" x14ac:dyDescent="0.3">
      <c r="A348">
        <v>1395</v>
      </c>
      <c r="B348" s="1" t="s">
        <v>1754</v>
      </c>
      <c r="C348" s="1">
        <v>2013</v>
      </c>
      <c r="D348" s="1" t="str">
        <f>VLOOKUP(A348, Alumni!$A$1:$L$600, 3, FALSE)</f>
        <v>Teaching</v>
      </c>
      <c r="E348" s="1" t="s">
        <v>1722</v>
      </c>
      <c r="F348" s="1">
        <v>0</v>
      </c>
      <c r="G348" s="1" t="s">
        <v>949</v>
      </c>
      <c r="H348" s="1">
        <v>0</v>
      </c>
      <c r="I348" s="1" t="s">
        <v>975</v>
      </c>
      <c r="J348" s="1" t="s">
        <v>947</v>
      </c>
      <c r="K348" s="1" t="s">
        <v>1189</v>
      </c>
      <c r="L348" s="1" t="s">
        <v>974</v>
      </c>
    </row>
    <row r="349" spans="1:12" x14ac:dyDescent="0.3">
      <c r="A349">
        <v>1396</v>
      </c>
      <c r="B349" s="1" t="s">
        <v>1755</v>
      </c>
      <c r="C349" s="1">
        <v>2018</v>
      </c>
      <c r="D349" s="1" t="str">
        <f>VLOOKUP(A349, Alumni!$A$1:$L$600, 3, FALSE)</f>
        <v>Teaching</v>
      </c>
      <c r="E349" s="1" t="s">
        <v>1723</v>
      </c>
      <c r="F349" s="1" t="s">
        <v>1052</v>
      </c>
      <c r="G349" s="1" t="s">
        <v>949</v>
      </c>
      <c r="H349" s="1" t="s">
        <v>1126</v>
      </c>
      <c r="I349" s="1" t="s">
        <v>1050</v>
      </c>
      <c r="J349" s="1" t="s">
        <v>947</v>
      </c>
      <c r="K349" s="1" t="s">
        <v>1030</v>
      </c>
      <c r="L349" s="1" t="s">
        <v>950</v>
      </c>
    </row>
    <row r="350" spans="1:12" x14ac:dyDescent="0.3">
      <c r="A350">
        <v>1397</v>
      </c>
      <c r="B350" s="1" t="s">
        <v>1754</v>
      </c>
      <c r="C350" s="1">
        <v>2017</v>
      </c>
      <c r="D350" s="1" t="str">
        <f>VLOOKUP(A350, Alumni!$A$1:$L$600, 3, FALSE)</f>
        <v>Research</v>
      </c>
      <c r="E350" s="1" t="s">
        <v>1758</v>
      </c>
      <c r="F350" s="1" t="s">
        <v>1359</v>
      </c>
      <c r="G350" s="1" t="s">
        <v>952</v>
      </c>
      <c r="H350" s="1" t="s">
        <v>952</v>
      </c>
      <c r="I350" s="1" t="s">
        <v>1236</v>
      </c>
      <c r="J350" s="1" t="s">
        <v>947</v>
      </c>
      <c r="K350" s="1" t="s">
        <v>1291</v>
      </c>
      <c r="L350" s="1" t="s">
        <v>950</v>
      </c>
    </row>
    <row r="351" spans="1:12" x14ac:dyDescent="0.3">
      <c r="A351">
        <v>1398</v>
      </c>
      <c r="B351" s="1" t="s">
        <v>1754</v>
      </c>
      <c r="C351" s="1">
        <v>2014</v>
      </c>
      <c r="D351" s="1" t="str">
        <f>VLOOKUP(A351, Alumni!$A$1:$L$600, 3, FALSE)</f>
        <v>Teaching</v>
      </c>
      <c r="E351" s="1" t="s">
        <v>1722</v>
      </c>
      <c r="F351" s="1">
        <v>0</v>
      </c>
      <c r="G351" s="1" t="s">
        <v>949</v>
      </c>
      <c r="H351" s="1">
        <v>0</v>
      </c>
      <c r="I351" s="1" t="s">
        <v>1241</v>
      </c>
      <c r="J351" s="1" t="s">
        <v>947</v>
      </c>
      <c r="K351" s="1" t="s">
        <v>965</v>
      </c>
      <c r="L351" s="1" t="s">
        <v>964</v>
      </c>
    </row>
    <row r="352" spans="1:12" x14ac:dyDescent="0.3">
      <c r="A352">
        <v>1399</v>
      </c>
      <c r="B352" s="1" t="s">
        <v>1754</v>
      </c>
      <c r="C352" s="1">
        <v>2018</v>
      </c>
      <c r="D352" s="1" t="str">
        <f>VLOOKUP(A352, Alumni!$A$1:$L$600, 3, FALSE)</f>
        <v>Research</v>
      </c>
      <c r="E352" s="1" t="s">
        <v>1758</v>
      </c>
      <c r="F352" s="1" t="s">
        <v>1359</v>
      </c>
      <c r="G352" s="1" t="s">
        <v>966</v>
      </c>
      <c r="H352" s="1">
        <v>0</v>
      </c>
      <c r="I352" s="1" t="s">
        <v>954</v>
      </c>
      <c r="J352" s="1" t="s">
        <v>947</v>
      </c>
      <c r="K352" s="1" t="s">
        <v>953</v>
      </c>
      <c r="L352" s="1" t="s">
        <v>950</v>
      </c>
    </row>
    <row r="353" spans="1:12" x14ac:dyDescent="0.3">
      <c r="A353">
        <v>1401</v>
      </c>
      <c r="B353" s="1" t="s">
        <v>1754</v>
      </c>
      <c r="C353" s="1">
        <v>2006</v>
      </c>
      <c r="D353" s="1" t="str">
        <f>VLOOKUP(A353, Alumni!$A$1:$L$600, 3, FALSE)</f>
        <v>Teaching</v>
      </c>
      <c r="E353" s="1" t="s">
        <v>1722</v>
      </c>
      <c r="F353" s="1">
        <v>0</v>
      </c>
      <c r="G353" s="1" t="s">
        <v>949</v>
      </c>
      <c r="H353" s="1">
        <v>0</v>
      </c>
      <c r="I353" s="1" t="s">
        <v>1041</v>
      </c>
      <c r="J353" s="1" t="s">
        <v>947</v>
      </c>
      <c r="K353" s="1" t="s">
        <v>1040</v>
      </c>
      <c r="L353" s="1" t="s">
        <v>1002</v>
      </c>
    </row>
    <row r="354" spans="1:12" x14ac:dyDescent="0.3">
      <c r="A354">
        <v>1404</v>
      </c>
      <c r="B354" s="1" t="s">
        <v>1755</v>
      </c>
      <c r="C354" s="1">
        <v>2021</v>
      </c>
      <c r="D354" s="1" t="str">
        <f>VLOOKUP(A354, Alumni!$A$1:$L$600, 3, FALSE)</f>
        <v>Research</v>
      </c>
      <c r="E354" s="1" t="s">
        <v>1757</v>
      </c>
      <c r="F354" s="1">
        <v>0</v>
      </c>
      <c r="G354" s="1" t="s">
        <v>952</v>
      </c>
      <c r="H354" s="1">
        <v>0</v>
      </c>
      <c r="I354" s="1" t="s">
        <v>969</v>
      </c>
      <c r="J354" s="1" t="s">
        <v>947</v>
      </c>
      <c r="K354" s="1" t="s">
        <v>955</v>
      </c>
      <c r="L354" s="1" t="s">
        <v>950</v>
      </c>
    </row>
    <row r="355" spans="1:12" x14ac:dyDescent="0.3">
      <c r="A355">
        <v>1405</v>
      </c>
      <c r="B355" s="1" t="s">
        <v>1755</v>
      </c>
      <c r="C355" s="1">
        <v>2009</v>
      </c>
      <c r="D355" s="1" t="str">
        <f>VLOOKUP(A355, Alumni!$A$1:$L$600, 3, FALSE)</f>
        <v>Teaching</v>
      </c>
      <c r="E355" s="1" t="s">
        <v>1723</v>
      </c>
      <c r="F355" s="1">
        <v>0</v>
      </c>
      <c r="G355" s="1" t="s">
        <v>967</v>
      </c>
      <c r="H355" s="1">
        <v>0</v>
      </c>
      <c r="I355" s="1" t="s">
        <v>1156</v>
      </c>
      <c r="J355" s="1" t="s">
        <v>947</v>
      </c>
      <c r="K355" s="1" t="s">
        <v>950</v>
      </c>
      <c r="L355" s="1" t="s">
        <v>950</v>
      </c>
    </row>
    <row r="356" spans="1:12" x14ac:dyDescent="0.3">
      <c r="A356">
        <v>1406</v>
      </c>
      <c r="B356" s="1" t="s">
        <v>1754</v>
      </c>
      <c r="C356" s="1">
        <v>2009</v>
      </c>
      <c r="D356" s="1" t="str">
        <f>VLOOKUP(A356, Alumni!$A$1:$L$600, 3, FALSE)</f>
        <v>Education services</v>
      </c>
      <c r="E356" s="1" t="s">
        <v>1046</v>
      </c>
      <c r="F356" s="1">
        <v>0</v>
      </c>
      <c r="G356" s="1" t="s">
        <v>136</v>
      </c>
      <c r="H356" s="1" t="s">
        <v>1353</v>
      </c>
      <c r="I356" s="1" t="s">
        <v>1352</v>
      </c>
      <c r="J356" s="1" t="s">
        <v>1124</v>
      </c>
      <c r="K356" s="1" t="s">
        <v>1181</v>
      </c>
      <c r="L356" s="1" t="s">
        <v>1351</v>
      </c>
    </row>
    <row r="357" spans="1:12" x14ac:dyDescent="0.3">
      <c r="A357">
        <v>1402</v>
      </c>
      <c r="B357" s="1" t="s">
        <v>1754</v>
      </c>
      <c r="C357" s="1">
        <v>2006</v>
      </c>
      <c r="D357" s="1" t="str">
        <f>VLOOKUP(A357, Alumni!$A$1:$L$600, 3, FALSE)</f>
        <v>Teaching</v>
      </c>
      <c r="E357" s="1" t="s">
        <v>1726</v>
      </c>
      <c r="F357" s="1" t="s">
        <v>992</v>
      </c>
      <c r="G357" s="1" t="s">
        <v>949</v>
      </c>
      <c r="H357" s="1">
        <v>0</v>
      </c>
      <c r="I357" s="1" t="s">
        <v>1188</v>
      </c>
      <c r="J357" s="1" t="s">
        <v>947</v>
      </c>
      <c r="K357" s="1" t="s">
        <v>1062</v>
      </c>
      <c r="L357" s="1" t="s">
        <v>988</v>
      </c>
    </row>
    <row r="358" spans="1:12" x14ac:dyDescent="0.3">
      <c r="A358">
        <v>1403</v>
      </c>
      <c r="B358" s="1" t="s">
        <v>1754</v>
      </c>
      <c r="C358" s="1">
        <v>2012</v>
      </c>
      <c r="D358" s="1" t="str">
        <f>VLOOKUP(A358, Alumni!$A$1:$L$600, 3, FALSE)</f>
        <v>Teaching</v>
      </c>
      <c r="E358" s="1" t="s">
        <v>1723</v>
      </c>
      <c r="F358" s="1">
        <v>0</v>
      </c>
      <c r="G358" s="1" t="s">
        <v>949</v>
      </c>
      <c r="H358" s="1">
        <v>0</v>
      </c>
      <c r="I358" s="1" t="s">
        <v>1350</v>
      </c>
      <c r="J358" s="1" t="s">
        <v>947</v>
      </c>
      <c r="K358" s="1" t="s">
        <v>1349</v>
      </c>
      <c r="L358" s="1" t="s">
        <v>1164</v>
      </c>
    </row>
    <row r="359" spans="1:12" x14ac:dyDescent="0.3">
      <c r="A359">
        <v>1407</v>
      </c>
      <c r="B359" s="1" t="s">
        <v>1754</v>
      </c>
      <c r="C359" s="1">
        <v>2018</v>
      </c>
      <c r="D359" s="1" t="str">
        <f>VLOOKUP(A359, Alumni!$A$1:$L$600, 3, FALSE)</f>
        <v>Teaching</v>
      </c>
      <c r="E359" s="1" t="s">
        <v>1722</v>
      </c>
      <c r="F359" s="1">
        <v>0</v>
      </c>
      <c r="G359" s="1" t="s">
        <v>967</v>
      </c>
      <c r="H359" s="1">
        <v>0</v>
      </c>
      <c r="I359" s="1" t="s">
        <v>1210</v>
      </c>
      <c r="J359" s="1" t="s">
        <v>947</v>
      </c>
      <c r="K359" s="1" t="s">
        <v>1037</v>
      </c>
      <c r="L359" s="1" t="s">
        <v>1036</v>
      </c>
    </row>
    <row r="360" spans="1:12" x14ac:dyDescent="0.3">
      <c r="A360">
        <v>1408</v>
      </c>
      <c r="B360" s="1" t="s">
        <v>1755</v>
      </c>
      <c r="C360" s="1">
        <v>2015</v>
      </c>
      <c r="D360" s="1" t="str">
        <f>VLOOKUP(A360, Alumni!$A$1:$L$600, 3, FALSE)</f>
        <v>Teaching</v>
      </c>
      <c r="E360" s="1" t="s">
        <v>1722</v>
      </c>
      <c r="F360" s="1">
        <v>0</v>
      </c>
      <c r="G360" s="1" t="s">
        <v>136</v>
      </c>
      <c r="H360" s="1" t="s">
        <v>1348</v>
      </c>
      <c r="I360" s="1" t="s">
        <v>1347</v>
      </c>
      <c r="J360" s="1" t="s">
        <v>1111</v>
      </c>
      <c r="K360" s="1" t="s">
        <v>1346</v>
      </c>
      <c r="L360" s="1" t="s">
        <v>1116</v>
      </c>
    </row>
    <row r="361" spans="1:12" x14ac:dyDescent="0.3">
      <c r="A361">
        <v>1409</v>
      </c>
      <c r="B361" s="1" t="s">
        <v>1755</v>
      </c>
      <c r="C361" s="1">
        <v>2008</v>
      </c>
      <c r="D361" s="1" t="str">
        <f>VLOOKUP(A361, Alumni!$A$1:$L$600, 3, FALSE)</f>
        <v>Research</v>
      </c>
      <c r="E361" s="1" t="s">
        <v>1757</v>
      </c>
      <c r="F361" s="1">
        <v>0</v>
      </c>
      <c r="G361" s="1" t="s">
        <v>136</v>
      </c>
      <c r="H361" s="1" t="s">
        <v>957</v>
      </c>
      <c r="I361" s="1" t="s">
        <v>956</v>
      </c>
      <c r="J361" s="1" t="s">
        <v>947</v>
      </c>
      <c r="K361" s="1" t="s">
        <v>955</v>
      </c>
      <c r="L361" s="1" t="s">
        <v>950</v>
      </c>
    </row>
    <row r="362" spans="1:12" x14ac:dyDescent="0.3">
      <c r="A362">
        <v>1410</v>
      </c>
      <c r="B362" s="1" t="s">
        <v>1754</v>
      </c>
      <c r="C362" s="1">
        <v>2015</v>
      </c>
      <c r="D362" s="1" t="str">
        <f>VLOOKUP(A362, Alumni!$A$1:$L$600, 3, FALSE)</f>
        <v>Technical/administrative</v>
      </c>
      <c r="E362" s="1" t="s">
        <v>1759</v>
      </c>
      <c r="F362" s="1" t="s">
        <v>1345</v>
      </c>
      <c r="G362" s="1" t="s">
        <v>967</v>
      </c>
      <c r="H362" s="1" t="s">
        <v>1070</v>
      </c>
      <c r="I362" s="1" t="s">
        <v>1344</v>
      </c>
      <c r="J362" s="1" t="s">
        <v>1343</v>
      </c>
      <c r="K362" s="1" t="s">
        <v>1342</v>
      </c>
      <c r="L362" s="1" t="s">
        <v>1341</v>
      </c>
    </row>
    <row r="363" spans="1:12" x14ac:dyDescent="0.3">
      <c r="A363">
        <v>1411</v>
      </c>
      <c r="B363" s="1" t="s">
        <v>1754</v>
      </c>
      <c r="C363" s="1">
        <v>2009</v>
      </c>
      <c r="D363" s="1" t="str">
        <f>VLOOKUP(A363, Alumni!$A$1:$L$600, 3, FALSE)</f>
        <v>Teaching</v>
      </c>
      <c r="E363" s="1" t="s">
        <v>1722</v>
      </c>
      <c r="F363" s="1">
        <v>0</v>
      </c>
      <c r="G363" s="1" t="s">
        <v>949</v>
      </c>
      <c r="H363" s="1">
        <v>0</v>
      </c>
      <c r="I363" s="1" t="s">
        <v>1019</v>
      </c>
      <c r="J363" s="1" t="s">
        <v>947</v>
      </c>
      <c r="K363" s="1" t="s">
        <v>1018</v>
      </c>
      <c r="L363" s="1" t="s">
        <v>951</v>
      </c>
    </row>
    <row r="364" spans="1:12" x14ac:dyDescent="0.3">
      <c r="A364">
        <v>1413</v>
      </c>
      <c r="B364" s="1" t="s">
        <v>1754</v>
      </c>
      <c r="C364" s="1">
        <v>2013</v>
      </c>
      <c r="D364" s="1" t="str">
        <f>VLOOKUP(A364, Alumni!$A$1:$L$600, 3, FALSE)</f>
        <v>Teaching</v>
      </c>
      <c r="E364" s="1" t="s">
        <v>1722</v>
      </c>
      <c r="F364" s="1">
        <v>0</v>
      </c>
      <c r="G364" s="1" t="s">
        <v>949</v>
      </c>
      <c r="H364" s="1">
        <v>0</v>
      </c>
      <c r="I364" s="1" t="s">
        <v>1340</v>
      </c>
      <c r="J364" s="1" t="s">
        <v>947</v>
      </c>
      <c r="K364" s="1" t="s">
        <v>1339</v>
      </c>
      <c r="L364" s="1" t="s">
        <v>988</v>
      </c>
    </row>
    <row r="365" spans="1:12" x14ac:dyDescent="0.3">
      <c r="A365">
        <v>1414</v>
      </c>
      <c r="B365" s="1" t="s">
        <v>1754</v>
      </c>
      <c r="C365" s="1">
        <v>2020</v>
      </c>
      <c r="D365" s="1" t="str">
        <f>VLOOKUP(A365, Alumni!$A$1:$L$600, 3, FALSE)</f>
        <v>Teaching</v>
      </c>
      <c r="E365" s="1" t="s">
        <v>1722</v>
      </c>
      <c r="F365" s="1">
        <v>0</v>
      </c>
      <c r="G365" s="1" t="s">
        <v>136</v>
      </c>
      <c r="H365" s="1" t="s">
        <v>1338</v>
      </c>
      <c r="I365" s="1" t="s">
        <v>1337</v>
      </c>
      <c r="J365" s="1" t="s">
        <v>947</v>
      </c>
      <c r="K365" s="1" t="s">
        <v>1062</v>
      </c>
      <c r="L365" s="1" t="s">
        <v>988</v>
      </c>
    </row>
    <row r="366" spans="1:12" x14ac:dyDescent="0.3">
      <c r="A366">
        <v>1416</v>
      </c>
      <c r="B366" s="1" t="s">
        <v>1755</v>
      </c>
      <c r="C366" s="1">
        <v>2018</v>
      </c>
      <c r="D366" s="1" t="str">
        <f>VLOOKUP(A366, Alumni!$A$1:$L$600, 3, FALSE)</f>
        <v>Research</v>
      </c>
      <c r="E366" s="1" t="s">
        <v>1757</v>
      </c>
      <c r="F366" s="1">
        <v>0</v>
      </c>
      <c r="G366" s="1" t="s">
        <v>966</v>
      </c>
      <c r="H366" s="1">
        <v>0</v>
      </c>
      <c r="I366" s="1" t="s">
        <v>1053</v>
      </c>
      <c r="J366" s="1" t="s">
        <v>947</v>
      </c>
      <c r="K366" s="1" t="s">
        <v>955</v>
      </c>
      <c r="L366" s="1" t="s">
        <v>950</v>
      </c>
    </row>
    <row r="367" spans="1:12" x14ac:dyDescent="0.3">
      <c r="A367">
        <v>1417</v>
      </c>
      <c r="B367" s="1" t="s">
        <v>1755</v>
      </c>
      <c r="C367" s="1">
        <v>2006</v>
      </c>
      <c r="D367" s="1" t="str">
        <f>VLOOKUP(A367, Alumni!$A$1:$L$600, 3, FALSE)</f>
        <v>Technical/administrative</v>
      </c>
      <c r="E367" s="1" t="s">
        <v>1760</v>
      </c>
      <c r="F367" s="1" t="s">
        <v>1336</v>
      </c>
      <c r="G367" s="1" t="s">
        <v>1076</v>
      </c>
      <c r="H367" s="1">
        <v>0</v>
      </c>
      <c r="I367" s="1" t="s">
        <v>1335</v>
      </c>
      <c r="J367" s="1" t="s">
        <v>947</v>
      </c>
      <c r="K367" s="1" t="s">
        <v>955</v>
      </c>
      <c r="L367" s="1" t="s">
        <v>950</v>
      </c>
    </row>
    <row r="368" spans="1:12" x14ac:dyDescent="0.3">
      <c r="A368">
        <v>1418</v>
      </c>
      <c r="B368" s="1" t="s">
        <v>1754</v>
      </c>
      <c r="C368" s="1">
        <v>2016</v>
      </c>
      <c r="D368" s="1" t="str">
        <f>VLOOKUP(A368, Alumni!$A$1:$L$600, 3, FALSE)</f>
        <v>Research</v>
      </c>
      <c r="E368" s="1" t="s">
        <v>1759</v>
      </c>
      <c r="F368" s="1" t="s">
        <v>1201</v>
      </c>
      <c r="G368" s="1" t="s">
        <v>949</v>
      </c>
      <c r="H368" s="1">
        <v>0</v>
      </c>
      <c r="I368" s="1" t="s">
        <v>1334</v>
      </c>
      <c r="J368" s="1" t="s">
        <v>1119</v>
      </c>
      <c r="K368" s="1" t="s">
        <v>1118</v>
      </c>
      <c r="L368" s="1" t="s">
        <v>1333</v>
      </c>
    </row>
    <row r="369" spans="1:12" x14ac:dyDescent="0.3">
      <c r="A369">
        <v>1419</v>
      </c>
      <c r="B369" s="1" t="s">
        <v>1754</v>
      </c>
      <c r="C369" s="1">
        <v>2005</v>
      </c>
      <c r="D369" s="1" t="str">
        <f>VLOOKUP(A369, Alumni!$A$1:$L$600, 3, FALSE)</f>
        <v>Teaching</v>
      </c>
      <c r="E369" s="1" t="s">
        <v>1726</v>
      </c>
      <c r="F369" s="1">
        <v>0</v>
      </c>
      <c r="G369" s="1" t="s">
        <v>949</v>
      </c>
      <c r="H369" s="1">
        <v>0</v>
      </c>
      <c r="I369" s="1" t="s">
        <v>1229</v>
      </c>
      <c r="J369" s="1" t="s">
        <v>947</v>
      </c>
      <c r="K369" s="1" t="s">
        <v>976</v>
      </c>
      <c r="L369" s="1" t="s">
        <v>974</v>
      </c>
    </row>
    <row r="370" spans="1:12" x14ac:dyDescent="0.3">
      <c r="A370">
        <v>1420</v>
      </c>
      <c r="B370" s="1" t="s">
        <v>1755</v>
      </c>
      <c r="C370" s="1">
        <v>2015</v>
      </c>
      <c r="D370" s="1" t="str">
        <f>VLOOKUP(A370, Alumni!$A$1:$L$600, 3, FALSE)</f>
        <v>Technical/administrative</v>
      </c>
      <c r="E370" s="1" t="s">
        <v>1092</v>
      </c>
      <c r="F370" s="1">
        <v>0</v>
      </c>
      <c r="G370" s="1" t="s">
        <v>949</v>
      </c>
      <c r="H370" s="1">
        <v>0</v>
      </c>
      <c r="I370" s="1" t="s">
        <v>1332</v>
      </c>
      <c r="J370" s="1" t="s">
        <v>947</v>
      </c>
      <c r="K370" s="1" t="s">
        <v>950</v>
      </c>
      <c r="L370" s="1" t="s">
        <v>950</v>
      </c>
    </row>
    <row r="371" spans="1:12" x14ac:dyDescent="0.3">
      <c r="A371">
        <v>1422</v>
      </c>
      <c r="B371" s="1" t="s">
        <v>1755</v>
      </c>
      <c r="C371" s="1">
        <v>2011</v>
      </c>
      <c r="D371" s="1" t="str">
        <f>VLOOKUP(A371, Alumni!$A$1:$L$600, 3, FALSE)</f>
        <v>Teaching</v>
      </c>
      <c r="E371" s="1" t="s">
        <v>1723</v>
      </c>
      <c r="F371" s="1">
        <v>0</v>
      </c>
      <c r="G371" s="1" t="s">
        <v>949</v>
      </c>
      <c r="H371" s="1">
        <v>0</v>
      </c>
      <c r="I371" s="1" t="s">
        <v>1000</v>
      </c>
      <c r="J371" s="1" t="s">
        <v>947</v>
      </c>
      <c r="K371" s="1" t="s">
        <v>1135</v>
      </c>
      <c r="L371" s="1" t="s">
        <v>950</v>
      </c>
    </row>
    <row r="372" spans="1:12" x14ac:dyDescent="0.3">
      <c r="A372">
        <v>1421</v>
      </c>
      <c r="B372" s="1" t="s">
        <v>1755</v>
      </c>
      <c r="C372" s="1">
        <v>2013</v>
      </c>
      <c r="D372" s="1" t="str">
        <f>VLOOKUP(A372, Alumni!$A$1:$L$600, 3, FALSE)</f>
        <v>Consulting</v>
      </c>
      <c r="E372" s="1" t="s">
        <v>1760</v>
      </c>
      <c r="F372" s="1" t="s">
        <v>1331</v>
      </c>
      <c r="G372" s="1" t="s">
        <v>136</v>
      </c>
      <c r="H372" s="1" t="s">
        <v>1330</v>
      </c>
      <c r="I372" s="1" t="s">
        <v>1329</v>
      </c>
      <c r="J372" s="1" t="s">
        <v>1149</v>
      </c>
      <c r="K372" s="1" t="s">
        <v>1328</v>
      </c>
      <c r="L372" s="1" t="s">
        <v>1327</v>
      </c>
    </row>
    <row r="373" spans="1:12" x14ac:dyDescent="0.3">
      <c r="A373">
        <v>1423</v>
      </c>
      <c r="B373" s="1" t="s">
        <v>1755</v>
      </c>
      <c r="C373" s="1">
        <v>2012</v>
      </c>
      <c r="D373" s="1" t="str">
        <f>VLOOKUP(A373, Alumni!$A$1:$L$600, 3, FALSE)</f>
        <v>Private sector</v>
      </c>
      <c r="E373" s="1" t="s">
        <v>1760</v>
      </c>
      <c r="F373" s="1" t="s">
        <v>1326</v>
      </c>
      <c r="G373" s="1" t="s">
        <v>136</v>
      </c>
      <c r="H373" s="1" t="s">
        <v>1034</v>
      </c>
      <c r="I373" s="1" t="s">
        <v>1325</v>
      </c>
      <c r="J373" s="1" t="s">
        <v>947</v>
      </c>
      <c r="K373" s="1" t="s">
        <v>1030</v>
      </c>
      <c r="L373" s="1" t="s">
        <v>950</v>
      </c>
    </row>
    <row r="374" spans="1:12" x14ac:dyDescent="0.3">
      <c r="A374">
        <v>1424</v>
      </c>
      <c r="B374" s="1" t="s">
        <v>1755</v>
      </c>
      <c r="C374" s="1">
        <v>2018</v>
      </c>
      <c r="D374" s="1" t="str">
        <f>VLOOKUP(A374, Alumni!$A$1:$L$600, 3, FALSE)</f>
        <v>Private sector</v>
      </c>
      <c r="E374" s="1" t="s">
        <v>1046</v>
      </c>
      <c r="F374" s="1" t="s">
        <v>1319</v>
      </c>
      <c r="G374" s="1" t="s">
        <v>1039</v>
      </c>
      <c r="H374" s="1" t="s">
        <v>1324</v>
      </c>
      <c r="I374" s="1" t="s">
        <v>1323</v>
      </c>
      <c r="J374" s="1" t="s">
        <v>947</v>
      </c>
      <c r="K374" s="1" t="s">
        <v>1322</v>
      </c>
      <c r="L374" s="1" t="s">
        <v>988</v>
      </c>
    </row>
    <row r="375" spans="1:12" x14ac:dyDescent="0.3">
      <c r="A375">
        <v>1425</v>
      </c>
      <c r="B375" s="1" t="s">
        <v>1754</v>
      </c>
      <c r="C375" s="1">
        <v>2018</v>
      </c>
      <c r="D375" s="1" t="str">
        <f>VLOOKUP(A375, Alumni!$A$1:$L$600, 3, FALSE)</f>
        <v>Teaching</v>
      </c>
      <c r="E375" s="1" t="s">
        <v>1722</v>
      </c>
      <c r="F375" s="1" t="s">
        <v>992</v>
      </c>
      <c r="G375" s="1" t="s">
        <v>967</v>
      </c>
      <c r="H375" s="1" t="s">
        <v>1070</v>
      </c>
      <c r="I375" s="1" t="s">
        <v>1321</v>
      </c>
      <c r="J375" s="1" t="s">
        <v>947</v>
      </c>
      <c r="K375" s="1" t="s">
        <v>1320</v>
      </c>
      <c r="L375" s="1" t="s">
        <v>950</v>
      </c>
    </row>
    <row r="376" spans="1:12" x14ac:dyDescent="0.3">
      <c r="A376">
        <v>1426</v>
      </c>
      <c r="B376" s="1" t="s">
        <v>1754</v>
      </c>
      <c r="C376" s="1">
        <v>2005</v>
      </c>
      <c r="D376" s="1" t="str">
        <f>VLOOKUP(A376, Alumni!$A$1:$L$600, 3, FALSE)</f>
        <v>Education services</v>
      </c>
      <c r="E376" s="1" t="s">
        <v>1760</v>
      </c>
      <c r="F376" s="1" t="s">
        <v>1319</v>
      </c>
      <c r="G376" s="1" t="s">
        <v>136</v>
      </c>
      <c r="H376" s="1" t="s">
        <v>1034</v>
      </c>
      <c r="I376" s="1" t="s">
        <v>1318</v>
      </c>
      <c r="J376" s="1" t="s">
        <v>947</v>
      </c>
      <c r="K376" s="1" t="s">
        <v>1030</v>
      </c>
      <c r="L376" s="1" t="s">
        <v>950</v>
      </c>
    </row>
    <row r="377" spans="1:12" x14ac:dyDescent="0.3">
      <c r="A377">
        <v>1427</v>
      </c>
      <c r="B377" s="1" t="s">
        <v>1755</v>
      </c>
      <c r="C377" s="1">
        <v>2005</v>
      </c>
      <c r="D377" s="1" t="str">
        <f>VLOOKUP(A377, Alumni!$A$1:$L$600, 3, FALSE)</f>
        <v>Freelancing</v>
      </c>
      <c r="E377" s="1" t="s">
        <v>1046</v>
      </c>
      <c r="F377" s="1" t="s">
        <v>1107</v>
      </c>
      <c r="G377" s="1" t="s">
        <v>136</v>
      </c>
      <c r="H377" s="1" t="s">
        <v>1073</v>
      </c>
      <c r="I377" s="1" t="s">
        <v>1317</v>
      </c>
      <c r="J377" s="1" t="s">
        <v>947</v>
      </c>
      <c r="K377" s="1" t="s">
        <v>950</v>
      </c>
      <c r="L377" s="1" t="s">
        <v>950</v>
      </c>
    </row>
    <row r="378" spans="1:12" x14ac:dyDescent="0.3">
      <c r="A378">
        <v>1428</v>
      </c>
      <c r="B378" s="1" t="s">
        <v>1754</v>
      </c>
      <c r="C378" s="1">
        <v>2021</v>
      </c>
      <c r="D378" s="1" t="str">
        <f>VLOOKUP(A378, Alumni!$A$1:$L$600, 3, FALSE)</f>
        <v>Teaching</v>
      </c>
      <c r="E378" s="1" t="s">
        <v>1722</v>
      </c>
      <c r="F378" s="1">
        <v>0</v>
      </c>
      <c r="G378" s="1" t="s">
        <v>136</v>
      </c>
      <c r="H378" s="1">
        <v>0</v>
      </c>
      <c r="I378" s="1" t="s">
        <v>1316</v>
      </c>
      <c r="J378" s="1" t="s">
        <v>1111</v>
      </c>
      <c r="K378" s="1" t="s">
        <v>1315</v>
      </c>
      <c r="L378" s="1" t="s">
        <v>1314</v>
      </c>
    </row>
    <row r="379" spans="1:12" x14ac:dyDescent="0.3">
      <c r="A379">
        <v>1429</v>
      </c>
      <c r="B379" s="1" t="s">
        <v>1754</v>
      </c>
      <c r="C379" s="1">
        <v>2010</v>
      </c>
      <c r="D379" s="1" t="str">
        <f>VLOOKUP(A379, Alumni!$A$1:$L$600, 3, FALSE)</f>
        <v>Teaching</v>
      </c>
      <c r="E379" s="1" t="s">
        <v>1726</v>
      </c>
      <c r="F379" s="1" t="s">
        <v>1264</v>
      </c>
      <c r="G379" s="1" t="s">
        <v>949</v>
      </c>
      <c r="H379" s="1">
        <v>0</v>
      </c>
      <c r="I379" s="1" t="s">
        <v>1313</v>
      </c>
      <c r="J379" s="1" t="s">
        <v>947</v>
      </c>
      <c r="K379" s="1" t="s">
        <v>976</v>
      </c>
      <c r="L379" s="1" t="s">
        <v>974</v>
      </c>
    </row>
    <row r="380" spans="1:12" x14ac:dyDescent="0.3">
      <c r="A380">
        <v>1430</v>
      </c>
      <c r="B380" s="1" t="s">
        <v>1754</v>
      </c>
      <c r="C380" s="1">
        <v>2012</v>
      </c>
      <c r="D380" s="1" t="str">
        <f>VLOOKUP(A380, Alumni!$A$1:$L$600, 3, FALSE)</f>
        <v>Consulting</v>
      </c>
      <c r="E380" s="1" t="s">
        <v>1760</v>
      </c>
      <c r="F380" s="1" t="s">
        <v>1312</v>
      </c>
      <c r="G380" s="1" t="s">
        <v>136</v>
      </c>
      <c r="H380" s="1" t="s">
        <v>1034</v>
      </c>
      <c r="I380" s="1" t="s">
        <v>1311</v>
      </c>
      <c r="J380" s="1" t="s">
        <v>947</v>
      </c>
      <c r="K380" s="1" t="s">
        <v>950</v>
      </c>
      <c r="L380" s="1" t="s">
        <v>950</v>
      </c>
    </row>
    <row r="381" spans="1:12" x14ac:dyDescent="0.3">
      <c r="A381">
        <v>1431</v>
      </c>
      <c r="B381" s="1" t="s">
        <v>1754</v>
      </c>
      <c r="C381" s="1">
        <v>2010</v>
      </c>
      <c r="D381" s="1" t="str">
        <f>VLOOKUP(A381, Alumni!$A$1:$L$600, 3, FALSE)</f>
        <v>Teaching</v>
      </c>
      <c r="E381" s="1" t="s">
        <v>1722</v>
      </c>
      <c r="F381" s="1">
        <v>0</v>
      </c>
      <c r="G381" s="1" t="s">
        <v>949</v>
      </c>
      <c r="H381" s="1">
        <v>0</v>
      </c>
      <c r="I381" s="1" t="s">
        <v>1269</v>
      </c>
      <c r="J381" s="1" t="s">
        <v>947</v>
      </c>
      <c r="K381" s="1" t="s">
        <v>1145</v>
      </c>
      <c r="L381" s="1" t="s">
        <v>988</v>
      </c>
    </row>
    <row r="382" spans="1:12" x14ac:dyDescent="0.3">
      <c r="A382">
        <v>1432</v>
      </c>
      <c r="B382" s="1" t="s">
        <v>1755</v>
      </c>
      <c r="C382" s="1">
        <v>2005</v>
      </c>
      <c r="D382" s="1" t="str">
        <f>VLOOKUP(A382, Alumni!$A$1:$L$600, 3, FALSE)</f>
        <v>Teaching</v>
      </c>
      <c r="E382" s="1" t="s">
        <v>1723</v>
      </c>
      <c r="F382" s="1">
        <v>0</v>
      </c>
      <c r="G382" s="1" t="s">
        <v>949</v>
      </c>
      <c r="H382" s="1">
        <v>0</v>
      </c>
      <c r="I382" s="1" t="s">
        <v>1000</v>
      </c>
      <c r="J382" s="1" t="s">
        <v>947</v>
      </c>
      <c r="K382" s="1" t="s">
        <v>999</v>
      </c>
      <c r="L382" s="1" t="s">
        <v>950</v>
      </c>
    </row>
    <row r="383" spans="1:12" x14ac:dyDescent="0.3">
      <c r="A383">
        <v>1433</v>
      </c>
      <c r="B383" s="1" t="s">
        <v>1754</v>
      </c>
      <c r="C383" s="1">
        <v>2006</v>
      </c>
      <c r="D383" s="1" t="str">
        <f>VLOOKUP(A383, Alumni!$A$1:$L$600, 3, FALSE)</f>
        <v>Teaching</v>
      </c>
      <c r="E383" s="1" t="s">
        <v>1722</v>
      </c>
      <c r="F383" s="1">
        <v>0</v>
      </c>
      <c r="G383" s="1" t="s">
        <v>949</v>
      </c>
      <c r="H383" s="1">
        <v>0</v>
      </c>
      <c r="I383" s="1" t="s">
        <v>1171</v>
      </c>
      <c r="J383" s="1" t="s">
        <v>947</v>
      </c>
      <c r="K383" s="1" t="s">
        <v>1170</v>
      </c>
      <c r="L383" s="1" t="s">
        <v>978</v>
      </c>
    </row>
    <row r="384" spans="1:12" x14ac:dyDescent="0.3">
      <c r="A384">
        <v>1434</v>
      </c>
      <c r="B384" s="1" t="s">
        <v>1754</v>
      </c>
      <c r="C384" s="1">
        <v>2016</v>
      </c>
      <c r="D384" s="1" t="str">
        <f>VLOOKUP(A384, Alumni!$A$1:$L$600, 3, FALSE)</f>
        <v>Education services</v>
      </c>
      <c r="E384" s="1" t="s">
        <v>1046</v>
      </c>
      <c r="F384" s="1">
        <v>0</v>
      </c>
      <c r="G384" s="1" t="s">
        <v>136</v>
      </c>
      <c r="H384" s="1" t="s">
        <v>1308</v>
      </c>
      <c r="I384" s="1" t="s">
        <v>1307</v>
      </c>
      <c r="J384" s="1" t="s">
        <v>947</v>
      </c>
      <c r="K384" s="1" t="s">
        <v>955</v>
      </c>
      <c r="L384" s="1" t="s">
        <v>950</v>
      </c>
    </row>
    <row r="385" spans="1:12" x14ac:dyDescent="0.3">
      <c r="A385">
        <v>1435</v>
      </c>
      <c r="B385" s="1" t="s">
        <v>1754</v>
      </c>
      <c r="C385" s="1">
        <v>2020</v>
      </c>
      <c r="D385" s="1" t="str">
        <f>VLOOKUP(A385, Alumni!$A$1:$L$600, 3, FALSE)</f>
        <v>Research</v>
      </c>
      <c r="E385" s="1" t="s">
        <v>1758</v>
      </c>
      <c r="F385" s="1">
        <v>0</v>
      </c>
      <c r="G385" s="1" t="s">
        <v>952</v>
      </c>
      <c r="H385" s="1">
        <v>0</v>
      </c>
      <c r="I385" s="1" t="s">
        <v>1306</v>
      </c>
      <c r="J385" s="1" t="s">
        <v>947</v>
      </c>
      <c r="K385" s="1" t="s">
        <v>950</v>
      </c>
      <c r="L385" s="1" t="s">
        <v>950</v>
      </c>
    </row>
    <row r="386" spans="1:12" x14ac:dyDescent="0.3">
      <c r="A386">
        <v>1436</v>
      </c>
      <c r="B386" s="1" t="s">
        <v>1754</v>
      </c>
      <c r="C386" s="1">
        <v>2005</v>
      </c>
      <c r="D386" s="1" t="str">
        <f>VLOOKUP(A386, Alumni!$A$1:$L$600, 3, FALSE)</f>
        <v>Teaching</v>
      </c>
      <c r="E386" s="1" t="s">
        <v>1725</v>
      </c>
      <c r="F386" s="1" t="s">
        <v>1052</v>
      </c>
      <c r="G386" s="1" t="s">
        <v>967</v>
      </c>
      <c r="H386" s="1">
        <v>0</v>
      </c>
      <c r="I386" s="1" t="s">
        <v>1148</v>
      </c>
      <c r="J386" s="1" t="s">
        <v>947</v>
      </c>
      <c r="K386" s="1" t="s">
        <v>1245</v>
      </c>
      <c r="L386" s="1" t="s">
        <v>950</v>
      </c>
    </row>
    <row r="387" spans="1:12" x14ac:dyDescent="0.3">
      <c r="A387">
        <v>1437</v>
      </c>
      <c r="B387" s="1" t="s">
        <v>1755</v>
      </c>
      <c r="C387" s="1">
        <v>2020</v>
      </c>
      <c r="D387" s="1" t="str">
        <f>VLOOKUP(A387, Alumni!$A$1:$L$600, 3, FALSE)</f>
        <v>Research</v>
      </c>
      <c r="E387" s="1" t="s">
        <v>1757</v>
      </c>
      <c r="F387" s="1">
        <v>0</v>
      </c>
      <c r="G387" s="1" t="s">
        <v>952</v>
      </c>
      <c r="H387" s="1">
        <v>0</v>
      </c>
      <c r="I387" s="1" t="s">
        <v>956</v>
      </c>
      <c r="J387" s="1" t="s">
        <v>947</v>
      </c>
      <c r="K387" s="1" t="s">
        <v>955</v>
      </c>
      <c r="L387" s="1" t="s">
        <v>950</v>
      </c>
    </row>
    <row r="388" spans="1:12" x14ac:dyDescent="0.3">
      <c r="A388">
        <v>1438</v>
      </c>
      <c r="B388" s="1" t="s">
        <v>1755</v>
      </c>
      <c r="C388" s="1">
        <v>2015</v>
      </c>
      <c r="D388" s="1" t="str">
        <f>VLOOKUP(A388, Alumni!$A$1:$L$600, 3, FALSE)</f>
        <v>Research</v>
      </c>
      <c r="E388" s="1" t="s">
        <v>1757</v>
      </c>
      <c r="F388" s="1" t="s">
        <v>2</v>
      </c>
      <c r="G388" s="1" t="s">
        <v>952</v>
      </c>
      <c r="H388" s="1" t="s">
        <v>952</v>
      </c>
      <c r="I388" s="1" t="s">
        <v>1188</v>
      </c>
      <c r="J388" s="1" t="s">
        <v>947</v>
      </c>
      <c r="K388" s="1" t="s">
        <v>1062</v>
      </c>
      <c r="L388" s="1" t="s">
        <v>988</v>
      </c>
    </row>
    <row r="389" spans="1:12" x14ac:dyDescent="0.3">
      <c r="A389">
        <v>1439</v>
      </c>
      <c r="B389" s="1" t="s">
        <v>1754</v>
      </c>
      <c r="C389" s="1">
        <v>2019</v>
      </c>
      <c r="D389" s="1" t="str">
        <f>VLOOKUP(A389, Alumni!$A$1:$L$600, 3, FALSE)</f>
        <v>Teaching</v>
      </c>
      <c r="E389" s="1" t="s">
        <v>1722</v>
      </c>
      <c r="F389" s="1">
        <v>0</v>
      </c>
      <c r="G389" s="1" t="s">
        <v>949</v>
      </c>
      <c r="H389" s="1">
        <v>0</v>
      </c>
      <c r="I389" s="1" t="s">
        <v>1161</v>
      </c>
      <c r="J389" s="1" t="s">
        <v>947</v>
      </c>
      <c r="K389" s="1" t="s">
        <v>1048</v>
      </c>
      <c r="L389" s="1" t="s">
        <v>1002</v>
      </c>
    </row>
    <row r="390" spans="1:12" x14ac:dyDescent="0.3">
      <c r="A390">
        <v>1440</v>
      </c>
      <c r="B390" s="1" t="s">
        <v>1754</v>
      </c>
      <c r="C390" s="1">
        <v>2011</v>
      </c>
      <c r="D390" s="1" t="str">
        <f>VLOOKUP(A390, Alumni!$A$1:$L$600, 3, FALSE)</f>
        <v>Teaching</v>
      </c>
      <c r="E390" s="1" t="s">
        <v>1722</v>
      </c>
      <c r="F390" s="1">
        <v>0</v>
      </c>
      <c r="G390" s="1" t="s">
        <v>949</v>
      </c>
      <c r="H390" s="1">
        <v>0</v>
      </c>
      <c r="I390" s="1" t="s">
        <v>1012</v>
      </c>
      <c r="J390" s="1" t="s">
        <v>947</v>
      </c>
      <c r="K390" s="1" t="s">
        <v>1305</v>
      </c>
      <c r="L390" s="1" t="s">
        <v>980</v>
      </c>
    </row>
    <row r="391" spans="1:12" x14ac:dyDescent="0.3">
      <c r="A391">
        <v>1441</v>
      </c>
      <c r="B391" s="1" t="s">
        <v>1754</v>
      </c>
      <c r="C391" s="1">
        <v>2022</v>
      </c>
      <c r="D391" s="1" t="str">
        <f>VLOOKUP(A391, Alumni!$A$1:$L$600, 3, FALSE)</f>
        <v>Teaching</v>
      </c>
      <c r="E391" s="1" t="s">
        <v>1724</v>
      </c>
      <c r="F391" s="1">
        <v>0</v>
      </c>
      <c r="G391" s="1" t="s">
        <v>949</v>
      </c>
      <c r="H391" s="1">
        <v>0</v>
      </c>
      <c r="I391" s="1" t="s">
        <v>1304</v>
      </c>
      <c r="J391" s="1" t="s">
        <v>947</v>
      </c>
      <c r="K391" s="1" t="s">
        <v>1303</v>
      </c>
      <c r="L391" s="1" t="s">
        <v>988</v>
      </c>
    </row>
    <row r="392" spans="1:12" x14ac:dyDescent="0.3">
      <c r="A392">
        <v>1442</v>
      </c>
      <c r="B392" s="1" t="s">
        <v>1755</v>
      </c>
      <c r="C392" s="1">
        <v>2020</v>
      </c>
      <c r="D392" s="1" t="str">
        <f>VLOOKUP(A392, Alumni!$A$1:$L$600, 3, FALSE)</f>
        <v>Research</v>
      </c>
      <c r="E392" s="1" t="s">
        <v>1757</v>
      </c>
      <c r="F392" s="1">
        <v>0</v>
      </c>
      <c r="G392" s="1" t="s">
        <v>952</v>
      </c>
      <c r="H392" s="1">
        <v>0</v>
      </c>
      <c r="I392" s="1" t="s">
        <v>1023</v>
      </c>
      <c r="J392" s="1" t="s">
        <v>947</v>
      </c>
      <c r="K392" s="1" t="s">
        <v>955</v>
      </c>
      <c r="L392" s="1" t="s">
        <v>950</v>
      </c>
    </row>
    <row r="393" spans="1:12" x14ac:dyDescent="0.3">
      <c r="A393">
        <v>1443</v>
      </c>
      <c r="B393" s="1" t="s">
        <v>1754</v>
      </c>
      <c r="C393" s="1">
        <v>2023</v>
      </c>
      <c r="D393" s="1" t="str">
        <f>VLOOKUP(A393, Alumni!$A$1:$L$600, 3, FALSE)</f>
        <v>Teaching</v>
      </c>
      <c r="E393" s="1" t="s">
        <v>1724</v>
      </c>
      <c r="F393" s="1">
        <v>0</v>
      </c>
      <c r="G393" s="1" t="s">
        <v>967</v>
      </c>
      <c r="H393" s="1">
        <v>0</v>
      </c>
      <c r="I393" s="1" t="s">
        <v>1301</v>
      </c>
      <c r="J393" s="1" t="s">
        <v>947</v>
      </c>
      <c r="K393" s="1" t="s">
        <v>1300</v>
      </c>
      <c r="L393" s="1" t="s">
        <v>978</v>
      </c>
    </row>
    <row r="394" spans="1:12" x14ac:dyDescent="0.3">
      <c r="A394">
        <v>1444</v>
      </c>
      <c r="B394" s="1" t="s">
        <v>1755</v>
      </c>
      <c r="C394" s="1">
        <v>2012</v>
      </c>
      <c r="D394" s="1" t="str">
        <f>VLOOKUP(A394, Alumni!$A$1:$L$600, 3, FALSE)</f>
        <v>Teaching</v>
      </c>
      <c r="E394" s="1" t="s">
        <v>1723</v>
      </c>
      <c r="F394" s="1">
        <v>0</v>
      </c>
      <c r="G394" s="1" t="s">
        <v>967</v>
      </c>
      <c r="H394" s="1">
        <v>0</v>
      </c>
      <c r="I394" s="1" t="s">
        <v>1299</v>
      </c>
      <c r="J394" s="1" t="s">
        <v>947</v>
      </c>
      <c r="K394" s="1" t="s">
        <v>955</v>
      </c>
      <c r="L394" s="1" t="s">
        <v>950</v>
      </c>
    </row>
    <row r="395" spans="1:12" x14ac:dyDescent="0.3">
      <c r="A395">
        <v>1445</v>
      </c>
      <c r="B395" s="1" t="s">
        <v>1755</v>
      </c>
      <c r="C395" s="1">
        <v>2011</v>
      </c>
      <c r="D395" s="1" t="str">
        <f>VLOOKUP(A395, Alumni!$A$1:$L$600, 3, FALSE)</f>
        <v>Education services</v>
      </c>
      <c r="E395" s="1" t="s">
        <v>1760</v>
      </c>
      <c r="F395" s="1" t="s">
        <v>1297</v>
      </c>
      <c r="G395" s="1" t="s">
        <v>136</v>
      </c>
      <c r="H395" s="1">
        <v>0</v>
      </c>
      <c r="I395" s="1" t="s">
        <v>1296</v>
      </c>
      <c r="J395" s="1" t="s">
        <v>1096</v>
      </c>
      <c r="K395" s="1" t="s">
        <v>1295</v>
      </c>
      <c r="L395" s="1" t="s">
        <v>1294</v>
      </c>
    </row>
    <row r="396" spans="1:12" x14ac:dyDescent="0.3">
      <c r="A396">
        <v>1446</v>
      </c>
      <c r="B396" s="1" t="s">
        <v>1754</v>
      </c>
      <c r="C396" s="1">
        <v>2019</v>
      </c>
      <c r="D396" s="1" t="str">
        <f>VLOOKUP(A396, Alumni!$A$1:$L$600, 3, FALSE)</f>
        <v>Teaching</v>
      </c>
      <c r="E396" s="1" t="s">
        <v>1722</v>
      </c>
      <c r="F396" s="1">
        <v>0</v>
      </c>
      <c r="G396" s="1" t="s">
        <v>949</v>
      </c>
      <c r="H396" s="1">
        <v>0</v>
      </c>
      <c r="I396" s="1" t="s">
        <v>1014</v>
      </c>
      <c r="J396" s="1" t="s">
        <v>947</v>
      </c>
      <c r="K396" s="1" t="s">
        <v>1292</v>
      </c>
      <c r="L396" s="1" t="s">
        <v>981</v>
      </c>
    </row>
    <row r="397" spans="1:12" x14ac:dyDescent="0.3">
      <c r="A397">
        <v>1447</v>
      </c>
      <c r="B397" s="1" t="s">
        <v>1754</v>
      </c>
      <c r="C397" s="1">
        <v>2019</v>
      </c>
      <c r="D397" s="1" t="str">
        <f>VLOOKUP(A397, Alumni!$A$1:$L$600, 3, FALSE)</f>
        <v>Teaching</v>
      </c>
      <c r="E397" s="1" t="s">
        <v>1722</v>
      </c>
      <c r="F397" s="1">
        <v>0</v>
      </c>
      <c r="G397" s="1" t="s">
        <v>949</v>
      </c>
      <c r="H397" s="1">
        <v>0</v>
      </c>
      <c r="I397" s="1" t="s">
        <v>1293</v>
      </c>
      <c r="J397" s="1" t="s">
        <v>947</v>
      </c>
      <c r="K397" s="1" t="s">
        <v>1292</v>
      </c>
      <c r="L397" s="1" t="s">
        <v>981</v>
      </c>
    </row>
    <row r="398" spans="1:12" x14ac:dyDescent="0.3">
      <c r="A398">
        <v>1448</v>
      </c>
      <c r="B398" s="1" t="s">
        <v>1755</v>
      </c>
      <c r="C398" s="1">
        <v>2021</v>
      </c>
      <c r="D398" s="1" t="str">
        <f>VLOOKUP(A398, Alumni!$A$1:$L$600, 3, FALSE)</f>
        <v>Research</v>
      </c>
      <c r="E398" s="1" t="s">
        <v>1757</v>
      </c>
      <c r="F398" s="1">
        <v>0</v>
      </c>
      <c r="G398" s="1" t="s">
        <v>136</v>
      </c>
      <c r="H398" s="1">
        <v>0</v>
      </c>
      <c r="I398" s="1" t="s">
        <v>1290</v>
      </c>
      <c r="J398" s="1" t="s">
        <v>1111</v>
      </c>
      <c r="K398" s="1" t="s">
        <v>1289</v>
      </c>
      <c r="L398" s="1" t="s">
        <v>1288</v>
      </c>
    </row>
    <row r="399" spans="1:12" x14ac:dyDescent="0.3">
      <c r="A399">
        <v>1449</v>
      </c>
      <c r="B399" s="1" t="s">
        <v>1755</v>
      </c>
      <c r="C399" s="1">
        <v>2013</v>
      </c>
      <c r="D399" s="1" t="str">
        <f>VLOOKUP(A399, Alumni!$A$1:$L$600, 3, FALSE)</f>
        <v>Research</v>
      </c>
      <c r="E399" s="1" t="s">
        <v>1758</v>
      </c>
      <c r="F399" s="1">
        <v>0</v>
      </c>
      <c r="G399" s="1" t="s">
        <v>966</v>
      </c>
      <c r="H399" s="1">
        <v>0</v>
      </c>
      <c r="I399" s="1" t="s">
        <v>1113</v>
      </c>
      <c r="J399" s="1" t="s">
        <v>947</v>
      </c>
      <c r="K399" s="1" t="s">
        <v>950</v>
      </c>
      <c r="L399" s="1" t="s">
        <v>950</v>
      </c>
    </row>
    <row r="400" spans="1:12" x14ac:dyDescent="0.3">
      <c r="A400">
        <v>1451</v>
      </c>
      <c r="B400" s="1" t="s">
        <v>1755</v>
      </c>
      <c r="C400" s="1">
        <v>2005</v>
      </c>
      <c r="D400" s="1" t="str">
        <f>VLOOKUP(A400, Alumni!$A$1:$L$600, 3, FALSE)</f>
        <v>Teaching</v>
      </c>
      <c r="E400" s="1" t="s">
        <v>1722</v>
      </c>
      <c r="F400" s="1">
        <v>0</v>
      </c>
      <c r="G400" s="1" t="s">
        <v>949</v>
      </c>
      <c r="H400" s="1">
        <v>0</v>
      </c>
      <c r="I400" s="1" t="s">
        <v>956</v>
      </c>
      <c r="J400" s="1" t="s">
        <v>947</v>
      </c>
      <c r="K400" s="1" t="s">
        <v>955</v>
      </c>
      <c r="L400" s="1" t="s">
        <v>950</v>
      </c>
    </row>
    <row r="401" spans="1:12" x14ac:dyDescent="0.3">
      <c r="A401">
        <v>1452</v>
      </c>
      <c r="B401" s="1" t="s">
        <v>1754</v>
      </c>
      <c r="C401" s="1">
        <v>2017</v>
      </c>
      <c r="D401" s="1" t="str">
        <f>VLOOKUP(A401, Alumni!$A$1:$L$600, 3, FALSE)</f>
        <v>Teaching</v>
      </c>
      <c r="E401" s="1" t="s">
        <v>1722</v>
      </c>
      <c r="F401" s="1">
        <v>0</v>
      </c>
      <c r="G401" s="1" t="s">
        <v>949</v>
      </c>
      <c r="H401" s="1">
        <v>0</v>
      </c>
      <c r="I401" s="1" t="s">
        <v>1287</v>
      </c>
      <c r="J401" s="1" t="s">
        <v>947</v>
      </c>
      <c r="K401" s="1" t="s">
        <v>986</v>
      </c>
      <c r="L401" s="1" t="s">
        <v>985</v>
      </c>
    </row>
    <row r="402" spans="1:12" x14ac:dyDescent="0.3">
      <c r="A402">
        <v>1453</v>
      </c>
      <c r="B402" s="1" t="s">
        <v>1754</v>
      </c>
      <c r="C402" s="1">
        <v>2010</v>
      </c>
      <c r="D402" s="1" t="str">
        <f>VLOOKUP(A402, Alumni!$A$1:$L$600, 3, FALSE)</f>
        <v>Consulting</v>
      </c>
      <c r="E402" s="1" t="s">
        <v>1727</v>
      </c>
      <c r="F402" s="1" t="s">
        <v>1286</v>
      </c>
      <c r="G402" s="1" t="s">
        <v>136</v>
      </c>
      <c r="H402" s="1" t="s">
        <v>1285</v>
      </c>
      <c r="I402" s="1" t="s">
        <v>1284</v>
      </c>
      <c r="J402" s="1" t="s">
        <v>947</v>
      </c>
      <c r="K402" s="1" t="s">
        <v>950</v>
      </c>
      <c r="L402" s="1" t="s">
        <v>950</v>
      </c>
    </row>
    <row r="403" spans="1:12" x14ac:dyDescent="0.3">
      <c r="A403">
        <v>1454</v>
      </c>
      <c r="B403" s="1" t="s">
        <v>1755</v>
      </c>
      <c r="C403" s="1">
        <v>2020</v>
      </c>
      <c r="D403" s="1" t="str">
        <f>VLOOKUP(A403, Alumni!$A$1:$L$600, 3, FALSE)</f>
        <v>Teaching</v>
      </c>
      <c r="E403" s="1" t="s">
        <v>1723</v>
      </c>
      <c r="F403" s="1">
        <v>0</v>
      </c>
      <c r="G403" s="1" t="s">
        <v>967</v>
      </c>
      <c r="H403" s="1">
        <v>0</v>
      </c>
      <c r="I403" s="1" t="s">
        <v>1283</v>
      </c>
      <c r="J403" s="1" t="s">
        <v>947</v>
      </c>
      <c r="K403" s="1" t="s">
        <v>955</v>
      </c>
      <c r="L403" s="1" t="s">
        <v>950</v>
      </c>
    </row>
    <row r="404" spans="1:12" x14ac:dyDescent="0.3">
      <c r="A404">
        <v>1455</v>
      </c>
      <c r="B404" s="1" t="s">
        <v>1754</v>
      </c>
      <c r="C404" s="1">
        <v>2008</v>
      </c>
      <c r="D404" s="1" t="str">
        <f>VLOOKUP(A404, Alumni!$A$1:$L$600, 3, FALSE)</f>
        <v>Teaching</v>
      </c>
      <c r="E404" s="1" t="s">
        <v>1722</v>
      </c>
      <c r="F404" s="1">
        <v>0</v>
      </c>
      <c r="G404" s="1" t="s">
        <v>949</v>
      </c>
      <c r="H404" s="1">
        <v>0</v>
      </c>
      <c r="I404" s="1" t="s">
        <v>1091</v>
      </c>
      <c r="J404" s="1" t="s">
        <v>947</v>
      </c>
      <c r="K404" s="1" t="s">
        <v>1090</v>
      </c>
      <c r="L404" s="1" t="s">
        <v>988</v>
      </c>
    </row>
    <row r="405" spans="1:12" x14ac:dyDescent="0.3">
      <c r="A405">
        <v>1456</v>
      </c>
      <c r="B405" s="1" t="s">
        <v>1755</v>
      </c>
      <c r="C405" s="1">
        <v>2018</v>
      </c>
      <c r="D405" s="1" t="str">
        <f>VLOOKUP(A405, Alumni!$A$1:$L$600, 3, FALSE)</f>
        <v>Consulting</v>
      </c>
      <c r="E405" s="1" t="s">
        <v>1046</v>
      </c>
      <c r="F405" s="1">
        <v>0</v>
      </c>
      <c r="G405" s="1" t="s">
        <v>1039</v>
      </c>
      <c r="H405" s="1">
        <v>0</v>
      </c>
      <c r="I405" s="1" t="s">
        <v>1282</v>
      </c>
      <c r="J405" s="1" t="s">
        <v>947</v>
      </c>
      <c r="K405" s="1" t="s">
        <v>1281</v>
      </c>
      <c r="L405" s="1" t="s">
        <v>950</v>
      </c>
    </row>
    <row r="406" spans="1:12" x14ac:dyDescent="0.3">
      <c r="A406">
        <v>1457</v>
      </c>
      <c r="B406" s="1" t="s">
        <v>1754</v>
      </c>
      <c r="C406" s="1">
        <v>2017</v>
      </c>
      <c r="D406" s="1" t="str">
        <f>VLOOKUP(A406, Alumni!$A$1:$L$600, 3, FALSE)</f>
        <v>Teaching</v>
      </c>
      <c r="E406" s="1" t="s">
        <v>1722</v>
      </c>
      <c r="F406" s="1">
        <v>0</v>
      </c>
      <c r="G406" s="1" t="s">
        <v>967</v>
      </c>
      <c r="H406" s="1">
        <v>0</v>
      </c>
      <c r="I406" s="1" t="s">
        <v>1280</v>
      </c>
      <c r="J406" s="1" t="s">
        <v>947</v>
      </c>
      <c r="K406" s="1" t="s">
        <v>950</v>
      </c>
      <c r="L406" s="1" t="s">
        <v>950</v>
      </c>
    </row>
    <row r="407" spans="1:12" x14ac:dyDescent="0.3">
      <c r="A407">
        <v>1458</v>
      </c>
      <c r="B407" s="1" t="s">
        <v>1755</v>
      </c>
      <c r="C407" s="1">
        <v>2007</v>
      </c>
      <c r="D407" s="1" t="str">
        <f>VLOOKUP(A407, Alumni!$A$1:$L$600, 3, FALSE)</f>
        <v>Education services</v>
      </c>
      <c r="E407" s="1" t="s">
        <v>1760</v>
      </c>
      <c r="F407" s="1" t="s">
        <v>1279</v>
      </c>
      <c r="G407" s="1" t="s">
        <v>136</v>
      </c>
      <c r="H407" s="1" t="s">
        <v>1034</v>
      </c>
      <c r="I407" s="1" t="s">
        <v>1278</v>
      </c>
      <c r="J407" s="1" t="s">
        <v>947</v>
      </c>
      <c r="K407" s="1" t="s">
        <v>1147</v>
      </c>
      <c r="L407" s="1" t="s">
        <v>950</v>
      </c>
    </row>
    <row r="408" spans="1:12" x14ac:dyDescent="0.3">
      <c r="A408">
        <v>1460</v>
      </c>
      <c r="B408" s="1" t="s">
        <v>1754</v>
      </c>
      <c r="C408" s="1">
        <v>2019</v>
      </c>
      <c r="D408" s="1" t="str">
        <f>VLOOKUP(A408, Alumni!$A$1:$L$600, 3, FALSE)</f>
        <v>Consulting</v>
      </c>
      <c r="E408" s="1" t="s">
        <v>1760</v>
      </c>
      <c r="F408" s="1" t="s">
        <v>1277</v>
      </c>
      <c r="G408" s="1" t="s">
        <v>1039</v>
      </c>
      <c r="H408" s="1">
        <v>0</v>
      </c>
      <c r="I408" s="1" t="s">
        <v>1276</v>
      </c>
      <c r="J408" s="1" t="s">
        <v>947</v>
      </c>
      <c r="K408" s="1" t="s">
        <v>955</v>
      </c>
      <c r="L408" s="1" t="s">
        <v>950</v>
      </c>
    </row>
    <row r="409" spans="1:12" x14ac:dyDescent="0.3">
      <c r="A409">
        <v>1461</v>
      </c>
      <c r="B409" s="1" t="s">
        <v>1754</v>
      </c>
      <c r="C409" s="1">
        <v>2016</v>
      </c>
      <c r="D409" s="1" t="str">
        <f>VLOOKUP(A409, Alumni!$A$1:$L$600, 3, FALSE)</f>
        <v>Teaching</v>
      </c>
      <c r="E409" s="1" t="s">
        <v>1722</v>
      </c>
      <c r="F409" s="1" t="s">
        <v>992</v>
      </c>
      <c r="G409" s="1" t="s">
        <v>949</v>
      </c>
      <c r="H409" s="1" t="s">
        <v>1214</v>
      </c>
      <c r="I409" s="1" t="s">
        <v>1275</v>
      </c>
      <c r="J409" s="1" t="s">
        <v>947</v>
      </c>
      <c r="K409" s="1" t="s">
        <v>965</v>
      </c>
      <c r="L409" s="1" t="s">
        <v>964</v>
      </c>
    </row>
    <row r="410" spans="1:12" x14ac:dyDescent="0.3">
      <c r="A410">
        <v>1462</v>
      </c>
      <c r="B410" s="1" t="s">
        <v>1754</v>
      </c>
      <c r="C410" s="1">
        <v>2023</v>
      </c>
      <c r="D410" s="1" t="str">
        <f>VLOOKUP(A410, Alumni!$A$1:$L$600, 3, FALSE)</f>
        <v>Education services</v>
      </c>
      <c r="E410" s="1" t="s">
        <v>1760</v>
      </c>
      <c r="F410" s="1" t="s">
        <v>1274</v>
      </c>
      <c r="G410" s="1" t="s">
        <v>967</v>
      </c>
      <c r="H410" s="1">
        <v>0</v>
      </c>
      <c r="I410" s="1" t="s">
        <v>961</v>
      </c>
      <c r="J410" s="1" t="s">
        <v>947</v>
      </c>
      <c r="K410" s="1" t="s">
        <v>960</v>
      </c>
      <c r="L410" s="1" t="s">
        <v>960</v>
      </c>
    </row>
    <row r="411" spans="1:12" x14ac:dyDescent="0.3">
      <c r="A411">
        <v>1463</v>
      </c>
      <c r="B411" s="1" t="s">
        <v>1754</v>
      </c>
      <c r="C411" s="1">
        <v>2009</v>
      </c>
      <c r="D411" s="1" t="str">
        <f>VLOOKUP(A411, Alumni!$A$1:$L$600, 3, FALSE)</f>
        <v>Teaching</v>
      </c>
      <c r="E411" s="1" t="s">
        <v>1722</v>
      </c>
      <c r="F411" s="1">
        <v>0</v>
      </c>
      <c r="G411" s="1" t="s">
        <v>949</v>
      </c>
      <c r="H411" s="1" t="s">
        <v>1273</v>
      </c>
      <c r="I411" s="1" t="s">
        <v>1190</v>
      </c>
      <c r="J411" s="1" t="s">
        <v>947</v>
      </c>
      <c r="K411" s="1" t="s">
        <v>1071</v>
      </c>
      <c r="L411" s="1" t="s">
        <v>978</v>
      </c>
    </row>
    <row r="412" spans="1:12" x14ac:dyDescent="0.3">
      <c r="A412">
        <v>1464</v>
      </c>
      <c r="B412" s="1" t="s">
        <v>1754</v>
      </c>
      <c r="C412" s="1">
        <v>2019</v>
      </c>
      <c r="D412" s="1" t="str">
        <f>VLOOKUP(A412, Alumni!$A$1:$L$600, 3, FALSE)</f>
        <v>Technical/administrative</v>
      </c>
      <c r="E412" s="1" t="s">
        <v>1759</v>
      </c>
      <c r="F412" s="1">
        <v>0</v>
      </c>
      <c r="G412" s="1" t="s">
        <v>136</v>
      </c>
      <c r="H412" s="1">
        <v>0</v>
      </c>
      <c r="I412" s="1" t="s">
        <v>1268</v>
      </c>
      <c r="J412" s="1" t="s">
        <v>1111</v>
      </c>
      <c r="K412" s="1" t="s">
        <v>1267</v>
      </c>
      <c r="L412" s="1" t="s">
        <v>1266</v>
      </c>
    </row>
    <row r="413" spans="1:12" x14ac:dyDescent="0.3">
      <c r="A413">
        <v>1467</v>
      </c>
      <c r="B413" s="1" t="s">
        <v>1754</v>
      </c>
      <c r="C413" s="1">
        <v>2019</v>
      </c>
      <c r="D413" s="1" t="str">
        <f>VLOOKUP(A413, Alumni!$A$1:$L$600, 3, FALSE)</f>
        <v>No data</v>
      </c>
      <c r="E413" s="1" t="s">
        <v>1760</v>
      </c>
      <c r="F413" s="1" t="s">
        <v>1201</v>
      </c>
      <c r="G413" s="1" t="s">
        <v>136</v>
      </c>
      <c r="H413" s="1" t="s">
        <v>952</v>
      </c>
      <c r="I413" s="1" t="s">
        <v>956</v>
      </c>
      <c r="J413" s="1" t="s">
        <v>947</v>
      </c>
      <c r="K413" s="1" t="s">
        <v>955</v>
      </c>
      <c r="L413" s="1" t="s">
        <v>950</v>
      </c>
    </row>
    <row r="414" spans="1:12" x14ac:dyDescent="0.3">
      <c r="A414">
        <v>1468</v>
      </c>
      <c r="B414" s="1" t="s">
        <v>1755</v>
      </c>
      <c r="C414" s="1">
        <v>2019</v>
      </c>
      <c r="D414" s="1" t="str">
        <f>VLOOKUP(A414, Alumni!$A$1:$L$600, 3, FALSE)</f>
        <v>Teaching</v>
      </c>
      <c r="E414" s="1" t="s">
        <v>1723</v>
      </c>
      <c r="F414" s="1">
        <v>0</v>
      </c>
      <c r="G414" s="1" t="s">
        <v>949</v>
      </c>
      <c r="H414" s="1">
        <v>0</v>
      </c>
      <c r="I414" s="1" t="s">
        <v>1120</v>
      </c>
      <c r="J414" s="1" t="s">
        <v>947</v>
      </c>
      <c r="K414" s="1" t="s">
        <v>955</v>
      </c>
      <c r="L414" s="1" t="s">
        <v>950</v>
      </c>
    </row>
    <row r="415" spans="1:12" x14ac:dyDescent="0.3">
      <c r="A415">
        <v>1470</v>
      </c>
      <c r="B415" s="1" t="s">
        <v>1754</v>
      </c>
      <c r="C415" s="1">
        <v>2011</v>
      </c>
      <c r="D415" s="1" t="str">
        <f>VLOOKUP(A415, Alumni!$A$1:$L$600, 3, FALSE)</f>
        <v>Teaching</v>
      </c>
      <c r="E415" s="1" t="s">
        <v>1722</v>
      </c>
      <c r="F415" s="1">
        <v>0</v>
      </c>
      <c r="G415" s="1" t="s">
        <v>949</v>
      </c>
      <c r="H415" s="1">
        <v>0</v>
      </c>
      <c r="I415" s="1" t="s">
        <v>1265</v>
      </c>
      <c r="J415" s="1" t="s">
        <v>947</v>
      </c>
      <c r="K415" s="1" t="s">
        <v>1170</v>
      </c>
      <c r="L415" s="1" t="s">
        <v>978</v>
      </c>
    </row>
    <row r="416" spans="1:12" x14ac:dyDescent="0.3">
      <c r="A416">
        <v>1471</v>
      </c>
      <c r="B416" s="1" t="s">
        <v>1754</v>
      </c>
      <c r="C416" s="1">
        <v>2019</v>
      </c>
      <c r="D416" s="1" t="str">
        <f>VLOOKUP(A416, Alumni!$A$1:$L$600, 3, FALSE)</f>
        <v>Teaching</v>
      </c>
      <c r="E416" s="1" t="s">
        <v>1722</v>
      </c>
      <c r="F416" s="1">
        <v>0</v>
      </c>
      <c r="G416" s="1" t="s">
        <v>949</v>
      </c>
      <c r="H416" s="1">
        <v>0</v>
      </c>
      <c r="I416" s="1" t="s">
        <v>1171</v>
      </c>
      <c r="J416" s="1" t="s">
        <v>947</v>
      </c>
      <c r="K416" s="1" t="s">
        <v>1170</v>
      </c>
      <c r="L416" s="1" t="s">
        <v>978</v>
      </c>
    </row>
    <row r="417" spans="1:12" x14ac:dyDescent="0.3">
      <c r="A417">
        <v>1472</v>
      </c>
      <c r="B417" s="1" t="s">
        <v>1755</v>
      </c>
      <c r="C417" s="1">
        <v>2016</v>
      </c>
      <c r="D417" s="1" t="str">
        <f>VLOOKUP(A417, Alumni!$A$1:$L$600, 3, FALSE)</f>
        <v>Teaching</v>
      </c>
      <c r="E417" s="1" t="s">
        <v>1723</v>
      </c>
      <c r="F417" s="1" t="s">
        <v>1052</v>
      </c>
      <c r="G417" s="1" t="s">
        <v>949</v>
      </c>
      <c r="H417" s="1" t="s">
        <v>1126</v>
      </c>
      <c r="I417" s="1" t="s">
        <v>958</v>
      </c>
      <c r="J417" s="1" t="s">
        <v>947</v>
      </c>
      <c r="K417" s="1" t="s">
        <v>955</v>
      </c>
      <c r="L417" s="1" t="s">
        <v>950</v>
      </c>
    </row>
    <row r="418" spans="1:12" x14ac:dyDescent="0.3">
      <c r="A418">
        <v>1473</v>
      </c>
      <c r="B418" s="1" t="s">
        <v>1754</v>
      </c>
      <c r="C418" s="1">
        <v>2017</v>
      </c>
      <c r="D418" s="1" t="str">
        <f>VLOOKUP(A418, Alumni!$A$1:$L$600, 3, FALSE)</f>
        <v>Teaching</v>
      </c>
      <c r="E418" s="1" t="s">
        <v>1724</v>
      </c>
      <c r="F418" s="1" t="s">
        <v>1264</v>
      </c>
      <c r="G418" s="1" t="s">
        <v>949</v>
      </c>
      <c r="H418" s="1" t="s">
        <v>1051</v>
      </c>
      <c r="I418" s="1" t="s">
        <v>1263</v>
      </c>
      <c r="J418" s="1" t="s">
        <v>947</v>
      </c>
      <c r="K418" s="1" t="s">
        <v>1262</v>
      </c>
      <c r="L418" s="1" t="s">
        <v>988</v>
      </c>
    </row>
    <row r="419" spans="1:12" x14ac:dyDescent="0.3">
      <c r="A419">
        <v>1474</v>
      </c>
      <c r="B419" s="1" t="s">
        <v>1754</v>
      </c>
      <c r="C419" s="1">
        <v>2013</v>
      </c>
      <c r="D419" s="1" t="str">
        <f>VLOOKUP(A419, Alumni!$A$1:$L$600, 3, FALSE)</f>
        <v>Teaching</v>
      </c>
      <c r="E419" s="1" t="s">
        <v>1722</v>
      </c>
      <c r="F419" s="1">
        <v>0</v>
      </c>
      <c r="G419" s="1" t="s">
        <v>949</v>
      </c>
      <c r="H419" s="1">
        <v>0</v>
      </c>
      <c r="I419" s="1" t="s">
        <v>1157</v>
      </c>
      <c r="J419" s="1" t="s">
        <v>947</v>
      </c>
      <c r="K419" s="1" t="s">
        <v>979</v>
      </c>
      <c r="L419" s="1" t="s">
        <v>978</v>
      </c>
    </row>
    <row r="420" spans="1:12" x14ac:dyDescent="0.3">
      <c r="A420">
        <v>1475</v>
      </c>
      <c r="B420" s="1" t="s">
        <v>1754</v>
      </c>
      <c r="C420" s="1">
        <v>2018</v>
      </c>
      <c r="D420" s="1" t="str">
        <f>VLOOKUP(A420, Alumni!$A$1:$L$600, 3, FALSE)</f>
        <v>Research</v>
      </c>
      <c r="E420" s="1" t="s">
        <v>1758</v>
      </c>
      <c r="F420" s="1">
        <v>0</v>
      </c>
      <c r="G420" s="1" t="s">
        <v>966</v>
      </c>
      <c r="H420" s="1">
        <v>0</v>
      </c>
      <c r="I420" s="1" t="s">
        <v>1261</v>
      </c>
      <c r="J420" s="1" t="s">
        <v>947</v>
      </c>
      <c r="K420" s="1" t="s">
        <v>950</v>
      </c>
      <c r="L420" s="1" t="s">
        <v>950</v>
      </c>
    </row>
    <row r="421" spans="1:12" x14ac:dyDescent="0.3">
      <c r="A421">
        <v>1476</v>
      </c>
      <c r="B421" s="1" t="s">
        <v>1754</v>
      </c>
      <c r="C421" s="1">
        <v>2021</v>
      </c>
      <c r="D421" s="1" t="str">
        <f>VLOOKUP(A421, Alumni!$A$1:$L$600, 3, FALSE)</f>
        <v>Teaching</v>
      </c>
      <c r="E421" s="1" t="s">
        <v>1722</v>
      </c>
      <c r="F421" s="1">
        <v>0</v>
      </c>
      <c r="G421" s="1" t="s">
        <v>136</v>
      </c>
      <c r="H421" s="1">
        <v>0</v>
      </c>
      <c r="I421" s="1" t="s">
        <v>1260</v>
      </c>
      <c r="J421" s="1" t="s">
        <v>1111</v>
      </c>
      <c r="K421" s="1" t="s">
        <v>1259</v>
      </c>
      <c r="L421" s="1" t="s">
        <v>1258</v>
      </c>
    </row>
    <row r="422" spans="1:12" x14ac:dyDescent="0.3">
      <c r="A422">
        <v>1487</v>
      </c>
      <c r="B422" s="1" t="s">
        <v>1754</v>
      </c>
      <c r="C422" s="1">
        <v>2018</v>
      </c>
      <c r="D422" s="1" t="str">
        <f>VLOOKUP(A422, Alumni!$A$1:$L$600, 3, FALSE)</f>
        <v>Technical/administrative</v>
      </c>
      <c r="E422" s="1" t="s">
        <v>1727</v>
      </c>
      <c r="F422" s="1" t="s">
        <v>1257</v>
      </c>
      <c r="G422" s="1" t="s">
        <v>949</v>
      </c>
      <c r="H422" s="1" t="s">
        <v>1126</v>
      </c>
      <c r="I422" s="1" t="s">
        <v>1256</v>
      </c>
      <c r="J422" s="1" t="s">
        <v>947</v>
      </c>
      <c r="K422" s="1" t="s">
        <v>955</v>
      </c>
      <c r="L422" s="1" t="s">
        <v>950</v>
      </c>
    </row>
    <row r="423" spans="1:12" x14ac:dyDescent="0.3">
      <c r="A423">
        <v>1488</v>
      </c>
      <c r="B423" s="1" t="s">
        <v>1755</v>
      </c>
      <c r="C423" s="1">
        <v>2013</v>
      </c>
      <c r="D423" s="1" t="str">
        <f>VLOOKUP(A423, Alumni!$A$1:$L$600, 3, FALSE)</f>
        <v>Teaching</v>
      </c>
      <c r="E423" s="1" t="s">
        <v>1723</v>
      </c>
      <c r="F423" s="1">
        <v>0</v>
      </c>
      <c r="G423" s="1" t="s">
        <v>949</v>
      </c>
      <c r="H423" s="1">
        <v>0</v>
      </c>
      <c r="I423" s="1" t="s">
        <v>1120</v>
      </c>
      <c r="J423" s="1" t="s">
        <v>947</v>
      </c>
      <c r="K423" s="1" t="s">
        <v>955</v>
      </c>
      <c r="L423" s="1" t="s">
        <v>950</v>
      </c>
    </row>
    <row r="424" spans="1:12" x14ac:dyDescent="0.3">
      <c r="A424">
        <v>1489</v>
      </c>
      <c r="B424" s="1" t="s">
        <v>1755</v>
      </c>
      <c r="C424" s="1">
        <v>2009</v>
      </c>
      <c r="D424" s="1" t="str">
        <f>VLOOKUP(A424, Alumni!$A$1:$L$600, 3, FALSE)</f>
        <v>Cultural/artistic</v>
      </c>
      <c r="E424" s="1" t="s">
        <v>1760</v>
      </c>
      <c r="F424" s="1" t="s">
        <v>1255</v>
      </c>
      <c r="G424" s="1" t="s">
        <v>136</v>
      </c>
      <c r="H424" s="1" t="s">
        <v>1047</v>
      </c>
      <c r="I424" s="1" t="s">
        <v>1254</v>
      </c>
      <c r="J424" s="1" t="s">
        <v>947</v>
      </c>
      <c r="K424" s="1" t="s">
        <v>960</v>
      </c>
      <c r="L424" s="1" t="s">
        <v>960</v>
      </c>
    </row>
    <row r="425" spans="1:12" x14ac:dyDescent="0.3">
      <c r="A425">
        <v>1478</v>
      </c>
      <c r="B425" s="1" t="s">
        <v>1755</v>
      </c>
      <c r="C425" s="1">
        <v>2013</v>
      </c>
      <c r="D425" s="1" t="str">
        <f>VLOOKUP(A425, Alumni!$A$1:$L$600, 3, FALSE)</f>
        <v>Teaching</v>
      </c>
      <c r="E425" s="1" t="s">
        <v>1723</v>
      </c>
      <c r="F425" s="1">
        <v>0</v>
      </c>
      <c r="G425" s="1" t="s">
        <v>949</v>
      </c>
      <c r="H425" s="1">
        <v>0</v>
      </c>
      <c r="I425" s="1" t="s">
        <v>1253</v>
      </c>
      <c r="J425" s="1" t="s">
        <v>947</v>
      </c>
      <c r="K425" s="1" t="s">
        <v>1252</v>
      </c>
      <c r="L425" s="1" t="s">
        <v>950</v>
      </c>
    </row>
    <row r="426" spans="1:12" x14ac:dyDescent="0.3">
      <c r="A426">
        <v>1479</v>
      </c>
      <c r="B426" s="1" t="s">
        <v>1754</v>
      </c>
      <c r="C426" s="1">
        <v>2021</v>
      </c>
      <c r="D426" s="1" t="str">
        <f>VLOOKUP(A426, Alumni!$A$1:$L$600, 3, FALSE)</f>
        <v>Teaching</v>
      </c>
      <c r="E426" s="1" t="s">
        <v>1723</v>
      </c>
      <c r="F426" s="1">
        <v>0</v>
      </c>
      <c r="G426" s="1" t="s">
        <v>967</v>
      </c>
      <c r="H426" s="1">
        <v>0</v>
      </c>
      <c r="I426" s="1" t="s">
        <v>1251</v>
      </c>
      <c r="J426" s="1" t="s">
        <v>947</v>
      </c>
      <c r="K426" s="1" t="s">
        <v>950</v>
      </c>
      <c r="L426" s="1" t="s">
        <v>950</v>
      </c>
    </row>
    <row r="427" spans="1:12" x14ac:dyDescent="0.3">
      <c r="A427">
        <v>1480</v>
      </c>
      <c r="B427" s="1" t="s">
        <v>1755</v>
      </c>
      <c r="C427" s="1">
        <v>2017</v>
      </c>
      <c r="D427" s="1" t="str">
        <f>VLOOKUP(A427, Alumni!$A$1:$L$600, 3, FALSE)</f>
        <v>Research</v>
      </c>
      <c r="E427" s="1" t="s">
        <v>1757</v>
      </c>
      <c r="F427" s="1">
        <v>0</v>
      </c>
      <c r="G427" s="1" t="s">
        <v>952</v>
      </c>
      <c r="H427" s="1">
        <v>0</v>
      </c>
      <c r="I427" s="1" t="s">
        <v>1053</v>
      </c>
      <c r="J427" s="1" t="s">
        <v>947</v>
      </c>
      <c r="K427" s="1" t="s">
        <v>955</v>
      </c>
      <c r="L427" s="1" t="s">
        <v>950</v>
      </c>
    </row>
    <row r="428" spans="1:12" x14ac:dyDescent="0.3">
      <c r="A428">
        <v>1481</v>
      </c>
      <c r="B428" s="1" t="s">
        <v>1754</v>
      </c>
      <c r="C428" s="1">
        <v>2012</v>
      </c>
      <c r="D428" s="1" t="str">
        <f>VLOOKUP(A428, Alumni!$A$1:$L$600, 3, FALSE)</f>
        <v>Teaching</v>
      </c>
      <c r="E428" s="1" t="s">
        <v>1722</v>
      </c>
      <c r="F428" s="1">
        <v>0</v>
      </c>
      <c r="G428" s="1" t="s">
        <v>949</v>
      </c>
      <c r="H428" s="1">
        <v>0</v>
      </c>
      <c r="I428" s="1" t="s">
        <v>1240</v>
      </c>
      <c r="J428" s="1" t="s">
        <v>947</v>
      </c>
      <c r="K428" s="1" t="s">
        <v>1250</v>
      </c>
      <c r="L428" s="1" t="s">
        <v>1164</v>
      </c>
    </row>
    <row r="429" spans="1:12" x14ac:dyDescent="0.3">
      <c r="A429">
        <v>1483</v>
      </c>
      <c r="B429" s="1" t="s">
        <v>1754</v>
      </c>
      <c r="C429" s="1">
        <v>2019</v>
      </c>
      <c r="D429" s="1" t="str">
        <f>VLOOKUP(A429, Alumni!$A$1:$L$600, 3, FALSE)</f>
        <v>Research</v>
      </c>
      <c r="E429" s="1" t="s">
        <v>1723</v>
      </c>
      <c r="F429" s="1">
        <v>0</v>
      </c>
      <c r="G429" s="1" t="s">
        <v>1039</v>
      </c>
      <c r="H429" s="1">
        <v>0</v>
      </c>
      <c r="I429" s="1" t="s">
        <v>1248</v>
      </c>
      <c r="J429" s="1" t="s">
        <v>947</v>
      </c>
      <c r="K429" s="1" t="s">
        <v>1020</v>
      </c>
      <c r="L429" s="1" t="s">
        <v>1006</v>
      </c>
    </row>
    <row r="430" spans="1:12" x14ac:dyDescent="0.3">
      <c r="A430">
        <v>1484</v>
      </c>
      <c r="B430" s="1" t="s">
        <v>1754</v>
      </c>
      <c r="C430" s="1">
        <v>2009</v>
      </c>
      <c r="D430" s="1" t="str">
        <f>VLOOKUP(A430, Alumni!$A$1:$L$600, 3, FALSE)</f>
        <v>Teaching</v>
      </c>
      <c r="E430" s="1" t="s">
        <v>1722</v>
      </c>
      <c r="F430" s="1">
        <v>0</v>
      </c>
      <c r="G430" s="1" t="s">
        <v>967</v>
      </c>
      <c r="H430" s="1">
        <v>0</v>
      </c>
      <c r="I430" s="1" t="s">
        <v>1247</v>
      </c>
      <c r="J430" s="1" t="s">
        <v>947</v>
      </c>
      <c r="K430" s="1" t="s">
        <v>950</v>
      </c>
      <c r="L430" s="1" t="s">
        <v>950</v>
      </c>
    </row>
    <row r="431" spans="1:12" x14ac:dyDescent="0.3">
      <c r="A431">
        <v>1485</v>
      </c>
      <c r="B431" s="1" t="s">
        <v>1755</v>
      </c>
      <c r="C431" s="1">
        <v>2020</v>
      </c>
      <c r="D431" s="1" t="str">
        <f>VLOOKUP(A431, Alumni!$A$1:$L$600, 3, FALSE)</f>
        <v>Teaching</v>
      </c>
      <c r="E431" s="1" t="s">
        <v>1723</v>
      </c>
      <c r="F431" s="1">
        <v>0</v>
      </c>
      <c r="G431" s="1" t="s">
        <v>967</v>
      </c>
      <c r="H431" s="1">
        <v>0</v>
      </c>
      <c r="I431" s="1" t="s">
        <v>1246</v>
      </c>
      <c r="J431" s="1" t="s">
        <v>947</v>
      </c>
      <c r="K431" s="1" t="s">
        <v>955</v>
      </c>
      <c r="L431" s="1" t="s">
        <v>950</v>
      </c>
    </row>
    <row r="432" spans="1:12" x14ac:dyDescent="0.3">
      <c r="A432">
        <v>1490</v>
      </c>
      <c r="B432" s="1" t="s">
        <v>1754</v>
      </c>
      <c r="C432" s="1">
        <v>2007</v>
      </c>
      <c r="D432" s="1" t="str">
        <f>VLOOKUP(A432, Alumni!$A$1:$L$600, 3, FALSE)</f>
        <v>Teaching</v>
      </c>
      <c r="E432" s="1" t="s">
        <v>1722</v>
      </c>
      <c r="F432" s="1">
        <v>0</v>
      </c>
      <c r="G432" s="1" t="s">
        <v>949</v>
      </c>
      <c r="H432" s="1">
        <v>0</v>
      </c>
      <c r="I432" s="1" t="s">
        <v>1244</v>
      </c>
      <c r="J432" s="1" t="s">
        <v>947</v>
      </c>
      <c r="K432" s="1" t="s">
        <v>1243</v>
      </c>
      <c r="L432" s="1" t="s">
        <v>951</v>
      </c>
    </row>
    <row r="433" spans="1:12" x14ac:dyDescent="0.3">
      <c r="A433">
        <v>1491</v>
      </c>
      <c r="B433" s="1" t="s">
        <v>1755</v>
      </c>
      <c r="C433" s="1">
        <v>2015</v>
      </c>
      <c r="D433" s="1" t="str">
        <f>VLOOKUP(A433, Alumni!$A$1:$L$600, 3, FALSE)</f>
        <v>Technical/administrative</v>
      </c>
      <c r="E433" s="1" t="s">
        <v>1760</v>
      </c>
      <c r="F433" s="1" t="s">
        <v>1242</v>
      </c>
      <c r="G433" s="1" t="s">
        <v>949</v>
      </c>
      <c r="H433" s="1" t="s">
        <v>1126</v>
      </c>
      <c r="I433" s="1" t="s">
        <v>1241</v>
      </c>
      <c r="J433" s="1" t="s">
        <v>947</v>
      </c>
      <c r="K433" s="1" t="s">
        <v>965</v>
      </c>
      <c r="L433" s="1" t="s">
        <v>964</v>
      </c>
    </row>
    <row r="434" spans="1:12" x14ac:dyDescent="0.3">
      <c r="A434">
        <v>1492</v>
      </c>
      <c r="B434" s="1" t="s">
        <v>1755</v>
      </c>
      <c r="C434" s="1">
        <v>2010</v>
      </c>
      <c r="D434" s="1" t="str">
        <f>VLOOKUP(A434, Alumni!$A$1:$L$600, 3, FALSE)</f>
        <v>Teaching</v>
      </c>
      <c r="E434" s="1" t="s">
        <v>1723</v>
      </c>
      <c r="F434" s="1">
        <v>0</v>
      </c>
      <c r="G434" s="1" t="s">
        <v>949</v>
      </c>
      <c r="H434" s="1">
        <v>0</v>
      </c>
      <c r="I434" s="1" t="s">
        <v>1122</v>
      </c>
      <c r="J434" s="1" t="s">
        <v>947</v>
      </c>
      <c r="K434" s="1" t="s">
        <v>960</v>
      </c>
      <c r="L434" s="1" t="s">
        <v>960</v>
      </c>
    </row>
    <row r="435" spans="1:12" x14ac:dyDescent="0.3">
      <c r="A435">
        <v>1493</v>
      </c>
      <c r="B435" s="1" t="s">
        <v>1754</v>
      </c>
      <c r="C435" s="1">
        <v>2008</v>
      </c>
      <c r="D435" s="1" t="str">
        <f>VLOOKUP(A435, Alumni!$A$1:$L$600, 3, FALSE)</f>
        <v>Research</v>
      </c>
      <c r="E435" s="1" t="s">
        <v>1758</v>
      </c>
      <c r="F435" s="1">
        <v>0</v>
      </c>
      <c r="G435" s="1" t="s">
        <v>966</v>
      </c>
      <c r="H435" s="1">
        <v>0</v>
      </c>
      <c r="I435" s="1" t="s">
        <v>1113</v>
      </c>
      <c r="J435" s="1" t="s">
        <v>947</v>
      </c>
      <c r="K435" s="1" t="s">
        <v>950</v>
      </c>
      <c r="L435" s="1" t="s">
        <v>950</v>
      </c>
    </row>
    <row r="436" spans="1:12" x14ac:dyDescent="0.3">
      <c r="A436">
        <v>1494</v>
      </c>
      <c r="B436" s="1" t="s">
        <v>1754</v>
      </c>
      <c r="C436" s="1">
        <v>2015</v>
      </c>
      <c r="D436" s="1" t="str">
        <f>VLOOKUP(A436, Alumni!$A$1:$L$600, 3, FALSE)</f>
        <v>Teaching</v>
      </c>
      <c r="E436" s="1" t="s">
        <v>1722</v>
      </c>
      <c r="F436" s="1" t="s">
        <v>992</v>
      </c>
      <c r="G436" s="1" t="s">
        <v>949</v>
      </c>
      <c r="H436" s="1" t="s">
        <v>1126</v>
      </c>
      <c r="I436" s="1" t="s">
        <v>956</v>
      </c>
      <c r="J436" s="1" t="s">
        <v>947</v>
      </c>
      <c r="K436" s="1" t="s">
        <v>955</v>
      </c>
      <c r="L436" s="1" t="s">
        <v>950</v>
      </c>
    </row>
    <row r="437" spans="1:12" x14ac:dyDescent="0.3">
      <c r="A437">
        <v>1495</v>
      </c>
      <c r="B437" s="1" t="s">
        <v>1755</v>
      </c>
      <c r="C437" s="1">
        <v>2013</v>
      </c>
      <c r="D437" s="1" t="str">
        <f>VLOOKUP(A437, Alumni!$A$1:$L$600, 3, FALSE)</f>
        <v>Teaching</v>
      </c>
      <c r="E437" s="1" t="s">
        <v>1723</v>
      </c>
      <c r="F437" s="1">
        <v>0</v>
      </c>
      <c r="G437" s="1" t="s">
        <v>949</v>
      </c>
      <c r="H437" s="1">
        <v>0</v>
      </c>
      <c r="I437" s="1" t="s">
        <v>1123</v>
      </c>
      <c r="J437" s="1" t="s">
        <v>947</v>
      </c>
      <c r="K437" s="1" t="s">
        <v>955</v>
      </c>
      <c r="L437" s="1" t="s">
        <v>950</v>
      </c>
    </row>
    <row r="438" spans="1:12" x14ac:dyDescent="0.3">
      <c r="A438">
        <v>1496</v>
      </c>
      <c r="B438" s="1" t="s">
        <v>1755</v>
      </c>
      <c r="C438" s="1">
        <v>2019</v>
      </c>
      <c r="D438" s="1" t="str">
        <f>VLOOKUP(A438, Alumni!$A$1:$L$600, 3, FALSE)</f>
        <v>Research</v>
      </c>
      <c r="E438" s="1" t="s">
        <v>1757</v>
      </c>
      <c r="F438" s="1" t="s">
        <v>1142</v>
      </c>
      <c r="G438" s="1" t="s">
        <v>952</v>
      </c>
      <c r="H438" s="1" t="s">
        <v>952</v>
      </c>
      <c r="I438" s="1" t="s">
        <v>956</v>
      </c>
      <c r="J438" s="1" t="s">
        <v>947</v>
      </c>
      <c r="K438" s="1" t="s">
        <v>955</v>
      </c>
      <c r="L438" s="1" t="s">
        <v>950</v>
      </c>
    </row>
    <row r="439" spans="1:12" x14ac:dyDescent="0.3">
      <c r="A439">
        <v>1498</v>
      </c>
      <c r="B439" s="1" t="s">
        <v>1754</v>
      </c>
      <c r="C439" s="1">
        <v>2014</v>
      </c>
      <c r="D439" s="1" t="str">
        <f>VLOOKUP(A439, Alumni!$A$1:$L$600, 3, FALSE)</f>
        <v>Teaching</v>
      </c>
      <c r="E439" s="1" t="s">
        <v>1722</v>
      </c>
      <c r="F439" s="1">
        <v>0</v>
      </c>
      <c r="G439" s="1" t="s">
        <v>949</v>
      </c>
      <c r="H439" s="1">
        <v>0</v>
      </c>
      <c r="I439" s="1" t="s">
        <v>1238</v>
      </c>
      <c r="J439" s="1" t="s">
        <v>947</v>
      </c>
      <c r="K439" s="1" t="s">
        <v>1237</v>
      </c>
      <c r="L439" s="1" t="s">
        <v>951</v>
      </c>
    </row>
    <row r="440" spans="1:12" x14ac:dyDescent="0.3">
      <c r="A440">
        <v>1499</v>
      </c>
      <c r="B440" s="1" t="s">
        <v>1754</v>
      </c>
      <c r="C440" s="1">
        <v>2015</v>
      </c>
      <c r="D440" s="1" t="str">
        <f>VLOOKUP(A440, Alumni!$A$1:$L$600, 3, FALSE)</f>
        <v>Project coordination</v>
      </c>
      <c r="E440" s="1" t="s">
        <v>1727</v>
      </c>
      <c r="F440" s="1">
        <v>0</v>
      </c>
      <c r="G440" s="1" t="s">
        <v>949</v>
      </c>
      <c r="H440" s="1">
        <v>0</v>
      </c>
      <c r="I440" s="1" t="s">
        <v>1235</v>
      </c>
      <c r="J440" s="1" t="s">
        <v>947</v>
      </c>
      <c r="K440" s="1" t="s">
        <v>1037</v>
      </c>
      <c r="L440" s="1" t="s">
        <v>1036</v>
      </c>
    </row>
    <row r="441" spans="1:12" x14ac:dyDescent="0.3">
      <c r="A441">
        <v>1500</v>
      </c>
      <c r="B441" s="1" t="s">
        <v>1754</v>
      </c>
      <c r="C441" s="1">
        <v>2006</v>
      </c>
      <c r="D441" s="1" t="str">
        <f>VLOOKUP(A441, Alumni!$A$1:$L$600, 3, FALSE)</f>
        <v>Teaching</v>
      </c>
      <c r="E441" s="1" t="s">
        <v>1722</v>
      </c>
      <c r="F441" s="1">
        <v>0</v>
      </c>
      <c r="G441" s="1" t="s">
        <v>967</v>
      </c>
      <c r="H441" s="1">
        <v>0</v>
      </c>
      <c r="I441" s="1" t="s">
        <v>1234</v>
      </c>
      <c r="J441" s="1" t="s">
        <v>947</v>
      </c>
      <c r="K441" s="1" t="s">
        <v>1233</v>
      </c>
      <c r="L441" s="1" t="s">
        <v>950</v>
      </c>
    </row>
    <row r="442" spans="1:12" x14ac:dyDescent="0.3">
      <c r="A442">
        <v>1501</v>
      </c>
      <c r="B442" s="1" t="s">
        <v>1755</v>
      </c>
      <c r="C442" s="1">
        <v>2020</v>
      </c>
      <c r="D442" s="1" t="str">
        <f>VLOOKUP(A442, Alumni!$A$1:$L$600, 3, FALSE)</f>
        <v>Teaching</v>
      </c>
      <c r="E442" s="1" t="s">
        <v>1723</v>
      </c>
      <c r="F442" s="1">
        <v>0</v>
      </c>
      <c r="G442" s="1" t="s">
        <v>949</v>
      </c>
      <c r="H442" s="1">
        <v>0</v>
      </c>
      <c r="I442" s="1" t="s">
        <v>958</v>
      </c>
      <c r="J442" s="1" t="s">
        <v>947</v>
      </c>
      <c r="K442" s="1" t="s">
        <v>1108</v>
      </c>
      <c r="L442" s="1" t="s">
        <v>950</v>
      </c>
    </row>
    <row r="443" spans="1:12" x14ac:dyDescent="0.3">
      <c r="A443">
        <v>1503</v>
      </c>
      <c r="B443" s="1" t="s">
        <v>1755</v>
      </c>
      <c r="C443" s="1">
        <v>2007</v>
      </c>
      <c r="D443" s="1" t="str">
        <f>VLOOKUP(A443, Alumni!$A$1:$L$600, 3, FALSE)</f>
        <v>Teaching</v>
      </c>
      <c r="E443" s="1" t="s">
        <v>1722</v>
      </c>
      <c r="F443" s="1">
        <v>0</v>
      </c>
      <c r="G443" s="1" t="s">
        <v>949</v>
      </c>
      <c r="H443" s="1">
        <v>0</v>
      </c>
      <c r="I443" s="1" t="s">
        <v>987</v>
      </c>
      <c r="J443" s="1" t="s">
        <v>947</v>
      </c>
      <c r="K443" s="1" t="s">
        <v>986</v>
      </c>
      <c r="L443" s="1" t="s">
        <v>985</v>
      </c>
    </row>
    <row r="444" spans="1:12" x14ac:dyDescent="0.3">
      <c r="A444">
        <v>1505</v>
      </c>
      <c r="B444" s="1" t="s">
        <v>1755</v>
      </c>
      <c r="C444" s="1">
        <v>2015</v>
      </c>
      <c r="D444" s="1" t="str">
        <f>VLOOKUP(A444, Alumni!$A$1:$L$600, 3, FALSE)</f>
        <v>Research</v>
      </c>
      <c r="E444" s="1" t="s">
        <v>1757</v>
      </c>
      <c r="F444" s="1" t="s">
        <v>2</v>
      </c>
      <c r="G444" s="1" t="s">
        <v>952</v>
      </c>
      <c r="H444" s="1" t="s">
        <v>952</v>
      </c>
      <c r="I444" s="1" t="s">
        <v>1231</v>
      </c>
      <c r="J444" s="1" t="s">
        <v>1124</v>
      </c>
      <c r="K444" s="1" t="s">
        <v>1181</v>
      </c>
      <c r="L444" s="1" t="s">
        <v>1180</v>
      </c>
    </row>
    <row r="445" spans="1:12" x14ac:dyDescent="0.3">
      <c r="A445">
        <v>1506</v>
      </c>
      <c r="B445" s="1" t="s">
        <v>1754</v>
      </c>
      <c r="C445" s="1">
        <v>2011</v>
      </c>
      <c r="D445" s="1" t="str">
        <f>VLOOKUP(A445, Alumni!$A$1:$L$600, 3, FALSE)</f>
        <v>Teaching</v>
      </c>
      <c r="E445" s="1" t="s">
        <v>1722</v>
      </c>
      <c r="F445" s="1">
        <v>0</v>
      </c>
      <c r="G445" s="1" t="s">
        <v>949</v>
      </c>
      <c r="H445" s="1">
        <v>0</v>
      </c>
      <c r="I445" s="1" t="s">
        <v>1172</v>
      </c>
      <c r="J445" s="1" t="s">
        <v>947</v>
      </c>
      <c r="K445" s="1" t="s">
        <v>965</v>
      </c>
      <c r="L445" s="1" t="s">
        <v>964</v>
      </c>
    </row>
    <row r="446" spans="1:12" x14ac:dyDescent="0.3">
      <c r="A446">
        <v>1507</v>
      </c>
      <c r="B446" s="1" t="s">
        <v>1754</v>
      </c>
      <c r="C446" s="1">
        <v>2009</v>
      </c>
      <c r="D446" s="1" t="str">
        <f>VLOOKUP(A446, Alumni!$A$1:$L$600, 3, FALSE)</f>
        <v>Teaching</v>
      </c>
      <c r="E446" s="1" t="s">
        <v>1722</v>
      </c>
      <c r="F446" s="1">
        <v>0</v>
      </c>
      <c r="G446" s="1" t="s">
        <v>966</v>
      </c>
      <c r="H446" s="1">
        <v>0</v>
      </c>
      <c r="I446" s="1" t="s">
        <v>1230</v>
      </c>
      <c r="J446" s="1" t="s">
        <v>947</v>
      </c>
      <c r="K446" s="1" t="s">
        <v>995</v>
      </c>
      <c r="L446" s="1" t="s">
        <v>950</v>
      </c>
    </row>
    <row r="447" spans="1:12" x14ac:dyDescent="0.3">
      <c r="A447">
        <v>1508</v>
      </c>
      <c r="B447" s="1" t="s">
        <v>1754</v>
      </c>
      <c r="C447" s="1">
        <v>2019</v>
      </c>
      <c r="D447" s="1" t="str">
        <f>VLOOKUP(A447, Alumni!$A$1:$L$600, 3, FALSE)</f>
        <v>Teaching</v>
      </c>
      <c r="E447" s="1" t="s">
        <v>1723</v>
      </c>
      <c r="F447" s="1" t="s">
        <v>1052</v>
      </c>
      <c r="G447" s="1" t="s">
        <v>967</v>
      </c>
      <c r="H447" s="1">
        <v>0</v>
      </c>
      <c r="I447" s="1" t="s">
        <v>1224</v>
      </c>
      <c r="J447" s="1" t="s">
        <v>947</v>
      </c>
      <c r="K447" s="1" t="s">
        <v>955</v>
      </c>
      <c r="L447" s="1" t="s">
        <v>950</v>
      </c>
    </row>
    <row r="448" spans="1:12" x14ac:dyDescent="0.3">
      <c r="A448">
        <v>1509</v>
      </c>
      <c r="B448" s="1" t="s">
        <v>1754</v>
      </c>
      <c r="C448" s="1">
        <v>2012</v>
      </c>
      <c r="D448" s="1" t="str">
        <f>VLOOKUP(A448, Alumni!$A$1:$L$600, 3, FALSE)</f>
        <v>Teaching</v>
      </c>
      <c r="E448" s="1" t="s">
        <v>1722</v>
      </c>
      <c r="F448" s="1">
        <v>0</v>
      </c>
      <c r="G448" s="1" t="s">
        <v>949</v>
      </c>
      <c r="H448" s="1">
        <v>0</v>
      </c>
      <c r="I448" s="1" t="s">
        <v>956</v>
      </c>
      <c r="J448" s="1" t="s">
        <v>947</v>
      </c>
      <c r="K448" s="1" t="s">
        <v>955</v>
      </c>
      <c r="L448" s="1" t="s">
        <v>950</v>
      </c>
    </row>
    <row r="449" spans="1:12" x14ac:dyDescent="0.3">
      <c r="A449">
        <v>1510</v>
      </c>
      <c r="B449" s="1" t="s">
        <v>1754</v>
      </c>
      <c r="C449" s="1">
        <v>2020</v>
      </c>
      <c r="D449" s="1" t="str">
        <f>VLOOKUP(A449, Alumni!$A$1:$L$600, 3, FALSE)</f>
        <v>Teaching</v>
      </c>
      <c r="E449" s="1" t="s">
        <v>1724</v>
      </c>
      <c r="F449" s="1">
        <v>0</v>
      </c>
      <c r="G449" s="1" t="s">
        <v>972</v>
      </c>
      <c r="H449" s="1" t="s">
        <v>1015</v>
      </c>
      <c r="I449" s="1" t="s">
        <v>994</v>
      </c>
      <c r="J449" s="1" t="s">
        <v>947</v>
      </c>
      <c r="K449" s="1" t="s">
        <v>1228</v>
      </c>
      <c r="L449" s="1" t="s">
        <v>950</v>
      </c>
    </row>
    <row r="450" spans="1:12" x14ac:dyDescent="0.3">
      <c r="A450">
        <v>1512</v>
      </c>
      <c r="B450" s="1" t="s">
        <v>1755</v>
      </c>
      <c r="C450" s="1">
        <v>2015</v>
      </c>
      <c r="D450" s="1" t="str">
        <f>VLOOKUP(A450, Alumni!$A$1:$L$600, 3, FALSE)</f>
        <v>Consulting</v>
      </c>
      <c r="E450" s="1" t="s">
        <v>1760</v>
      </c>
      <c r="F450" s="1" t="s">
        <v>1066</v>
      </c>
      <c r="G450" s="1" t="s">
        <v>967</v>
      </c>
      <c r="H450" s="1">
        <v>0</v>
      </c>
      <c r="I450" s="1" t="s">
        <v>1227</v>
      </c>
      <c r="J450" s="1" t="s">
        <v>947</v>
      </c>
      <c r="K450" s="1" t="s">
        <v>1078</v>
      </c>
      <c r="L450" s="1" t="s">
        <v>950</v>
      </c>
    </row>
    <row r="451" spans="1:12" x14ac:dyDescent="0.3">
      <c r="A451">
        <v>1513</v>
      </c>
      <c r="B451" s="1" t="s">
        <v>1754</v>
      </c>
      <c r="C451" s="1">
        <v>2013</v>
      </c>
      <c r="D451" s="1" t="str">
        <f>VLOOKUP(A451, Alumni!$A$1:$L$600, 3, FALSE)</f>
        <v>Teaching</v>
      </c>
      <c r="E451" s="1" t="s">
        <v>1722</v>
      </c>
      <c r="F451" s="1">
        <v>0</v>
      </c>
      <c r="G451" s="1" t="s">
        <v>949</v>
      </c>
      <c r="H451" s="1">
        <v>0</v>
      </c>
      <c r="I451" s="1" t="s">
        <v>1226</v>
      </c>
      <c r="J451" s="1" t="s">
        <v>947</v>
      </c>
      <c r="K451" s="1" t="s">
        <v>1018</v>
      </c>
      <c r="L451" s="1" t="s">
        <v>951</v>
      </c>
    </row>
    <row r="452" spans="1:12" x14ac:dyDescent="0.3">
      <c r="A452">
        <v>1514</v>
      </c>
      <c r="B452" s="1" t="s">
        <v>1754</v>
      </c>
      <c r="C452" s="1">
        <v>2010</v>
      </c>
      <c r="D452" s="1" t="str">
        <f>VLOOKUP(A452, Alumni!$A$1:$L$600, 3, FALSE)</f>
        <v>Teaching</v>
      </c>
      <c r="E452" s="1" t="s">
        <v>1722</v>
      </c>
      <c r="F452" s="1">
        <v>0</v>
      </c>
      <c r="G452" s="1" t="s">
        <v>949</v>
      </c>
      <c r="H452" s="1">
        <v>0</v>
      </c>
      <c r="I452" s="1" t="s">
        <v>1204</v>
      </c>
      <c r="J452" s="1" t="s">
        <v>947</v>
      </c>
      <c r="K452" s="1" t="s">
        <v>1225</v>
      </c>
      <c r="L452" s="1" t="s">
        <v>1083</v>
      </c>
    </row>
    <row r="453" spans="1:12" x14ac:dyDescent="0.3">
      <c r="A453">
        <v>1515</v>
      </c>
      <c r="B453" s="1" t="s">
        <v>1754</v>
      </c>
      <c r="C453" s="1">
        <v>2015</v>
      </c>
      <c r="D453" s="1" t="str">
        <f>VLOOKUP(A453, Alumni!$A$1:$L$600, 3, FALSE)</f>
        <v>Teaching</v>
      </c>
      <c r="E453" s="1" t="s">
        <v>1723</v>
      </c>
      <c r="F453" s="1">
        <v>0</v>
      </c>
      <c r="G453" s="1" t="s">
        <v>949</v>
      </c>
      <c r="H453" s="1">
        <v>0</v>
      </c>
      <c r="I453" s="1" t="s">
        <v>1222</v>
      </c>
      <c r="J453" s="1" t="s">
        <v>947</v>
      </c>
      <c r="K453" s="1" t="s">
        <v>960</v>
      </c>
      <c r="L453" s="1" t="s">
        <v>960</v>
      </c>
    </row>
    <row r="454" spans="1:12" x14ac:dyDescent="0.3">
      <c r="A454">
        <v>1516</v>
      </c>
      <c r="B454" s="1" t="s">
        <v>1755</v>
      </c>
      <c r="C454" s="1">
        <v>2011</v>
      </c>
      <c r="D454" s="1" t="str">
        <f>VLOOKUP(A454, Alumni!$A$1:$L$600, 3, FALSE)</f>
        <v>Teaching</v>
      </c>
      <c r="E454" s="1" t="s">
        <v>1723</v>
      </c>
      <c r="F454" s="1">
        <v>0</v>
      </c>
      <c r="G454" s="1" t="s">
        <v>967</v>
      </c>
      <c r="H454" s="1">
        <v>0</v>
      </c>
      <c r="I454" s="1" t="s">
        <v>1221</v>
      </c>
      <c r="J454" s="1" t="s">
        <v>947</v>
      </c>
      <c r="K454" s="1" t="s">
        <v>955</v>
      </c>
      <c r="L454" s="1" t="s">
        <v>950</v>
      </c>
    </row>
    <row r="455" spans="1:12" x14ac:dyDescent="0.3">
      <c r="A455">
        <v>1517</v>
      </c>
      <c r="B455" s="1" t="s">
        <v>1754</v>
      </c>
      <c r="C455" s="1">
        <v>2005</v>
      </c>
      <c r="D455" s="1" t="str">
        <f>VLOOKUP(A455, Alumni!$A$1:$L$600, 3, FALSE)</f>
        <v>Analyst</v>
      </c>
      <c r="E455" s="1" t="s">
        <v>1760</v>
      </c>
      <c r="F455" s="1" t="s">
        <v>1220</v>
      </c>
      <c r="G455" s="1" t="s">
        <v>949</v>
      </c>
      <c r="H455" s="1" t="s">
        <v>1051</v>
      </c>
      <c r="I455" s="1" t="s">
        <v>1219</v>
      </c>
      <c r="J455" s="1" t="s">
        <v>947</v>
      </c>
      <c r="K455" s="1" t="s">
        <v>950</v>
      </c>
      <c r="L455" s="1" t="s">
        <v>950</v>
      </c>
    </row>
    <row r="456" spans="1:12" x14ac:dyDescent="0.3">
      <c r="A456">
        <v>1518</v>
      </c>
      <c r="B456" s="1" t="s">
        <v>1754</v>
      </c>
      <c r="C456" s="1">
        <v>2017</v>
      </c>
      <c r="D456" s="1" t="str">
        <f>VLOOKUP(A456, Alumni!$A$1:$L$600, 3, FALSE)</f>
        <v>Teaching</v>
      </c>
      <c r="E456" s="1" t="s">
        <v>1722</v>
      </c>
      <c r="F456" s="1" t="s">
        <v>992</v>
      </c>
      <c r="G456" s="1" t="s">
        <v>949</v>
      </c>
      <c r="H456" s="1" t="s">
        <v>1051</v>
      </c>
      <c r="I456" s="1" t="s">
        <v>1216</v>
      </c>
      <c r="J456" s="1" t="s">
        <v>947</v>
      </c>
      <c r="K456" s="1" t="s">
        <v>1215</v>
      </c>
      <c r="L456" s="1" t="s">
        <v>988</v>
      </c>
    </row>
    <row r="457" spans="1:12" x14ac:dyDescent="0.3">
      <c r="A457">
        <v>1519</v>
      </c>
      <c r="B457" s="1" t="s">
        <v>1754</v>
      </c>
      <c r="C457" s="1">
        <v>2010</v>
      </c>
      <c r="D457" s="1" t="str">
        <f>VLOOKUP(A457, Alumni!$A$1:$L$600, 3, FALSE)</f>
        <v>Teaching</v>
      </c>
      <c r="E457" s="1" t="s">
        <v>1722</v>
      </c>
      <c r="F457" s="1">
        <v>0</v>
      </c>
      <c r="G457" s="1" t="s">
        <v>949</v>
      </c>
      <c r="H457" s="1" t="s">
        <v>1214</v>
      </c>
      <c r="I457" s="1" t="s">
        <v>1213</v>
      </c>
      <c r="J457" s="1" t="s">
        <v>947</v>
      </c>
      <c r="K457" s="1" t="s">
        <v>1212</v>
      </c>
      <c r="L457" s="1" t="s">
        <v>951</v>
      </c>
    </row>
    <row r="458" spans="1:12" x14ac:dyDescent="0.3">
      <c r="A458">
        <v>1521</v>
      </c>
      <c r="B458" s="1" t="s">
        <v>1755</v>
      </c>
      <c r="C458" s="1">
        <v>2009</v>
      </c>
      <c r="D458" s="1" t="str">
        <f>VLOOKUP(A458, Alumni!$A$1:$L$600, 3, FALSE)</f>
        <v>Teaching</v>
      </c>
      <c r="E458" s="1" t="s">
        <v>1724</v>
      </c>
      <c r="F458" s="1">
        <v>0</v>
      </c>
      <c r="G458" s="1" t="s">
        <v>949</v>
      </c>
      <c r="H458" s="1">
        <v>0</v>
      </c>
      <c r="I458" s="1" t="s">
        <v>1209</v>
      </c>
      <c r="J458" s="1" t="s">
        <v>947</v>
      </c>
      <c r="K458" s="1" t="s">
        <v>1208</v>
      </c>
      <c r="L458" s="1" t="s">
        <v>988</v>
      </c>
    </row>
    <row r="459" spans="1:12" x14ac:dyDescent="0.3">
      <c r="A459">
        <v>1522</v>
      </c>
      <c r="B459" s="1" t="s">
        <v>1755</v>
      </c>
      <c r="C459" s="1">
        <v>2005</v>
      </c>
      <c r="D459" s="1" t="str">
        <f>VLOOKUP(A459, Alumni!$A$1:$L$600, 3, FALSE)</f>
        <v>Consulting</v>
      </c>
      <c r="E459" s="1" t="s">
        <v>1722</v>
      </c>
      <c r="F459" s="1" t="s">
        <v>1207</v>
      </c>
      <c r="G459" s="1" t="s">
        <v>136</v>
      </c>
      <c r="H459" s="1" t="s">
        <v>1206</v>
      </c>
      <c r="I459" s="1" t="s">
        <v>1205</v>
      </c>
      <c r="J459" s="1" t="s">
        <v>947</v>
      </c>
      <c r="K459" s="1" t="s">
        <v>1160</v>
      </c>
      <c r="L459" s="1" t="s">
        <v>950</v>
      </c>
    </row>
    <row r="460" spans="1:12" x14ac:dyDescent="0.3">
      <c r="A460">
        <v>1523</v>
      </c>
      <c r="B460" s="1" t="s">
        <v>1754</v>
      </c>
      <c r="C460" s="1">
        <v>2014</v>
      </c>
      <c r="D460" s="1" t="str">
        <f>VLOOKUP(A460, Alumni!$A$1:$L$600, 3, FALSE)</f>
        <v>Teaching</v>
      </c>
      <c r="E460" s="1" t="s">
        <v>1722</v>
      </c>
      <c r="F460" s="1">
        <v>0</v>
      </c>
      <c r="G460" s="1" t="s">
        <v>949</v>
      </c>
      <c r="H460" s="1">
        <v>0</v>
      </c>
      <c r="I460" s="1" t="s">
        <v>956</v>
      </c>
      <c r="J460" s="1" t="s">
        <v>947</v>
      </c>
      <c r="K460" s="1" t="s">
        <v>955</v>
      </c>
      <c r="L460" s="1" t="s">
        <v>950</v>
      </c>
    </row>
    <row r="461" spans="1:12" x14ac:dyDescent="0.3">
      <c r="A461">
        <v>1524</v>
      </c>
      <c r="B461" s="1" t="s">
        <v>1755</v>
      </c>
      <c r="C461" s="1">
        <v>2005</v>
      </c>
      <c r="D461" s="1" t="str">
        <f>VLOOKUP(A461, Alumni!$A$1:$L$600, 3, FALSE)</f>
        <v>Teaching</v>
      </c>
      <c r="E461" s="1" t="s">
        <v>1723</v>
      </c>
      <c r="F461" s="1">
        <v>0</v>
      </c>
      <c r="G461" s="1" t="s">
        <v>967</v>
      </c>
      <c r="H461" s="1">
        <v>0</v>
      </c>
      <c r="I461" s="1" t="s">
        <v>1202</v>
      </c>
      <c r="J461" s="1" t="s">
        <v>947</v>
      </c>
      <c r="K461" s="1" t="s">
        <v>955</v>
      </c>
      <c r="L461" s="1" t="s">
        <v>950</v>
      </c>
    </row>
    <row r="462" spans="1:12" x14ac:dyDescent="0.3">
      <c r="A462">
        <v>1525</v>
      </c>
      <c r="B462" s="1" t="s">
        <v>1755</v>
      </c>
      <c r="C462" s="1">
        <v>2005</v>
      </c>
      <c r="D462" s="1" t="str">
        <f>VLOOKUP(A462, Alumni!$A$1:$L$600, 3, FALSE)</f>
        <v>Teaching</v>
      </c>
      <c r="E462" s="1" t="s">
        <v>1722</v>
      </c>
      <c r="F462" s="1">
        <v>0</v>
      </c>
      <c r="G462" s="1" t="s">
        <v>967</v>
      </c>
      <c r="H462" s="1">
        <v>0</v>
      </c>
      <c r="I462" s="1" t="s">
        <v>1171</v>
      </c>
      <c r="J462" s="1" t="s">
        <v>947</v>
      </c>
      <c r="K462" s="1" t="s">
        <v>1170</v>
      </c>
      <c r="L462" s="1" t="s">
        <v>978</v>
      </c>
    </row>
    <row r="463" spans="1:12" x14ac:dyDescent="0.3">
      <c r="A463">
        <v>1526</v>
      </c>
      <c r="B463" s="1" t="s">
        <v>1754</v>
      </c>
      <c r="C463" s="1">
        <v>2007</v>
      </c>
      <c r="D463" s="1" t="str">
        <f>VLOOKUP(A463, Alumni!$A$1:$L$600, 3, FALSE)</f>
        <v>Teaching</v>
      </c>
      <c r="E463" s="1" t="s">
        <v>1722</v>
      </c>
      <c r="F463" s="1">
        <v>0</v>
      </c>
      <c r="G463" s="1" t="s">
        <v>949</v>
      </c>
      <c r="H463" s="1">
        <v>0</v>
      </c>
      <c r="I463" s="1" t="s">
        <v>1077</v>
      </c>
      <c r="J463" s="1" t="s">
        <v>947</v>
      </c>
      <c r="K463" s="1" t="s">
        <v>1037</v>
      </c>
      <c r="L463" s="1" t="s">
        <v>1036</v>
      </c>
    </row>
    <row r="464" spans="1:12" x14ac:dyDescent="0.3">
      <c r="A464">
        <v>1527</v>
      </c>
      <c r="B464" s="1" t="s">
        <v>1754</v>
      </c>
      <c r="C464" s="1">
        <v>2008</v>
      </c>
      <c r="D464" s="1" t="str">
        <f>VLOOKUP(A464, Alumni!$A$1:$L$600, 3, FALSE)</f>
        <v>Teaching</v>
      </c>
      <c r="E464" s="1" t="s">
        <v>1722</v>
      </c>
      <c r="F464" s="1">
        <v>0</v>
      </c>
      <c r="G464" s="1" t="s">
        <v>949</v>
      </c>
      <c r="H464" s="1">
        <v>0</v>
      </c>
      <c r="I464" s="1" t="s">
        <v>1188</v>
      </c>
      <c r="J464" s="1" t="s">
        <v>947</v>
      </c>
      <c r="K464" s="1" t="s">
        <v>1062</v>
      </c>
      <c r="L464" s="1" t="s">
        <v>988</v>
      </c>
    </row>
    <row r="465" spans="1:12" x14ac:dyDescent="0.3">
      <c r="A465">
        <v>1528</v>
      </c>
      <c r="B465" s="1" t="s">
        <v>1755</v>
      </c>
      <c r="C465" s="1">
        <v>2008</v>
      </c>
      <c r="D465" s="1" t="str">
        <f>VLOOKUP(A465, Alumni!$A$1:$L$600, 3, FALSE)</f>
        <v>Teaching</v>
      </c>
      <c r="E465" s="1" t="s">
        <v>1723</v>
      </c>
      <c r="F465" s="1">
        <v>0</v>
      </c>
      <c r="G465" s="1" t="s">
        <v>967</v>
      </c>
      <c r="H465" s="1">
        <v>0</v>
      </c>
      <c r="I465" s="1" t="s">
        <v>1184</v>
      </c>
      <c r="J465" s="1" t="s">
        <v>947</v>
      </c>
      <c r="K465" s="1" t="s">
        <v>955</v>
      </c>
      <c r="L465" s="1" t="s">
        <v>950</v>
      </c>
    </row>
    <row r="466" spans="1:12" x14ac:dyDescent="0.3">
      <c r="A466">
        <v>1529</v>
      </c>
      <c r="B466" s="1" t="s">
        <v>1755</v>
      </c>
      <c r="C466" s="1">
        <v>2022</v>
      </c>
      <c r="D466" s="1" t="str">
        <f>VLOOKUP(A466, Alumni!$A$1:$L$600, 3, FALSE)</f>
        <v>Teaching</v>
      </c>
      <c r="E466" s="1" t="s">
        <v>1723</v>
      </c>
      <c r="F466" s="1">
        <v>0</v>
      </c>
      <c r="G466" s="1" t="s">
        <v>949</v>
      </c>
      <c r="H466" s="1">
        <v>0</v>
      </c>
      <c r="I466" s="1" t="s">
        <v>1200</v>
      </c>
      <c r="J466" s="1" t="s">
        <v>947</v>
      </c>
      <c r="K466" s="1" t="s">
        <v>1199</v>
      </c>
      <c r="L466" s="1" t="s">
        <v>950</v>
      </c>
    </row>
    <row r="467" spans="1:12" x14ac:dyDescent="0.3">
      <c r="A467">
        <v>1530</v>
      </c>
      <c r="B467" s="1" t="s">
        <v>1755</v>
      </c>
      <c r="C467" s="1">
        <v>2022</v>
      </c>
      <c r="D467" s="1" t="str">
        <f>VLOOKUP(A467, Alumni!$A$1:$L$600, 3, FALSE)</f>
        <v>Consulting</v>
      </c>
      <c r="E467" s="1" t="s">
        <v>1760</v>
      </c>
      <c r="F467" s="1" t="s">
        <v>1198</v>
      </c>
      <c r="G467" s="1" t="s">
        <v>949</v>
      </c>
      <c r="H467" s="1">
        <v>0</v>
      </c>
      <c r="I467" s="1" t="s">
        <v>1197</v>
      </c>
      <c r="J467" s="1" t="s">
        <v>947</v>
      </c>
      <c r="K467" s="1" t="s">
        <v>960</v>
      </c>
      <c r="L467" s="1" t="s">
        <v>960</v>
      </c>
    </row>
    <row r="468" spans="1:12" x14ac:dyDescent="0.3">
      <c r="A468">
        <v>1531</v>
      </c>
      <c r="B468" s="1" t="s">
        <v>1754</v>
      </c>
      <c r="C468" s="1">
        <v>2016</v>
      </c>
      <c r="D468" s="1" t="str">
        <f>VLOOKUP(A468, Alumni!$A$1:$L$600, 3, FALSE)</f>
        <v>Teaching</v>
      </c>
      <c r="E468" s="1" t="s">
        <v>1723</v>
      </c>
      <c r="F468" s="1">
        <v>0</v>
      </c>
      <c r="G468" s="1" t="s">
        <v>949</v>
      </c>
      <c r="H468" s="1">
        <v>0</v>
      </c>
      <c r="I468" s="1" t="s">
        <v>1195</v>
      </c>
      <c r="J468" s="1" t="s">
        <v>947</v>
      </c>
      <c r="K468" s="1" t="s">
        <v>1194</v>
      </c>
      <c r="L468" s="1" t="s">
        <v>950</v>
      </c>
    </row>
    <row r="469" spans="1:12" x14ac:dyDescent="0.3">
      <c r="A469">
        <v>1532</v>
      </c>
      <c r="B469" s="1" t="s">
        <v>1754</v>
      </c>
      <c r="C469" s="1">
        <v>2019</v>
      </c>
      <c r="D469" s="1" t="str">
        <f>VLOOKUP(A469, Alumni!$A$1:$L$600, 3, FALSE)</f>
        <v>Technical/administrative</v>
      </c>
      <c r="E469" s="1" t="s">
        <v>1726</v>
      </c>
      <c r="F469" s="1" t="s">
        <v>1193</v>
      </c>
      <c r="G469" s="1" t="s">
        <v>949</v>
      </c>
      <c r="H469" s="1" t="s">
        <v>1126</v>
      </c>
      <c r="I469" s="1" t="s">
        <v>1192</v>
      </c>
      <c r="J469" s="1" t="s">
        <v>947</v>
      </c>
      <c r="K469" s="1" t="s">
        <v>955</v>
      </c>
      <c r="L469" s="1" t="s">
        <v>950</v>
      </c>
    </row>
    <row r="470" spans="1:12" x14ac:dyDescent="0.3">
      <c r="A470">
        <v>1533</v>
      </c>
      <c r="B470" s="1" t="s">
        <v>1754</v>
      </c>
      <c r="C470" s="1">
        <v>2010</v>
      </c>
      <c r="D470" s="1" t="str">
        <f>VLOOKUP(A470, Alumni!$A$1:$L$600, 3, FALSE)</f>
        <v>Teaching</v>
      </c>
      <c r="E470" s="1" t="s">
        <v>1722</v>
      </c>
      <c r="F470" s="1">
        <v>0</v>
      </c>
      <c r="G470" s="1" t="s">
        <v>949</v>
      </c>
      <c r="H470" s="1">
        <v>0</v>
      </c>
      <c r="I470" s="1" t="s">
        <v>1190</v>
      </c>
      <c r="J470" s="1" t="s">
        <v>947</v>
      </c>
      <c r="K470" s="1" t="s">
        <v>1071</v>
      </c>
      <c r="L470" s="1" t="s">
        <v>978</v>
      </c>
    </row>
    <row r="471" spans="1:12" x14ac:dyDescent="0.3">
      <c r="A471">
        <v>1536</v>
      </c>
      <c r="B471" s="1" t="s">
        <v>1754</v>
      </c>
      <c r="C471" s="1">
        <v>2020</v>
      </c>
      <c r="D471" s="1" t="str">
        <f>VLOOKUP(A471, Alumni!$A$1:$L$600, 3, FALSE)</f>
        <v>Research</v>
      </c>
      <c r="E471" s="1" t="s">
        <v>1758</v>
      </c>
      <c r="F471" s="1">
        <v>0</v>
      </c>
      <c r="G471" s="1" t="s">
        <v>952</v>
      </c>
      <c r="H471" s="1">
        <v>0</v>
      </c>
      <c r="I471" s="1" t="s">
        <v>956</v>
      </c>
      <c r="J471" s="1" t="s">
        <v>947</v>
      </c>
      <c r="K471" s="1" t="s">
        <v>955</v>
      </c>
      <c r="L471" s="1" t="s">
        <v>950</v>
      </c>
    </row>
    <row r="472" spans="1:12" x14ac:dyDescent="0.3">
      <c r="A472">
        <v>1537</v>
      </c>
      <c r="B472" s="1" t="s">
        <v>1754</v>
      </c>
      <c r="C472" s="1">
        <v>2007</v>
      </c>
      <c r="D472" s="1" t="str">
        <f>VLOOKUP(A472, Alumni!$A$1:$L$600, 3, FALSE)</f>
        <v>Teaching</v>
      </c>
      <c r="E472" s="1" t="s">
        <v>1722</v>
      </c>
      <c r="F472" s="1">
        <v>0</v>
      </c>
      <c r="G472" s="1" t="s">
        <v>967</v>
      </c>
      <c r="H472" s="1">
        <v>0</v>
      </c>
      <c r="I472" s="1" t="s">
        <v>1187</v>
      </c>
      <c r="J472" s="1" t="s">
        <v>947</v>
      </c>
      <c r="K472" s="1" t="s">
        <v>950</v>
      </c>
      <c r="L472" s="1" t="s">
        <v>950</v>
      </c>
    </row>
    <row r="473" spans="1:12" x14ac:dyDescent="0.3">
      <c r="A473">
        <v>1539</v>
      </c>
      <c r="B473" s="1" t="s">
        <v>1755</v>
      </c>
      <c r="C473" s="1">
        <v>2018</v>
      </c>
      <c r="D473" s="1" t="str">
        <f>VLOOKUP(A473, Alumni!$A$1:$L$600, 3, FALSE)</f>
        <v>Teaching</v>
      </c>
      <c r="E473" s="1" t="s">
        <v>1760</v>
      </c>
      <c r="F473" s="1" t="s">
        <v>1185</v>
      </c>
      <c r="G473" s="1" t="s">
        <v>967</v>
      </c>
      <c r="H473" s="1">
        <v>0</v>
      </c>
      <c r="I473" s="1" t="s">
        <v>1184</v>
      </c>
      <c r="J473" s="1" t="s">
        <v>947</v>
      </c>
      <c r="K473" s="1" t="s">
        <v>955</v>
      </c>
      <c r="L473" s="1" t="s">
        <v>950</v>
      </c>
    </row>
    <row r="474" spans="1:12" x14ac:dyDescent="0.3">
      <c r="A474">
        <v>1540</v>
      </c>
      <c r="B474" s="1" t="s">
        <v>1754</v>
      </c>
      <c r="C474" s="1">
        <v>2018</v>
      </c>
      <c r="D474" s="1" t="str">
        <f>VLOOKUP(A474, Alumni!$A$1:$L$600, 3, FALSE)</f>
        <v>Teaching</v>
      </c>
      <c r="E474" s="1" t="s">
        <v>1723</v>
      </c>
      <c r="F474" s="1" t="s">
        <v>1052</v>
      </c>
      <c r="G474" s="1" t="s">
        <v>949</v>
      </c>
      <c r="H474" s="1" t="s">
        <v>1126</v>
      </c>
      <c r="I474" s="1" t="s">
        <v>1000</v>
      </c>
      <c r="J474" s="1" t="s">
        <v>947</v>
      </c>
      <c r="K474" s="1" t="s">
        <v>955</v>
      </c>
      <c r="L474" s="1" t="s">
        <v>950</v>
      </c>
    </row>
    <row r="475" spans="1:12" x14ac:dyDescent="0.3">
      <c r="A475">
        <v>1541</v>
      </c>
      <c r="B475" s="1" t="s">
        <v>1755</v>
      </c>
      <c r="C475" s="1">
        <v>2023</v>
      </c>
      <c r="D475" s="1" t="str">
        <f>VLOOKUP(A475, Alumni!$A$1:$L$600, 3, FALSE)</f>
        <v>Teaching</v>
      </c>
      <c r="E475" s="1" t="s">
        <v>1723</v>
      </c>
      <c r="F475" s="1">
        <v>0</v>
      </c>
      <c r="G475" s="1" t="s">
        <v>1039</v>
      </c>
      <c r="H475" s="1">
        <v>0</v>
      </c>
      <c r="I475" s="1" t="s">
        <v>1108</v>
      </c>
      <c r="J475" s="1" t="s">
        <v>947</v>
      </c>
      <c r="K475" s="1" t="s">
        <v>1108</v>
      </c>
      <c r="L475" s="1" t="s">
        <v>950</v>
      </c>
    </row>
    <row r="476" spans="1:12" x14ac:dyDescent="0.3">
      <c r="A476">
        <v>1542</v>
      </c>
      <c r="B476" s="1" t="s">
        <v>1754</v>
      </c>
      <c r="C476" s="1">
        <v>2016</v>
      </c>
      <c r="D476" s="1" t="str">
        <f>VLOOKUP(A476, Alumni!$A$1:$L$600, 3, FALSE)</f>
        <v>Teaching</v>
      </c>
      <c r="E476" s="1" t="s">
        <v>1722</v>
      </c>
      <c r="F476" s="1" t="s">
        <v>992</v>
      </c>
      <c r="G476" s="1" t="s">
        <v>967</v>
      </c>
      <c r="H476" s="1">
        <v>0</v>
      </c>
      <c r="I476" s="1" t="s">
        <v>1179</v>
      </c>
      <c r="J476" s="1" t="s">
        <v>947</v>
      </c>
      <c r="K476" s="1" t="s">
        <v>950</v>
      </c>
      <c r="L476" s="1" t="s">
        <v>950</v>
      </c>
    </row>
    <row r="477" spans="1:12" x14ac:dyDescent="0.3">
      <c r="A477">
        <v>1544</v>
      </c>
      <c r="B477" s="1" t="s">
        <v>1754</v>
      </c>
      <c r="C477" s="1">
        <v>2018</v>
      </c>
      <c r="D477" s="1" t="str">
        <f>VLOOKUP(A477, Alumni!$A$1:$L$600, 3, FALSE)</f>
        <v>Teaching</v>
      </c>
      <c r="E477" s="1" t="s">
        <v>1760</v>
      </c>
      <c r="F477" s="1" t="s">
        <v>1177</v>
      </c>
      <c r="G477" s="1" t="s">
        <v>967</v>
      </c>
      <c r="H477" s="1">
        <v>0</v>
      </c>
      <c r="I477" s="1" t="s">
        <v>1176</v>
      </c>
      <c r="J477" s="1" t="s">
        <v>947</v>
      </c>
      <c r="K477" s="1" t="s">
        <v>1071</v>
      </c>
      <c r="L477" s="1" t="s">
        <v>978</v>
      </c>
    </row>
    <row r="478" spans="1:12" x14ac:dyDescent="0.3">
      <c r="A478">
        <v>1545</v>
      </c>
      <c r="B478" s="1" t="s">
        <v>1755</v>
      </c>
      <c r="C478" s="1">
        <v>2016</v>
      </c>
      <c r="D478" s="1" t="str">
        <f>VLOOKUP(A478, Alumni!$A$1:$L$600, 3, FALSE)</f>
        <v>Research</v>
      </c>
      <c r="E478" s="1" t="s">
        <v>1758</v>
      </c>
      <c r="F478" s="1">
        <v>0</v>
      </c>
      <c r="G478" s="1" t="s">
        <v>952</v>
      </c>
      <c r="H478" s="1">
        <v>0</v>
      </c>
      <c r="I478" s="1" t="s">
        <v>1175</v>
      </c>
      <c r="J478" s="1" t="s">
        <v>947</v>
      </c>
      <c r="K478" s="1" t="s">
        <v>950</v>
      </c>
      <c r="L478" s="1" t="s">
        <v>950</v>
      </c>
    </row>
    <row r="479" spans="1:12" x14ac:dyDescent="0.3">
      <c r="A479">
        <v>1546</v>
      </c>
      <c r="B479" s="1" t="s">
        <v>1755</v>
      </c>
      <c r="C479" s="1">
        <v>2010</v>
      </c>
      <c r="D479" s="1" t="str">
        <f>VLOOKUP(A479, Alumni!$A$1:$L$600, 3, FALSE)</f>
        <v>Analyst</v>
      </c>
      <c r="E479" s="1" t="s">
        <v>1760</v>
      </c>
      <c r="F479" s="1" t="s">
        <v>1174</v>
      </c>
      <c r="G479" s="1" t="s">
        <v>949</v>
      </c>
      <c r="H479" s="1">
        <v>0</v>
      </c>
      <c r="I479" s="1" t="s">
        <v>1173</v>
      </c>
      <c r="J479" s="1" t="s">
        <v>947</v>
      </c>
      <c r="K479" s="1" t="s">
        <v>1062</v>
      </c>
      <c r="L479" s="1" t="s">
        <v>988</v>
      </c>
    </row>
    <row r="480" spans="1:12" x14ac:dyDescent="0.3">
      <c r="A480">
        <v>1547</v>
      </c>
      <c r="B480" s="1" t="s">
        <v>1755</v>
      </c>
      <c r="C480" s="1">
        <v>2020</v>
      </c>
      <c r="D480" s="1" t="str">
        <f>VLOOKUP(A480, Alumni!$A$1:$L$600, 3, FALSE)</f>
        <v>Research</v>
      </c>
      <c r="E480" s="1" t="s">
        <v>1760</v>
      </c>
      <c r="F480" s="1" t="s">
        <v>1169</v>
      </c>
      <c r="G480" s="1" t="s">
        <v>136</v>
      </c>
      <c r="H480" s="1" t="s">
        <v>1168</v>
      </c>
      <c r="I480" s="1" t="s">
        <v>1167</v>
      </c>
      <c r="J480" s="1" t="s">
        <v>947</v>
      </c>
      <c r="K480" s="1" t="s">
        <v>1166</v>
      </c>
      <c r="L480" s="1" t="s">
        <v>950</v>
      </c>
    </row>
    <row r="481" spans="1:12" x14ac:dyDescent="0.3">
      <c r="A481">
        <v>1548</v>
      </c>
      <c r="B481" s="1" t="s">
        <v>1755</v>
      </c>
      <c r="C481" s="1">
        <v>2006</v>
      </c>
      <c r="D481" s="1" t="str">
        <f>VLOOKUP(A481, Alumni!$A$1:$L$600, 3, FALSE)</f>
        <v>Teaching</v>
      </c>
      <c r="E481" s="1" t="s">
        <v>1723</v>
      </c>
      <c r="F481" s="1">
        <v>0</v>
      </c>
      <c r="G481" s="1" t="s">
        <v>967</v>
      </c>
      <c r="H481" s="1">
        <v>0</v>
      </c>
      <c r="I481" s="1" t="s">
        <v>1163</v>
      </c>
      <c r="J481" s="1" t="s">
        <v>947</v>
      </c>
      <c r="K481" s="1" t="s">
        <v>1162</v>
      </c>
      <c r="L481" s="1" t="s">
        <v>950</v>
      </c>
    </row>
    <row r="482" spans="1:12" x14ac:dyDescent="0.3">
      <c r="A482">
        <v>1549</v>
      </c>
      <c r="B482" s="1" t="s">
        <v>1754</v>
      </c>
      <c r="C482" s="1">
        <v>2011</v>
      </c>
      <c r="D482" s="1" t="str">
        <f>VLOOKUP(A482, Alumni!$A$1:$L$600, 3, FALSE)</f>
        <v>Teaching</v>
      </c>
      <c r="E482" s="1" t="s">
        <v>1722</v>
      </c>
      <c r="F482" s="1">
        <v>0</v>
      </c>
      <c r="G482" s="1" t="s">
        <v>949</v>
      </c>
      <c r="H482" s="1">
        <v>0</v>
      </c>
      <c r="I482" s="1" t="s">
        <v>1161</v>
      </c>
      <c r="J482" s="1" t="s">
        <v>947</v>
      </c>
      <c r="K482" s="1" t="s">
        <v>1003</v>
      </c>
      <c r="L482" s="1" t="s">
        <v>1002</v>
      </c>
    </row>
    <row r="483" spans="1:12" x14ac:dyDescent="0.3">
      <c r="A483">
        <v>1550</v>
      </c>
      <c r="B483" s="1" t="s">
        <v>1754</v>
      </c>
      <c r="C483" s="1">
        <v>2014</v>
      </c>
      <c r="D483" s="1" t="str">
        <f>VLOOKUP(A483, Alumni!$A$1:$L$600, 3, FALSE)</f>
        <v>Teaching</v>
      </c>
      <c r="E483" s="1" t="s">
        <v>1723</v>
      </c>
      <c r="F483" s="1">
        <v>0</v>
      </c>
      <c r="G483" s="1" t="s">
        <v>967</v>
      </c>
      <c r="H483" s="1">
        <v>0</v>
      </c>
      <c r="I483" s="1" t="s">
        <v>1156</v>
      </c>
      <c r="J483" s="1" t="s">
        <v>947</v>
      </c>
      <c r="K483" s="1" t="s">
        <v>950</v>
      </c>
      <c r="L483" s="1" t="s">
        <v>950</v>
      </c>
    </row>
    <row r="484" spans="1:12" x14ac:dyDescent="0.3">
      <c r="A484">
        <v>1551</v>
      </c>
      <c r="B484" s="1" t="s">
        <v>1755</v>
      </c>
      <c r="C484" s="1">
        <v>2012</v>
      </c>
      <c r="D484" s="1" t="str">
        <f>VLOOKUP(A484, Alumni!$A$1:$L$600, 3, FALSE)</f>
        <v>Teaching</v>
      </c>
      <c r="E484" s="1" t="s">
        <v>1722</v>
      </c>
      <c r="F484" s="1">
        <v>0</v>
      </c>
      <c r="G484" s="1" t="s">
        <v>972</v>
      </c>
      <c r="H484" s="1">
        <v>0</v>
      </c>
      <c r="I484" s="1" t="s">
        <v>1155</v>
      </c>
      <c r="J484" s="1" t="s">
        <v>947</v>
      </c>
      <c r="K484" s="1" t="s">
        <v>946</v>
      </c>
      <c r="L484" s="1" t="s">
        <v>945</v>
      </c>
    </row>
    <row r="485" spans="1:12" x14ac:dyDescent="0.3">
      <c r="A485">
        <v>1552</v>
      </c>
      <c r="B485" s="1" t="s">
        <v>1754</v>
      </c>
      <c r="C485" s="1">
        <v>2007</v>
      </c>
      <c r="D485" s="1" t="str">
        <f>VLOOKUP(A485, Alumni!$A$1:$L$600, 3, FALSE)</f>
        <v>Teaching</v>
      </c>
      <c r="E485" s="1" t="s">
        <v>1722</v>
      </c>
      <c r="F485" s="1">
        <v>0</v>
      </c>
      <c r="G485" s="1" t="s">
        <v>949</v>
      </c>
      <c r="H485" s="1">
        <v>0</v>
      </c>
      <c r="I485" s="1" t="s">
        <v>1115</v>
      </c>
      <c r="J485" s="1" t="s">
        <v>947</v>
      </c>
      <c r="K485" s="1" t="s">
        <v>1114</v>
      </c>
      <c r="L485" s="1" t="s">
        <v>988</v>
      </c>
    </row>
    <row r="486" spans="1:12" x14ac:dyDescent="0.3">
      <c r="A486">
        <v>1553</v>
      </c>
      <c r="B486" s="1" t="s">
        <v>1754</v>
      </c>
      <c r="C486" s="1">
        <v>2017</v>
      </c>
      <c r="D486" s="1" t="str">
        <f>VLOOKUP(A486, Alumni!$A$1:$L$600, 3, FALSE)</f>
        <v>Teaching</v>
      </c>
      <c r="E486" s="1" t="s">
        <v>1722</v>
      </c>
      <c r="F486" s="1" t="s">
        <v>992</v>
      </c>
      <c r="G486" s="1" t="s">
        <v>949</v>
      </c>
      <c r="H486" s="1" t="s">
        <v>1152</v>
      </c>
      <c r="I486" s="1" t="s">
        <v>1141</v>
      </c>
      <c r="J486" s="1" t="s">
        <v>947</v>
      </c>
      <c r="K486" s="1" t="s">
        <v>971</v>
      </c>
      <c r="L486" s="1" t="s">
        <v>970</v>
      </c>
    </row>
    <row r="487" spans="1:12" x14ac:dyDescent="0.3">
      <c r="A487">
        <v>1554</v>
      </c>
      <c r="B487" s="1" t="s">
        <v>1755</v>
      </c>
      <c r="C487" s="1">
        <v>2010</v>
      </c>
      <c r="D487" s="1" t="str">
        <f>VLOOKUP(A487, Alumni!$A$1:$L$600, 3, FALSE)</f>
        <v>Research</v>
      </c>
      <c r="E487" s="1" t="s">
        <v>1757</v>
      </c>
      <c r="F487" s="1">
        <v>0</v>
      </c>
      <c r="G487" s="1" t="s">
        <v>952</v>
      </c>
      <c r="H487" s="1">
        <v>0</v>
      </c>
      <c r="I487" s="1" t="s">
        <v>956</v>
      </c>
      <c r="J487" s="1" t="s">
        <v>947</v>
      </c>
      <c r="K487" s="1" t="s">
        <v>955</v>
      </c>
      <c r="L487" s="1" t="s">
        <v>950</v>
      </c>
    </row>
    <row r="488" spans="1:12" x14ac:dyDescent="0.3">
      <c r="A488">
        <v>1555</v>
      </c>
      <c r="B488" s="1" t="s">
        <v>1755</v>
      </c>
      <c r="C488" s="1">
        <v>2018</v>
      </c>
      <c r="D488" s="1" t="str">
        <f>VLOOKUP(A488, Alumni!$A$1:$L$600, 3, FALSE)</f>
        <v>Research</v>
      </c>
      <c r="E488" s="1" t="s">
        <v>1758</v>
      </c>
      <c r="F488" s="1" t="s">
        <v>2</v>
      </c>
      <c r="G488" s="1" t="s">
        <v>952</v>
      </c>
      <c r="H488" s="1" t="s">
        <v>952</v>
      </c>
      <c r="I488" s="1" t="s">
        <v>954</v>
      </c>
      <c r="J488" s="1" t="s">
        <v>947</v>
      </c>
      <c r="K488" s="1" t="s">
        <v>953</v>
      </c>
      <c r="L488" s="1" t="s">
        <v>950</v>
      </c>
    </row>
    <row r="489" spans="1:12" x14ac:dyDescent="0.3">
      <c r="A489">
        <v>1556</v>
      </c>
      <c r="B489" s="1" t="s">
        <v>1754</v>
      </c>
      <c r="C489" s="1">
        <v>2007</v>
      </c>
      <c r="D489" s="1" t="str">
        <f>VLOOKUP(A489, Alumni!$A$1:$L$600, 3, FALSE)</f>
        <v>Teaching</v>
      </c>
      <c r="E489" s="1" t="s">
        <v>1722</v>
      </c>
      <c r="F489" s="1">
        <v>0</v>
      </c>
      <c r="G489" s="1" t="s">
        <v>949</v>
      </c>
      <c r="H489" s="1">
        <v>0</v>
      </c>
      <c r="I489" s="1" t="s">
        <v>1144</v>
      </c>
      <c r="J489" s="1" t="s">
        <v>947</v>
      </c>
      <c r="K489" s="1" t="s">
        <v>1143</v>
      </c>
      <c r="L489" s="1" t="s">
        <v>1002</v>
      </c>
    </row>
    <row r="490" spans="1:12" x14ac:dyDescent="0.3">
      <c r="A490">
        <v>1557</v>
      </c>
      <c r="B490" s="1" t="s">
        <v>1755</v>
      </c>
      <c r="C490" s="1">
        <v>2023</v>
      </c>
      <c r="D490" s="1" t="str">
        <f>VLOOKUP(A490, Alumni!$A$1:$L$600, 3, FALSE)</f>
        <v>Project coordination</v>
      </c>
      <c r="E490" s="1" t="s">
        <v>1029</v>
      </c>
      <c r="F490" s="1">
        <v>0</v>
      </c>
      <c r="G490" s="1" t="s">
        <v>972</v>
      </c>
      <c r="H490" s="1">
        <v>0</v>
      </c>
      <c r="I490" s="1" t="s">
        <v>1140</v>
      </c>
      <c r="J490" s="1" t="s">
        <v>947</v>
      </c>
      <c r="K490" s="1" t="s">
        <v>950</v>
      </c>
      <c r="L490" s="1" t="s">
        <v>950</v>
      </c>
    </row>
    <row r="491" spans="1:12" x14ac:dyDescent="0.3">
      <c r="A491">
        <v>1558</v>
      </c>
      <c r="B491" s="1" t="s">
        <v>1755</v>
      </c>
      <c r="C491" s="1">
        <v>2018</v>
      </c>
      <c r="D491" s="1" t="str">
        <f>VLOOKUP(A491, Alumni!$A$1:$L$600, 3, FALSE)</f>
        <v>Technical/administrative</v>
      </c>
      <c r="E491" s="1" t="s">
        <v>1760</v>
      </c>
      <c r="F491" s="1" t="s">
        <v>1076</v>
      </c>
      <c r="G491" s="1" t="s">
        <v>136</v>
      </c>
      <c r="H491" s="1" t="s">
        <v>1139</v>
      </c>
      <c r="I491" s="1" t="s">
        <v>1138</v>
      </c>
      <c r="J491" s="1" t="s">
        <v>1124</v>
      </c>
      <c r="K491" s="1" t="s">
        <v>1137</v>
      </c>
      <c r="L491" s="1" t="s">
        <v>1136</v>
      </c>
    </row>
    <row r="492" spans="1:12" x14ac:dyDescent="0.3">
      <c r="A492">
        <v>1560</v>
      </c>
      <c r="B492" s="1" t="s">
        <v>1755</v>
      </c>
      <c r="C492" s="1">
        <v>2021</v>
      </c>
      <c r="D492" s="1" t="str">
        <f>VLOOKUP(A492, Alumni!$A$1:$L$600, 3, FALSE)</f>
        <v>Research</v>
      </c>
      <c r="E492" s="1" t="s">
        <v>1757</v>
      </c>
      <c r="F492" s="1">
        <v>0</v>
      </c>
      <c r="G492" s="1" t="s">
        <v>952</v>
      </c>
      <c r="H492" s="1">
        <v>0</v>
      </c>
      <c r="I492" s="1" t="s">
        <v>969</v>
      </c>
      <c r="J492" s="1" t="s">
        <v>947</v>
      </c>
      <c r="K492" s="1" t="s">
        <v>955</v>
      </c>
      <c r="L492" s="1" t="s">
        <v>950</v>
      </c>
    </row>
    <row r="493" spans="1:12" x14ac:dyDescent="0.3">
      <c r="A493">
        <v>1561</v>
      </c>
      <c r="B493" s="1" t="s">
        <v>1755</v>
      </c>
      <c r="C493" s="1">
        <v>2013</v>
      </c>
      <c r="D493" s="1" t="str">
        <f>VLOOKUP(A493, Alumni!$A$1:$L$600, 3, FALSE)</f>
        <v>Education services</v>
      </c>
      <c r="E493" s="1" t="s">
        <v>1760</v>
      </c>
      <c r="F493" s="1" t="s">
        <v>1134</v>
      </c>
      <c r="G493" s="1" t="s">
        <v>136</v>
      </c>
      <c r="H493" s="1" t="s">
        <v>1047</v>
      </c>
      <c r="I493" s="1" t="s">
        <v>1133</v>
      </c>
      <c r="J493" s="1" t="s">
        <v>947</v>
      </c>
      <c r="K493" s="1" t="s">
        <v>1132</v>
      </c>
      <c r="L493" s="1" t="s">
        <v>985</v>
      </c>
    </row>
    <row r="494" spans="1:12" x14ac:dyDescent="0.3">
      <c r="A494">
        <v>1562</v>
      </c>
      <c r="B494" s="1" t="s">
        <v>1755</v>
      </c>
      <c r="C494" s="1">
        <v>2017</v>
      </c>
      <c r="D494" s="1" t="str">
        <f>VLOOKUP(A494, Alumni!$A$1:$L$600, 3, FALSE)</f>
        <v>Teaching</v>
      </c>
      <c r="E494" s="1" t="s">
        <v>1723</v>
      </c>
      <c r="F494" s="1">
        <v>0</v>
      </c>
      <c r="G494" s="1" t="s">
        <v>967</v>
      </c>
      <c r="H494" s="1">
        <v>0</v>
      </c>
      <c r="I494" s="1" t="s">
        <v>1131</v>
      </c>
      <c r="J494" s="1" t="s">
        <v>947</v>
      </c>
      <c r="K494" s="1" t="s">
        <v>1130</v>
      </c>
      <c r="L494" s="1" t="s">
        <v>950</v>
      </c>
    </row>
    <row r="495" spans="1:12" x14ac:dyDescent="0.3">
      <c r="A495">
        <v>1563</v>
      </c>
      <c r="B495" s="1" t="s">
        <v>1755</v>
      </c>
      <c r="C495" s="1">
        <v>2018</v>
      </c>
      <c r="D495" s="1" t="str">
        <f>VLOOKUP(A495, Alumni!$A$1:$L$600, 3, FALSE)</f>
        <v>Teaching</v>
      </c>
      <c r="E495" s="1" t="s">
        <v>1723</v>
      </c>
      <c r="F495" s="1">
        <v>0</v>
      </c>
      <c r="G495" s="1" t="s">
        <v>967</v>
      </c>
      <c r="H495" s="1">
        <v>0</v>
      </c>
      <c r="I495" s="1" t="s">
        <v>1128</v>
      </c>
      <c r="J495" s="1" t="s">
        <v>947</v>
      </c>
      <c r="K495" s="1" t="s">
        <v>1127</v>
      </c>
      <c r="L495" s="1" t="s">
        <v>950</v>
      </c>
    </row>
    <row r="496" spans="1:12" x14ac:dyDescent="0.3">
      <c r="A496">
        <v>1564</v>
      </c>
      <c r="B496" s="1" t="s">
        <v>1754</v>
      </c>
      <c r="C496" s="1">
        <v>2020</v>
      </c>
      <c r="D496" s="1" t="str">
        <f>VLOOKUP(A496, Alumni!$A$1:$L$600, 3, FALSE)</f>
        <v>Teaching</v>
      </c>
      <c r="E496" s="1" t="s">
        <v>1723</v>
      </c>
      <c r="F496" s="1">
        <v>0</v>
      </c>
      <c r="G496" s="1" t="s">
        <v>949</v>
      </c>
      <c r="H496" s="1">
        <v>0</v>
      </c>
      <c r="I496" s="1" t="s">
        <v>1117</v>
      </c>
      <c r="J496" s="1" t="s">
        <v>947</v>
      </c>
      <c r="K496" s="1" t="s">
        <v>1018</v>
      </c>
      <c r="L496" s="1" t="s">
        <v>951</v>
      </c>
    </row>
    <row r="497" spans="1:12" x14ac:dyDescent="0.3">
      <c r="A497">
        <v>1565</v>
      </c>
      <c r="B497" s="1" t="s">
        <v>1754</v>
      </c>
      <c r="C497" s="1">
        <v>2023</v>
      </c>
      <c r="D497" s="1" t="str">
        <f>VLOOKUP(A497, Alumni!$A$1:$L$600, 3, FALSE)</f>
        <v>Teaching</v>
      </c>
      <c r="E497" s="1" t="s">
        <v>1722</v>
      </c>
      <c r="F497" s="1">
        <v>0</v>
      </c>
      <c r="G497" s="1" t="s">
        <v>972</v>
      </c>
      <c r="H497" s="1">
        <v>0</v>
      </c>
      <c r="I497" s="1" t="s">
        <v>1115</v>
      </c>
      <c r="J497" s="1" t="s">
        <v>947</v>
      </c>
      <c r="K497" s="1" t="s">
        <v>1114</v>
      </c>
      <c r="L497" s="1" t="s">
        <v>988</v>
      </c>
    </row>
    <row r="498" spans="1:12" x14ac:dyDescent="0.3">
      <c r="A498">
        <v>1566</v>
      </c>
      <c r="B498" s="1" t="s">
        <v>1755</v>
      </c>
      <c r="C498" s="1">
        <v>2019</v>
      </c>
      <c r="D498" s="1" t="str">
        <f>VLOOKUP(A498, Alumni!$A$1:$L$600, 3, FALSE)</f>
        <v>Research</v>
      </c>
      <c r="E498" s="1" t="s">
        <v>1757</v>
      </c>
      <c r="F498" s="1" t="s">
        <v>2</v>
      </c>
      <c r="G498" s="1" t="s">
        <v>952</v>
      </c>
      <c r="H498" s="1">
        <v>0</v>
      </c>
      <c r="I498" s="1" t="s">
        <v>1113</v>
      </c>
      <c r="J498" s="1" t="s">
        <v>947</v>
      </c>
      <c r="K498" s="1" t="s">
        <v>950</v>
      </c>
      <c r="L498" s="1" t="s">
        <v>950</v>
      </c>
    </row>
    <row r="499" spans="1:12" x14ac:dyDescent="0.3">
      <c r="A499">
        <v>1567</v>
      </c>
      <c r="B499" s="1" t="s">
        <v>1755</v>
      </c>
      <c r="C499" s="1">
        <v>2008</v>
      </c>
      <c r="D499" s="1" t="str">
        <f>VLOOKUP(A499, Alumni!$A$1:$L$600, 3, FALSE)</f>
        <v>Research</v>
      </c>
      <c r="E499" s="1" t="s">
        <v>1758</v>
      </c>
      <c r="F499" s="1">
        <v>0</v>
      </c>
      <c r="G499" s="1" t="s">
        <v>952</v>
      </c>
      <c r="H499" s="1">
        <v>0</v>
      </c>
      <c r="I499" s="1" t="s">
        <v>1112</v>
      </c>
      <c r="J499" s="1" t="s">
        <v>1111</v>
      </c>
      <c r="K499" s="1" t="s">
        <v>1110</v>
      </c>
      <c r="L499" s="1" t="s">
        <v>1109</v>
      </c>
    </row>
    <row r="500" spans="1:12" x14ac:dyDescent="0.3">
      <c r="A500">
        <v>1568</v>
      </c>
      <c r="B500" s="1" t="s">
        <v>1755</v>
      </c>
      <c r="C500" s="1">
        <v>2008</v>
      </c>
      <c r="D500" s="1" t="str">
        <f>VLOOKUP(A500, Alumni!$A$1:$L$600, 3, FALSE)</f>
        <v>Teaching</v>
      </c>
      <c r="E500" s="1" t="s">
        <v>1722</v>
      </c>
      <c r="F500" s="1">
        <v>0</v>
      </c>
      <c r="G500" s="1" t="s">
        <v>949</v>
      </c>
      <c r="H500" s="1">
        <v>0</v>
      </c>
      <c r="I500" s="1" t="s">
        <v>1019</v>
      </c>
      <c r="J500" s="1" t="s">
        <v>947</v>
      </c>
      <c r="K500" s="1" t="s">
        <v>1018</v>
      </c>
      <c r="L500" s="1" t="s">
        <v>951</v>
      </c>
    </row>
    <row r="501" spans="1:12" x14ac:dyDescent="0.3">
      <c r="A501">
        <v>1569</v>
      </c>
      <c r="B501" s="1" t="s">
        <v>1754</v>
      </c>
      <c r="C501" s="1">
        <v>2023</v>
      </c>
      <c r="D501" s="1" t="str">
        <f>VLOOKUP(A501, Alumni!$A$1:$L$600, 3, FALSE)</f>
        <v>Teaching</v>
      </c>
      <c r="E501" s="1" t="s">
        <v>1723</v>
      </c>
      <c r="F501" s="1">
        <v>0</v>
      </c>
      <c r="G501" s="1" t="s">
        <v>1039</v>
      </c>
      <c r="H501" s="1">
        <v>0</v>
      </c>
      <c r="I501" s="1" t="s">
        <v>1103</v>
      </c>
      <c r="J501" s="1" t="s">
        <v>947</v>
      </c>
      <c r="K501" s="1" t="s">
        <v>1103</v>
      </c>
      <c r="L501" s="1" t="s">
        <v>950</v>
      </c>
    </row>
    <row r="502" spans="1:12" x14ac:dyDescent="0.3">
      <c r="A502">
        <v>1570</v>
      </c>
      <c r="B502" s="1" t="s">
        <v>1755</v>
      </c>
      <c r="C502" s="1">
        <v>2017</v>
      </c>
      <c r="D502" s="1" t="str">
        <f>VLOOKUP(A502, Alumni!$A$1:$L$600, 3, FALSE)</f>
        <v>Research</v>
      </c>
      <c r="E502" s="1" t="s">
        <v>1758</v>
      </c>
      <c r="F502" s="1">
        <v>0</v>
      </c>
      <c r="G502" s="1" t="s">
        <v>952</v>
      </c>
      <c r="H502" s="1">
        <v>0</v>
      </c>
      <c r="I502" s="1" t="s">
        <v>954</v>
      </c>
      <c r="J502" s="1" t="s">
        <v>947</v>
      </c>
      <c r="K502" s="1" t="s">
        <v>953</v>
      </c>
      <c r="L502" s="1" t="s">
        <v>950</v>
      </c>
    </row>
    <row r="503" spans="1:12" x14ac:dyDescent="0.3">
      <c r="A503">
        <v>1571</v>
      </c>
      <c r="B503" s="1" t="s">
        <v>1754</v>
      </c>
      <c r="C503" s="1">
        <v>2023</v>
      </c>
      <c r="D503" s="1" t="str">
        <f>VLOOKUP(A503, Alumni!$A$1:$L$600, 3, FALSE)</f>
        <v>Research</v>
      </c>
      <c r="E503" s="1" t="s">
        <v>1758</v>
      </c>
      <c r="F503" s="1">
        <v>0</v>
      </c>
      <c r="G503" s="1" t="s">
        <v>952</v>
      </c>
      <c r="H503" s="1">
        <v>0</v>
      </c>
      <c r="I503" s="1" t="s">
        <v>969</v>
      </c>
      <c r="J503" s="1" t="s">
        <v>947</v>
      </c>
      <c r="K503" s="1" t="s">
        <v>955</v>
      </c>
      <c r="L503" s="1" t="s">
        <v>950</v>
      </c>
    </row>
    <row r="504" spans="1:12" x14ac:dyDescent="0.3">
      <c r="A504">
        <v>1572</v>
      </c>
      <c r="B504" s="1" t="s">
        <v>1754</v>
      </c>
      <c r="C504" s="1">
        <v>2017</v>
      </c>
      <c r="D504" s="1" t="str">
        <f>VLOOKUP(A504, Alumni!$A$1:$L$600, 3, FALSE)</f>
        <v>Teaching</v>
      </c>
      <c r="E504" s="1" t="s">
        <v>1722</v>
      </c>
      <c r="F504" s="1">
        <v>0</v>
      </c>
      <c r="G504" s="1" t="s">
        <v>967</v>
      </c>
      <c r="H504" s="1">
        <v>0</v>
      </c>
      <c r="I504" s="1" t="s">
        <v>1100</v>
      </c>
      <c r="J504" s="1" t="s">
        <v>947</v>
      </c>
      <c r="K504" s="1" t="s">
        <v>1037</v>
      </c>
      <c r="L504" s="1" t="s">
        <v>1036</v>
      </c>
    </row>
    <row r="505" spans="1:12" x14ac:dyDescent="0.3">
      <c r="A505">
        <v>1574</v>
      </c>
      <c r="B505" s="1" t="s">
        <v>1755</v>
      </c>
      <c r="C505" s="1">
        <v>2009</v>
      </c>
      <c r="D505" s="1" t="str">
        <f>VLOOKUP(A505, Alumni!$A$1:$L$600, 3, FALSE)</f>
        <v>Teaching</v>
      </c>
      <c r="E505" s="1" t="s">
        <v>1723</v>
      </c>
      <c r="F505" s="1">
        <v>0</v>
      </c>
      <c r="G505" s="1" t="s">
        <v>949</v>
      </c>
      <c r="H505" s="1">
        <v>0</v>
      </c>
      <c r="I505" s="1" t="s">
        <v>1099</v>
      </c>
      <c r="J505" s="1" t="s">
        <v>947</v>
      </c>
      <c r="K505" s="1" t="s">
        <v>976</v>
      </c>
      <c r="L505" s="1" t="s">
        <v>974</v>
      </c>
    </row>
    <row r="506" spans="1:12" x14ac:dyDescent="0.3">
      <c r="A506">
        <v>1575</v>
      </c>
      <c r="B506" s="1" t="s">
        <v>1754</v>
      </c>
      <c r="C506" s="1">
        <v>2023</v>
      </c>
      <c r="D506" s="1" t="str">
        <f>VLOOKUP(A506, Alumni!$A$1:$L$600, 3, FALSE)</f>
        <v>Teaching</v>
      </c>
      <c r="E506" s="1" t="s">
        <v>1722</v>
      </c>
      <c r="F506" s="1">
        <v>0</v>
      </c>
      <c r="G506" s="1" t="s">
        <v>949</v>
      </c>
      <c r="H506" s="1">
        <v>0</v>
      </c>
      <c r="I506" s="1" t="s">
        <v>1094</v>
      </c>
      <c r="J506" s="1" t="s">
        <v>947</v>
      </c>
      <c r="K506" s="1" t="s">
        <v>1093</v>
      </c>
      <c r="L506" s="1" t="s">
        <v>988</v>
      </c>
    </row>
    <row r="507" spans="1:12" x14ac:dyDescent="0.3">
      <c r="A507">
        <v>1576</v>
      </c>
      <c r="B507" s="1" t="s">
        <v>1754</v>
      </c>
      <c r="C507" s="1">
        <v>2020</v>
      </c>
      <c r="D507" s="1" t="str">
        <f>VLOOKUP(A507, Alumni!$A$1:$L$600, 3, FALSE)</f>
        <v>Research</v>
      </c>
      <c r="E507" s="1" t="s">
        <v>1758</v>
      </c>
      <c r="F507" s="1">
        <v>0</v>
      </c>
      <c r="G507" s="1" t="s">
        <v>966</v>
      </c>
      <c r="H507" s="1">
        <v>0</v>
      </c>
      <c r="I507" s="1" t="s">
        <v>1082</v>
      </c>
      <c r="J507" s="1" t="s">
        <v>1081</v>
      </c>
      <c r="K507" s="1" t="s">
        <v>1080</v>
      </c>
      <c r="L507" s="1" t="s">
        <v>1080</v>
      </c>
    </row>
    <row r="508" spans="1:12" x14ac:dyDescent="0.3">
      <c r="A508">
        <v>1577</v>
      </c>
      <c r="B508" s="1" t="s">
        <v>1754</v>
      </c>
      <c r="C508" s="1">
        <v>2008</v>
      </c>
      <c r="D508" s="1" t="str">
        <f>VLOOKUP(A508, Alumni!$A$1:$L$600, 3, FALSE)</f>
        <v>Teaching</v>
      </c>
      <c r="E508" s="1" t="s">
        <v>1723</v>
      </c>
      <c r="F508" s="1">
        <v>0</v>
      </c>
      <c r="G508" s="1" t="s">
        <v>949</v>
      </c>
      <c r="H508" s="1">
        <v>0</v>
      </c>
      <c r="I508" s="1" t="s">
        <v>1079</v>
      </c>
      <c r="J508" s="1" t="s">
        <v>947</v>
      </c>
      <c r="K508" s="1" t="s">
        <v>1078</v>
      </c>
      <c r="L508" s="1" t="s">
        <v>950</v>
      </c>
    </row>
    <row r="509" spans="1:12" x14ac:dyDescent="0.3">
      <c r="A509">
        <v>1578</v>
      </c>
      <c r="B509" s="1" t="s">
        <v>1755</v>
      </c>
      <c r="C509" s="1">
        <v>2006</v>
      </c>
      <c r="D509" s="1" t="str">
        <f>VLOOKUP(A509, Alumni!$A$1:$L$600, 3, FALSE)</f>
        <v>Teaching</v>
      </c>
      <c r="E509" s="1" t="s">
        <v>1722</v>
      </c>
      <c r="F509" s="1">
        <v>0</v>
      </c>
      <c r="G509" s="1" t="s">
        <v>949</v>
      </c>
      <c r="H509" s="1">
        <v>0</v>
      </c>
      <c r="I509" s="1" t="s">
        <v>1077</v>
      </c>
      <c r="J509" s="1" t="s">
        <v>947</v>
      </c>
      <c r="K509" s="1" t="s">
        <v>1037</v>
      </c>
      <c r="L509" s="1" t="s">
        <v>1036</v>
      </c>
    </row>
    <row r="510" spans="1:12" x14ac:dyDescent="0.3">
      <c r="A510">
        <v>1579</v>
      </c>
      <c r="B510" s="1" t="s">
        <v>1755</v>
      </c>
      <c r="C510" s="1">
        <v>2006</v>
      </c>
      <c r="D510" s="1" t="str">
        <f>VLOOKUP(A510, Alumni!$A$1:$L$600, 3, FALSE)</f>
        <v>Private sector</v>
      </c>
      <c r="E510" s="1" t="s">
        <v>1760</v>
      </c>
      <c r="F510" s="1" t="s">
        <v>1074</v>
      </c>
      <c r="G510" s="1" t="s">
        <v>136</v>
      </c>
      <c r="H510" s="1" t="s">
        <v>1073</v>
      </c>
      <c r="I510" s="1" t="s">
        <v>1072</v>
      </c>
      <c r="J510" s="1" t="s">
        <v>947</v>
      </c>
      <c r="K510" s="1" t="s">
        <v>1045</v>
      </c>
      <c r="L510" s="1" t="s">
        <v>950</v>
      </c>
    </row>
    <row r="511" spans="1:12" x14ac:dyDescent="0.3">
      <c r="A511">
        <v>1580</v>
      </c>
      <c r="B511" s="1" t="s">
        <v>1754</v>
      </c>
      <c r="C511" s="1">
        <v>2005</v>
      </c>
      <c r="D511" s="1" t="str">
        <f>VLOOKUP(A511, Alumni!$A$1:$L$600, 3, FALSE)</f>
        <v>Teaching</v>
      </c>
      <c r="E511" s="1" t="s">
        <v>1722</v>
      </c>
      <c r="F511" s="1" t="s">
        <v>992</v>
      </c>
      <c r="G511" s="1" t="s">
        <v>967</v>
      </c>
      <c r="H511" s="1" t="s">
        <v>1070</v>
      </c>
      <c r="I511" s="1" t="s">
        <v>1069</v>
      </c>
      <c r="J511" s="1" t="s">
        <v>947</v>
      </c>
      <c r="K511" s="1" t="s">
        <v>950</v>
      </c>
      <c r="L511" s="1" t="s">
        <v>950</v>
      </c>
    </row>
    <row r="512" spans="1:12" x14ac:dyDescent="0.3">
      <c r="A512">
        <v>1581</v>
      </c>
      <c r="B512" s="1" t="s">
        <v>1755</v>
      </c>
      <c r="C512" s="1">
        <v>2008</v>
      </c>
      <c r="D512" s="1" t="str">
        <f>VLOOKUP(A512, Alumni!$A$1:$L$600, 3, FALSE)</f>
        <v>Private sector</v>
      </c>
      <c r="E512" s="1" t="s">
        <v>1760</v>
      </c>
      <c r="F512" s="1" t="s">
        <v>1061</v>
      </c>
      <c r="G512" s="1" t="s">
        <v>136</v>
      </c>
      <c r="H512" s="1" t="s">
        <v>1034</v>
      </c>
      <c r="I512" s="1" t="s">
        <v>1060</v>
      </c>
      <c r="J512" s="1" t="s">
        <v>947</v>
      </c>
      <c r="K512" s="1" t="s">
        <v>950</v>
      </c>
      <c r="L512" s="1" t="s">
        <v>950</v>
      </c>
    </row>
    <row r="513" spans="1:12" x14ac:dyDescent="0.3">
      <c r="A513">
        <v>1582</v>
      </c>
      <c r="B513" s="1" t="s">
        <v>1755</v>
      </c>
      <c r="C513" s="1">
        <v>2005</v>
      </c>
      <c r="D513" s="1" t="str">
        <f>VLOOKUP(A513, Alumni!$A$1:$L$600, 3, FALSE)</f>
        <v>Cultural/artistic</v>
      </c>
      <c r="E513" s="1" t="s">
        <v>1760</v>
      </c>
      <c r="F513" s="1" t="s">
        <v>1059</v>
      </c>
      <c r="G513" s="1" t="s">
        <v>136</v>
      </c>
      <c r="H513" s="1" t="s">
        <v>1047</v>
      </c>
      <c r="I513" s="1" t="s">
        <v>1058</v>
      </c>
      <c r="J513" s="1" t="s">
        <v>947</v>
      </c>
      <c r="K513" s="1" t="s">
        <v>996</v>
      </c>
      <c r="L513" s="1" t="s">
        <v>978</v>
      </c>
    </row>
    <row r="514" spans="1:12" x14ac:dyDescent="0.3">
      <c r="A514">
        <v>1583</v>
      </c>
      <c r="B514" s="1" t="s">
        <v>1755</v>
      </c>
      <c r="C514" s="1">
        <v>2017</v>
      </c>
      <c r="D514" s="1" t="str">
        <f>VLOOKUP(A514, Alumni!$A$1:$L$600, 3, FALSE)</f>
        <v>Teaching</v>
      </c>
      <c r="E514" s="1" t="s">
        <v>1723</v>
      </c>
      <c r="F514" s="1" t="s">
        <v>1052</v>
      </c>
      <c r="G514" s="1" t="s">
        <v>949</v>
      </c>
      <c r="H514" s="1" t="s">
        <v>1051</v>
      </c>
      <c r="I514" s="1" t="s">
        <v>958</v>
      </c>
      <c r="J514" s="1" t="s">
        <v>947</v>
      </c>
      <c r="K514" s="1" t="s">
        <v>1057</v>
      </c>
      <c r="L514" s="1" t="s">
        <v>950</v>
      </c>
    </row>
    <row r="515" spans="1:12" x14ac:dyDescent="0.3">
      <c r="A515">
        <v>1584</v>
      </c>
      <c r="B515" s="1" t="s">
        <v>1755</v>
      </c>
      <c r="C515" s="1">
        <v>2015</v>
      </c>
      <c r="D515" s="1" t="str">
        <f>VLOOKUP(A515, Alumni!$A$1:$L$600, 3, FALSE)</f>
        <v>Teaching</v>
      </c>
      <c r="E515" s="1" t="s">
        <v>1723</v>
      </c>
      <c r="F515" s="1" t="s">
        <v>1052</v>
      </c>
      <c r="G515" s="1" t="s">
        <v>949</v>
      </c>
      <c r="H515" s="1" t="s">
        <v>1051</v>
      </c>
      <c r="I515" s="1" t="s">
        <v>1050</v>
      </c>
      <c r="J515" s="1" t="s">
        <v>947</v>
      </c>
      <c r="K515" s="1" t="s">
        <v>1049</v>
      </c>
      <c r="L515" s="1" t="s">
        <v>988</v>
      </c>
    </row>
    <row r="516" spans="1:12" x14ac:dyDescent="0.3">
      <c r="A516">
        <v>1585</v>
      </c>
      <c r="B516" s="1" t="s">
        <v>1755</v>
      </c>
      <c r="C516" s="1">
        <v>2018</v>
      </c>
      <c r="D516" s="1" t="str">
        <f>VLOOKUP(A516, Alumni!$A$1:$L$600, 3, FALSE)</f>
        <v>Research</v>
      </c>
      <c r="E516" s="1" t="s">
        <v>1757</v>
      </c>
      <c r="F516" s="1" t="s">
        <v>2</v>
      </c>
      <c r="G516" s="1" t="s">
        <v>952</v>
      </c>
      <c r="H516" s="1">
        <v>0</v>
      </c>
      <c r="I516" s="1" t="s">
        <v>1044</v>
      </c>
      <c r="J516" s="1" t="s">
        <v>947</v>
      </c>
      <c r="K516" s="1" t="s">
        <v>955</v>
      </c>
      <c r="L516" s="1" t="s">
        <v>950</v>
      </c>
    </row>
    <row r="517" spans="1:12" x14ac:dyDescent="0.3">
      <c r="A517">
        <v>1586</v>
      </c>
      <c r="B517" s="1" t="s">
        <v>1754</v>
      </c>
      <c r="C517" s="1">
        <v>2012</v>
      </c>
      <c r="D517" s="1" t="str">
        <f>VLOOKUP(A517, Alumni!$A$1:$L$600, 3, FALSE)</f>
        <v>Teaching</v>
      </c>
      <c r="E517" s="1" t="s">
        <v>1722</v>
      </c>
      <c r="F517" s="1">
        <v>0</v>
      </c>
      <c r="G517" s="1" t="s">
        <v>949</v>
      </c>
      <c r="H517" s="1">
        <v>0</v>
      </c>
      <c r="I517" s="1" t="s">
        <v>1019</v>
      </c>
      <c r="J517" s="1" t="s">
        <v>947</v>
      </c>
      <c r="K517" s="1" t="s">
        <v>1018</v>
      </c>
      <c r="L517" s="1" t="s">
        <v>951</v>
      </c>
    </row>
    <row r="518" spans="1:12" x14ac:dyDescent="0.3">
      <c r="A518">
        <v>1587</v>
      </c>
      <c r="B518" s="1" t="s">
        <v>1755</v>
      </c>
      <c r="C518" s="1">
        <v>2015</v>
      </c>
      <c r="D518" s="1" t="str">
        <f>VLOOKUP(A518, Alumni!$A$1:$L$600, 3, FALSE)</f>
        <v>Technical/administrative</v>
      </c>
      <c r="E518" s="1" t="s">
        <v>1760</v>
      </c>
      <c r="F518" s="1" t="s">
        <v>1032</v>
      </c>
      <c r="G518" s="1" t="s">
        <v>949</v>
      </c>
      <c r="H518" s="1">
        <v>0</v>
      </c>
      <c r="I518" s="1" t="s">
        <v>1031</v>
      </c>
      <c r="J518" s="1" t="s">
        <v>947</v>
      </c>
      <c r="K518" s="1" t="s">
        <v>1030</v>
      </c>
      <c r="L518" s="1" t="s">
        <v>950</v>
      </c>
    </row>
    <row r="519" spans="1:12" x14ac:dyDescent="0.3">
      <c r="A519">
        <v>1588</v>
      </c>
      <c r="B519" s="1" t="s">
        <v>1755</v>
      </c>
      <c r="C519" s="1">
        <v>2008</v>
      </c>
      <c r="D519" s="1" t="str">
        <f>VLOOKUP(A519, Alumni!$A$1:$L$600, 3, FALSE)</f>
        <v>Teaching</v>
      </c>
      <c r="E519" s="1" t="s">
        <v>1722</v>
      </c>
      <c r="F519" s="1">
        <v>0</v>
      </c>
      <c r="G519" s="1" t="s">
        <v>967</v>
      </c>
      <c r="H519" s="1">
        <v>0</v>
      </c>
      <c r="I519" s="1" t="s">
        <v>1028</v>
      </c>
      <c r="J519" s="1" t="s">
        <v>947</v>
      </c>
      <c r="K519" s="1" t="s">
        <v>1027</v>
      </c>
      <c r="L519" s="1" t="s">
        <v>950</v>
      </c>
    </row>
    <row r="520" spans="1:12" x14ac:dyDescent="0.3">
      <c r="A520">
        <v>1589</v>
      </c>
      <c r="B520" s="1" t="s">
        <v>1755</v>
      </c>
      <c r="C520" s="1">
        <v>2012</v>
      </c>
      <c r="D520" s="1" t="str">
        <f>VLOOKUP(A520, Alumni!$A$1:$L$600, 3, FALSE)</f>
        <v>Teaching</v>
      </c>
      <c r="E520" s="1" t="s">
        <v>1723</v>
      </c>
      <c r="F520" s="1">
        <v>0</v>
      </c>
      <c r="G520" s="1" t="s">
        <v>967</v>
      </c>
      <c r="H520" s="1">
        <v>0</v>
      </c>
      <c r="I520" s="1" t="s">
        <v>1022</v>
      </c>
      <c r="J520" s="1" t="s">
        <v>947</v>
      </c>
      <c r="K520" s="1" t="s">
        <v>955</v>
      </c>
      <c r="L520" s="1" t="s">
        <v>950</v>
      </c>
    </row>
    <row r="521" spans="1:12" x14ac:dyDescent="0.3">
      <c r="A521">
        <v>1590</v>
      </c>
      <c r="B521" s="1" t="s">
        <v>1755</v>
      </c>
      <c r="C521" s="1">
        <v>2011</v>
      </c>
      <c r="D521" s="1" t="str">
        <f>VLOOKUP(A521, Alumni!$A$1:$L$600, 3, FALSE)</f>
        <v>Teaching</v>
      </c>
      <c r="E521" s="1" t="s">
        <v>1722</v>
      </c>
      <c r="F521" s="1">
        <v>0</v>
      </c>
      <c r="G521" s="1" t="s">
        <v>949</v>
      </c>
      <c r="H521" s="1">
        <v>0</v>
      </c>
      <c r="I521" s="1" t="s">
        <v>1021</v>
      </c>
      <c r="J521" s="1" t="s">
        <v>947</v>
      </c>
      <c r="K521" s="1" t="s">
        <v>1020</v>
      </c>
      <c r="L521" s="1" t="s">
        <v>1006</v>
      </c>
    </row>
    <row r="522" spans="1:12" x14ac:dyDescent="0.3">
      <c r="A522">
        <v>1591</v>
      </c>
      <c r="B522" s="1" t="s">
        <v>1755</v>
      </c>
      <c r="C522" s="1">
        <v>2020</v>
      </c>
      <c r="D522" s="1" t="str">
        <f>VLOOKUP(A522, Alumni!$A$1:$L$600, 3, FALSE)</f>
        <v>Research</v>
      </c>
      <c r="E522" s="1" t="s">
        <v>1757</v>
      </c>
      <c r="F522" s="1">
        <v>0</v>
      </c>
      <c r="G522" s="1" t="s">
        <v>952</v>
      </c>
      <c r="H522" s="1">
        <v>0</v>
      </c>
      <c r="I522" s="1" t="s">
        <v>956</v>
      </c>
      <c r="J522" s="1" t="s">
        <v>947</v>
      </c>
      <c r="K522" s="1" t="s">
        <v>955</v>
      </c>
      <c r="L522" s="1" t="s">
        <v>950</v>
      </c>
    </row>
    <row r="523" spans="1:12" x14ac:dyDescent="0.3">
      <c r="A523">
        <v>1592</v>
      </c>
      <c r="B523" s="1" t="s">
        <v>1755</v>
      </c>
      <c r="C523" s="1">
        <v>2022</v>
      </c>
      <c r="D523" s="1" t="str">
        <f>VLOOKUP(A523, Alumni!$A$1:$L$600, 3, FALSE)</f>
        <v>Research</v>
      </c>
      <c r="E523" s="1" t="s">
        <v>1757</v>
      </c>
      <c r="F523" s="1">
        <v>0</v>
      </c>
      <c r="G523" s="1" t="s">
        <v>952</v>
      </c>
      <c r="H523" s="1">
        <v>0</v>
      </c>
      <c r="I523" s="1" t="s">
        <v>1017</v>
      </c>
      <c r="J523" s="1" t="s">
        <v>1025</v>
      </c>
      <c r="K523" s="1" t="s">
        <v>1016</v>
      </c>
      <c r="L523" s="1" t="s">
        <v>1</v>
      </c>
    </row>
    <row r="524" spans="1:12" x14ac:dyDescent="0.3">
      <c r="A524">
        <v>1593</v>
      </c>
      <c r="B524" s="1" t="s">
        <v>1755</v>
      </c>
      <c r="C524" s="1">
        <v>2020</v>
      </c>
      <c r="D524" s="1" t="str">
        <f>VLOOKUP(A524, Alumni!$A$1:$L$600, 3, FALSE)</f>
        <v>Education services</v>
      </c>
      <c r="E524" s="1" t="s">
        <v>1760</v>
      </c>
      <c r="F524" s="1" t="s">
        <v>1013</v>
      </c>
      <c r="G524" s="1" t="s">
        <v>136</v>
      </c>
      <c r="H524" s="1" t="s">
        <v>977</v>
      </c>
      <c r="I524" s="1" t="s">
        <v>1</v>
      </c>
      <c r="J524" s="1" t="s">
        <v>947</v>
      </c>
      <c r="K524" s="1" t="s">
        <v>950</v>
      </c>
      <c r="L524" s="1" t="s">
        <v>950</v>
      </c>
    </row>
    <row r="525" spans="1:12" x14ac:dyDescent="0.3">
      <c r="A525">
        <v>1594</v>
      </c>
      <c r="B525" s="1" t="s">
        <v>1754</v>
      </c>
      <c r="C525" s="1">
        <v>2006</v>
      </c>
      <c r="D525" s="1" t="str">
        <f>VLOOKUP(A525, Alumni!$A$1:$L$600, 3, FALSE)</f>
        <v>Teaching</v>
      </c>
      <c r="E525" s="1" t="s">
        <v>1722</v>
      </c>
      <c r="F525" s="1">
        <v>0</v>
      </c>
      <c r="G525" s="1" t="s">
        <v>949</v>
      </c>
      <c r="H525" s="1">
        <v>0</v>
      </c>
      <c r="I525" s="1" t="s">
        <v>1012</v>
      </c>
      <c r="J525" s="1" t="s">
        <v>947</v>
      </c>
      <c r="K525" s="1" t="s">
        <v>1011</v>
      </c>
      <c r="L525" s="1" t="s">
        <v>980</v>
      </c>
    </row>
    <row r="526" spans="1:12" x14ac:dyDescent="0.3">
      <c r="A526">
        <v>1595</v>
      </c>
      <c r="B526" s="1" t="s">
        <v>1755</v>
      </c>
      <c r="C526" s="1">
        <v>2020</v>
      </c>
      <c r="D526" s="1" t="str">
        <f>VLOOKUP(A526, Alumni!$A$1:$L$600, 3, FALSE)</f>
        <v>Teaching</v>
      </c>
      <c r="E526" s="1" t="s">
        <v>1723</v>
      </c>
      <c r="F526" s="1">
        <v>0</v>
      </c>
      <c r="G526" s="1" t="s">
        <v>967</v>
      </c>
      <c r="H526" s="1">
        <v>0</v>
      </c>
      <c r="I526" s="1" t="s">
        <v>1010</v>
      </c>
      <c r="J526" s="1" t="s">
        <v>947</v>
      </c>
      <c r="K526" s="1" t="s">
        <v>1009</v>
      </c>
      <c r="L526" s="1" t="s">
        <v>950</v>
      </c>
    </row>
    <row r="527" spans="1:12" x14ac:dyDescent="0.3">
      <c r="A527">
        <v>1596</v>
      </c>
      <c r="B527" s="1" t="s">
        <v>1754</v>
      </c>
      <c r="C527" s="1">
        <v>2009</v>
      </c>
      <c r="D527" s="1" t="str">
        <f>VLOOKUP(A527, Alumni!$A$1:$L$600, 3, FALSE)</f>
        <v>Teaching</v>
      </c>
      <c r="E527" s="1" t="s">
        <v>1722</v>
      </c>
      <c r="F527" s="1">
        <v>0</v>
      </c>
      <c r="G527" s="1" t="s">
        <v>949</v>
      </c>
      <c r="H527" s="1">
        <v>0</v>
      </c>
      <c r="I527" s="1" t="s">
        <v>1008</v>
      </c>
      <c r="J527" s="1" t="s">
        <v>947</v>
      </c>
      <c r="K527" s="1" t="s">
        <v>1007</v>
      </c>
      <c r="L527" s="1" t="s">
        <v>1006</v>
      </c>
    </row>
    <row r="528" spans="1:12" x14ac:dyDescent="0.3">
      <c r="A528">
        <v>1597</v>
      </c>
      <c r="B528" s="1" t="s">
        <v>1754</v>
      </c>
      <c r="C528" s="1">
        <v>2014</v>
      </c>
      <c r="D528" s="1" t="str">
        <f>VLOOKUP(A528, Alumni!$A$1:$L$600, 3, FALSE)</f>
        <v>Teaching</v>
      </c>
      <c r="E528" s="1" t="s">
        <v>1722</v>
      </c>
      <c r="F528" s="1">
        <v>0</v>
      </c>
      <c r="G528" s="1" t="s">
        <v>949</v>
      </c>
      <c r="H528" s="1">
        <v>0</v>
      </c>
      <c r="I528" s="1" t="s">
        <v>1004</v>
      </c>
      <c r="J528" s="1" t="s">
        <v>947</v>
      </c>
      <c r="K528" s="1" t="s">
        <v>1003</v>
      </c>
      <c r="L528" s="1" t="s">
        <v>1002</v>
      </c>
    </row>
    <row r="529" spans="1:12" x14ac:dyDescent="0.3">
      <c r="A529">
        <v>1598</v>
      </c>
      <c r="B529" s="1" t="s">
        <v>1755</v>
      </c>
      <c r="C529" s="1">
        <v>2008</v>
      </c>
      <c r="D529" s="1" t="str">
        <f>VLOOKUP(A529, Alumni!$A$1:$L$600, 3, FALSE)</f>
        <v>Teaching</v>
      </c>
      <c r="E529" s="1" t="s">
        <v>1723</v>
      </c>
      <c r="F529" s="1">
        <v>0</v>
      </c>
      <c r="G529" s="1" t="s">
        <v>949</v>
      </c>
      <c r="H529" s="1">
        <v>0</v>
      </c>
      <c r="I529" s="1" t="s">
        <v>1000</v>
      </c>
      <c r="J529" s="1" t="s">
        <v>947</v>
      </c>
      <c r="K529" s="1" t="s">
        <v>999</v>
      </c>
      <c r="L529" s="1" t="s">
        <v>950</v>
      </c>
    </row>
    <row r="530" spans="1:12" x14ac:dyDescent="0.3">
      <c r="A530">
        <v>1601</v>
      </c>
      <c r="B530" s="1" t="s">
        <v>1755</v>
      </c>
      <c r="C530" s="1">
        <v>2018</v>
      </c>
      <c r="D530" s="1" t="e">
        <f>VLOOKUP(A530, Alumni!$A$1:$L$600, 3, FALSE)</f>
        <v>#N/A</v>
      </c>
      <c r="E530" s="1" t="s">
        <v>1724</v>
      </c>
      <c r="F530" s="1">
        <v>0</v>
      </c>
      <c r="G530" s="1" t="s">
        <v>972</v>
      </c>
      <c r="H530" s="1">
        <v>0</v>
      </c>
      <c r="I530" s="1" t="s">
        <v>994</v>
      </c>
      <c r="J530" s="1" t="s">
        <v>947</v>
      </c>
      <c r="K530" s="1" t="s">
        <v>993</v>
      </c>
      <c r="L530" s="1" t="s">
        <v>950</v>
      </c>
    </row>
    <row r="531" spans="1:12" x14ac:dyDescent="0.3">
      <c r="A531">
        <v>1602</v>
      </c>
      <c r="B531" s="1" t="s">
        <v>1754</v>
      </c>
      <c r="C531" s="1">
        <v>2018</v>
      </c>
      <c r="D531" s="1" t="e">
        <f>VLOOKUP(A531, Alumni!$A$1:$L$600, 3, FALSE)</f>
        <v>#N/A</v>
      </c>
      <c r="E531" s="1" t="s">
        <v>1722</v>
      </c>
      <c r="F531" s="1" t="s">
        <v>992</v>
      </c>
      <c r="G531" s="1" t="s">
        <v>949</v>
      </c>
      <c r="H531" s="1" t="s">
        <v>991</v>
      </c>
      <c r="I531" s="1" t="s">
        <v>990</v>
      </c>
      <c r="J531" s="1" t="s">
        <v>947</v>
      </c>
      <c r="K531" s="1" t="s">
        <v>989</v>
      </c>
      <c r="L531" s="1" t="s">
        <v>988</v>
      </c>
    </row>
    <row r="532" spans="1:12" x14ac:dyDescent="0.3">
      <c r="A532">
        <v>1603</v>
      </c>
      <c r="B532" s="1" t="s">
        <v>1755</v>
      </c>
      <c r="C532" s="1">
        <v>2012</v>
      </c>
      <c r="D532" s="1" t="e">
        <f>VLOOKUP(A532, Alumni!$A$1:$L$600, 3, FALSE)</f>
        <v>#N/A</v>
      </c>
      <c r="E532" s="1" t="s">
        <v>1760</v>
      </c>
      <c r="F532" s="1" t="s">
        <v>984</v>
      </c>
      <c r="G532" s="1" t="s">
        <v>949</v>
      </c>
      <c r="H532" s="1">
        <v>0</v>
      </c>
      <c r="I532" s="1" t="s">
        <v>983</v>
      </c>
      <c r="J532" s="1" t="s">
        <v>947</v>
      </c>
      <c r="K532" s="1" t="s">
        <v>982</v>
      </c>
      <c r="L532" s="1" t="s">
        <v>981</v>
      </c>
    </row>
    <row r="533" spans="1:12" x14ac:dyDescent="0.3">
      <c r="A533">
        <v>1604</v>
      </c>
      <c r="B533" s="1" t="s">
        <v>1754</v>
      </c>
      <c r="C533" s="1">
        <v>2020</v>
      </c>
      <c r="D533" s="1" t="e">
        <f>VLOOKUP(A533, Alumni!$A$1:$L$600, 3, FALSE)</f>
        <v>#N/A</v>
      </c>
      <c r="E533" s="1" t="s">
        <v>1722</v>
      </c>
      <c r="F533" s="1">
        <v>0</v>
      </c>
      <c r="G533" s="1" t="s">
        <v>967</v>
      </c>
      <c r="H533" s="1">
        <v>0</v>
      </c>
      <c r="I533" s="1" t="s">
        <v>968</v>
      </c>
      <c r="J533" s="1" t="s">
        <v>947</v>
      </c>
      <c r="K533" s="1" t="s">
        <v>950</v>
      </c>
      <c r="L533" s="1" t="s">
        <v>950</v>
      </c>
    </row>
  </sheetData>
  <autoFilter ref="I1:L533" xr:uid="{8898282E-F5C9-4807-A0B5-EFE6FD43675C}"/>
  <conditionalFormatting sqref="A1:A1048576">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C657D-0270-406B-8DED-D5337EDE1769}">
  <dimension ref="A1:I605"/>
  <sheetViews>
    <sheetView workbookViewId="0">
      <selection activeCell="D9" sqref="D9"/>
    </sheetView>
  </sheetViews>
  <sheetFormatPr defaultRowHeight="14.4" x14ac:dyDescent="0.3"/>
  <cols>
    <col min="1" max="1" width="4.88671875" customWidth="1"/>
    <col min="2" max="2" width="13.109375" customWidth="1"/>
    <col min="3" max="3" width="15.33203125" customWidth="1"/>
    <col min="4" max="4" width="13.5546875" customWidth="1"/>
    <col min="5" max="5" width="41.44140625" customWidth="1"/>
    <col min="6" max="6" width="30.33203125" customWidth="1"/>
    <col min="7" max="7" width="18.5546875" customWidth="1"/>
    <col min="8" max="9" width="18.109375" customWidth="1"/>
  </cols>
  <sheetData>
    <row r="1" spans="1:9" x14ac:dyDescent="0.3">
      <c r="A1" t="s">
        <v>1710</v>
      </c>
      <c r="B1" s="2" t="s">
        <v>1742</v>
      </c>
      <c r="C1" s="2" t="s">
        <v>1743</v>
      </c>
      <c r="D1" s="2" t="s">
        <v>1712</v>
      </c>
      <c r="E1" s="2" t="s">
        <v>1761</v>
      </c>
      <c r="F1" s="2" t="s">
        <v>1748</v>
      </c>
      <c r="G1" s="2" t="s">
        <v>1749</v>
      </c>
      <c r="H1" s="2" t="s">
        <v>1750</v>
      </c>
      <c r="I1" s="2" t="s">
        <v>1721</v>
      </c>
    </row>
    <row r="2" spans="1:9" x14ac:dyDescent="0.3">
      <c r="A2">
        <v>1001</v>
      </c>
      <c r="B2" s="1" t="s">
        <v>1754</v>
      </c>
      <c r="C2" s="1">
        <v>2017</v>
      </c>
      <c r="D2" t="str">
        <f>IFERROR(VLOOKUP(A2, Activities!$A$1:$L$600, 4, FALSE), "")</f>
        <v>Teaching</v>
      </c>
      <c r="E2" t="str">
        <f>IFERROR(VLOOKUP(A2, Activities!$A$1:$L$600, 5, FALSE), "")</f>
        <v>Professor: Higher Education</v>
      </c>
      <c r="F2" t="str">
        <f>IFERROR(VLOOKUP(A2, Activities!$A$1:$L$600, 9, FALSE), "")</f>
        <v>Universidade Federal do Amapá</v>
      </c>
      <c r="G2" t="str">
        <f>IFERROR(VLOOKUP(A2, Activities!$A$1:$L$600, 10, FALSE), "")</f>
        <v>Brasil</v>
      </c>
      <c r="H2" t="str">
        <f>IFERROR(VLOOKUP(A2, Activities!$A$1:$L$600, 11, FALSE), "")</f>
        <v>Macapá</v>
      </c>
      <c r="I2" t="str">
        <f>IFERROR(VLOOKUP(A2, Activities!$A$1:$L$600, 12, FALSE), "")</f>
        <v>Amapá</v>
      </c>
    </row>
    <row r="3" spans="1:9" x14ac:dyDescent="0.3">
      <c r="A3">
        <v>1002</v>
      </c>
      <c r="B3" s="1" t="s">
        <v>1754</v>
      </c>
      <c r="C3" s="1">
        <v>2012</v>
      </c>
      <c r="D3" t="str">
        <f>IFERROR(VLOOKUP(A3, Activities!$A$1:$L$600, 4, FALSE), "")</f>
        <v/>
      </c>
      <c r="E3" t="str">
        <f>IFERROR(VLOOKUP(A3, Activities!$A$1:$L$600, 5, FALSE), "")</f>
        <v/>
      </c>
      <c r="F3" t="str">
        <f>IFERROR(VLOOKUP(A3, Activities!$A$1:$L$600, 9, FALSE), "")</f>
        <v/>
      </c>
      <c r="G3" t="str">
        <f>IFERROR(VLOOKUP(A3, Activities!$A$1:$L$600, 10, FALSE), "")</f>
        <v/>
      </c>
      <c r="H3" t="str">
        <f>IFERROR(VLOOKUP(A3, Activities!$A$1:$L$600, 11, FALSE), "")</f>
        <v/>
      </c>
      <c r="I3" t="str">
        <f>IFERROR(VLOOKUP(A3, Activities!$A$1:$L$600, 12, FALSE), "")</f>
        <v/>
      </c>
    </row>
    <row r="4" spans="1:9" x14ac:dyDescent="0.3">
      <c r="A4">
        <v>1003</v>
      </c>
      <c r="B4" s="1" t="s">
        <v>1755</v>
      </c>
      <c r="C4" s="1">
        <v>2014</v>
      </c>
      <c r="D4" t="str">
        <f>IFERROR(VLOOKUP(A4, Activities!$A$1:$L$600, 4, FALSE), "")</f>
        <v>Teaching</v>
      </c>
      <c r="E4" t="str">
        <f>IFERROR(VLOOKUP(A4, Activities!$A$1:$L$600, 5, FALSE), "")</f>
        <v>Professor: Higher Education</v>
      </c>
      <c r="F4" t="str">
        <f>IFERROR(VLOOKUP(A4, Activities!$A$1:$L$600, 9, FALSE), "")</f>
        <v>Universidade do Estado do Pará</v>
      </c>
      <c r="G4" t="str">
        <f>IFERROR(VLOOKUP(A4, Activities!$A$1:$L$600, 10, FALSE), "")</f>
        <v>Brasil</v>
      </c>
      <c r="H4" t="str">
        <f>IFERROR(VLOOKUP(A4, Activities!$A$1:$L$600, 11, FALSE), "")</f>
        <v>Belém</v>
      </c>
      <c r="I4" t="str">
        <f>IFERROR(VLOOKUP(A4, Activities!$A$1:$L$600, 12, FALSE), "")</f>
        <v>Pará</v>
      </c>
    </row>
    <row r="5" spans="1:9" x14ac:dyDescent="0.3">
      <c r="A5">
        <v>1004</v>
      </c>
      <c r="B5" s="1" t="s">
        <v>1755</v>
      </c>
      <c r="C5" s="1">
        <v>2010</v>
      </c>
      <c r="D5" t="str">
        <f>IFERROR(VLOOKUP(A5, Activities!$A$1:$L$600, 4, FALSE), "")</f>
        <v>Teaching</v>
      </c>
      <c r="E5" t="str">
        <f>IFERROR(VLOOKUP(A5, Activities!$A$1:$L$600, 5, FALSE), "")</f>
        <v>Teacher: Basic Education (Elementary and High School)</v>
      </c>
      <c r="F5" t="str">
        <f>IFERROR(VLOOKUP(A5, Activities!$A$1:$L$600, 9, FALSE), "")</f>
        <v>Secretaria da Educação do Estado</v>
      </c>
      <c r="G5" t="str">
        <f>IFERROR(VLOOKUP(A5, Activities!$A$1:$L$600, 10, FALSE), "")</f>
        <v>Brasil</v>
      </c>
      <c r="H5" t="str">
        <f>IFERROR(VLOOKUP(A5, Activities!$A$1:$L$600, 11, FALSE), "")</f>
        <v>Piracicaba</v>
      </c>
      <c r="I5" t="str">
        <f>IFERROR(VLOOKUP(A5, Activities!$A$1:$L$600, 12, FALSE), "")</f>
        <v>São Paulo</v>
      </c>
    </row>
    <row r="6" spans="1:9" x14ac:dyDescent="0.3">
      <c r="A6">
        <v>1005</v>
      </c>
      <c r="B6" s="1" t="s">
        <v>1754</v>
      </c>
      <c r="C6" s="1">
        <v>2005</v>
      </c>
      <c r="D6" t="str">
        <f>IFERROR(VLOOKUP(A6, Activities!$A$1:$L$600, 4, FALSE), "")</f>
        <v>Teaching</v>
      </c>
      <c r="E6" t="str">
        <f>IFERROR(VLOOKUP(A6, Activities!$A$1:$L$600, 5, FALSE), "")</f>
        <v>Professor: Higher Education</v>
      </c>
      <c r="F6" t="str">
        <f>IFERROR(VLOOKUP(A6, Activities!$A$1:$L$600, 9, FALSE), "")</f>
        <v>PUC-SP</v>
      </c>
      <c r="G6" t="str">
        <f>IFERROR(VLOOKUP(A6, Activities!$A$1:$L$600, 10, FALSE), "")</f>
        <v>Brasil</v>
      </c>
      <c r="H6" t="str">
        <f>IFERROR(VLOOKUP(A6, Activities!$A$1:$L$600, 11, FALSE), "")</f>
        <v>São Paulo</v>
      </c>
      <c r="I6" t="str">
        <f>IFERROR(VLOOKUP(A6, Activities!$A$1:$L$600, 12, FALSE), "")</f>
        <v>São Paulo</v>
      </c>
    </row>
    <row r="7" spans="1:9" x14ac:dyDescent="0.3">
      <c r="A7">
        <v>1006</v>
      </c>
      <c r="B7" s="1" t="s">
        <v>1755</v>
      </c>
      <c r="C7" s="1">
        <v>2007</v>
      </c>
      <c r="D7" t="str">
        <f>IFERROR(VLOOKUP(A7, Activities!$A$1:$L$600, 4, FALSE), "")</f>
        <v/>
      </c>
      <c r="E7" t="str">
        <f>IFERROR(VLOOKUP(A7, Activities!$A$1:$L$600, 5, FALSE), "")</f>
        <v/>
      </c>
      <c r="F7" t="str">
        <f>IFERROR(VLOOKUP(A7, Activities!$A$1:$L$600, 9, FALSE), "")</f>
        <v/>
      </c>
      <c r="G7" t="str">
        <f>IFERROR(VLOOKUP(A7, Activities!$A$1:$L$600, 10, FALSE), "")</f>
        <v/>
      </c>
      <c r="H7" t="str">
        <f>IFERROR(VLOOKUP(A7, Activities!$A$1:$L$600, 11, FALSE), "")</f>
        <v/>
      </c>
      <c r="I7" t="str">
        <f>IFERROR(VLOOKUP(A7, Activities!$A$1:$L$600, 12, FALSE), "")</f>
        <v/>
      </c>
    </row>
    <row r="8" spans="1:9" x14ac:dyDescent="0.3">
      <c r="A8">
        <v>1007</v>
      </c>
      <c r="B8" s="1" t="s">
        <v>1754</v>
      </c>
      <c r="C8" s="1">
        <v>2019</v>
      </c>
      <c r="D8" t="str">
        <f>IFERROR(VLOOKUP(A8, Activities!$A$1:$L$600, 4, FALSE), "")</f>
        <v>Teaching</v>
      </c>
      <c r="E8" t="str">
        <f>IFERROR(VLOOKUP(A8, Activities!$A$1:$L$600, 5, FALSE), "")</f>
        <v>Professor: Higher Education</v>
      </c>
      <c r="F8" t="str">
        <f>IFERROR(VLOOKUP(A8, Activities!$A$1:$L$600, 9, FALSE), "")</f>
        <v>University of Southern California</v>
      </c>
      <c r="G8" t="str">
        <f>IFERROR(VLOOKUP(A8, Activities!$A$1:$L$600, 10, FALSE), "")</f>
        <v>Estados Unidos</v>
      </c>
      <c r="H8" t="str">
        <f>IFERROR(VLOOKUP(A8, Activities!$A$1:$L$600, 11, FALSE), "")</f>
        <v>Los Angeles</v>
      </c>
      <c r="I8" t="str">
        <f>IFERROR(VLOOKUP(A8, Activities!$A$1:$L$600, 12, FALSE), "")</f>
        <v>Califórnia (Estados Unidos)</v>
      </c>
    </row>
    <row r="9" spans="1:9" x14ac:dyDescent="0.3">
      <c r="A9">
        <v>1008</v>
      </c>
      <c r="B9" s="1" t="s">
        <v>1755</v>
      </c>
      <c r="C9" s="1">
        <v>2006</v>
      </c>
      <c r="D9" t="str">
        <f>IFERROR(VLOOKUP(A9, Activities!$A$1:$L$600, 4, FALSE), "")</f>
        <v>Technical/administrative</v>
      </c>
      <c r="E9" t="str">
        <f>IFERROR(VLOOKUP(A9, Activities!$A$1:$L$600, 5, FALSE), "")</f>
        <v>Other</v>
      </c>
      <c r="F9" t="str">
        <f>IFERROR(VLOOKUP(A9, Activities!$A$1:$L$600, 9, FALSE), "")</f>
        <v>USP/Prefeitura do Campus</v>
      </c>
      <c r="G9" t="str">
        <f>IFERROR(VLOOKUP(A9, Activities!$A$1:$L$600, 10, FALSE), "")</f>
        <v>Brasil</v>
      </c>
      <c r="H9" t="str">
        <f>IFERROR(VLOOKUP(A9, Activities!$A$1:$L$600, 11, FALSE), "")</f>
        <v>Ribeirão Preto</v>
      </c>
      <c r="I9" t="str">
        <f>IFERROR(VLOOKUP(A9, Activities!$A$1:$L$600, 12, FALSE), "")</f>
        <v>São Paulo</v>
      </c>
    </row>
    <row r="10" spans="1:9" x14ac:dyDescent="0.3">
      <c r="A10">
        <v>1009</v>
      </c>
      <c r="B10" s="1" t="s">
        <v>1754</v>
      </c>
      <c r="C10" s="1">
        <v>2020</v>
      </c>
      <c r="D10" t="str">
        <f>IFERROR(VLOOKUP(A10, Activities!$A$1:$L$600, 4, FALSE), "")</f>
        <v>Teaching</v>
      </c>
      <c r="E10" t="str">
        <f>IFERROR(VLOOKUP(A10, Activities!$A$1:$L$600, 5, FALSE), "")</f>
        <v>Teacher: Basic Education (Elementary and High School)</v>
      </c>
      <c r="F10" t="str">
        <f>IFERROR(VLOOKUP(A10, Activities!$A$1:$L$600, 9, FALSE), "")</f>
        <v>Secretaria Municipal de Educação</v>
      </c>
      <c r="G10" t="str">
        <f>IFERROR(VLOOKUP(A10, Activities!$A$1:$L$600, 10, FALSE), "")</f>
        <v>Brasil</v>
      </c>
      <c r="H10" t="str">
        <f>IFERROR(VLOOKUP(A10, Activities!$A$1:$L$600, 11, FALSE), "")</f>
        <v>Praia Grande</v>
      </c>
      <c r="I10" t="str">
        <f>IFERROR(VLOOKUP(A10, Activities!$A$1:$L$600, 12, FALSE), "")</f>
        <v>São Paulo</v>
      </c>
    </row>
    <row r="11" spans="1:9" x14ac:dyDescent="0.3">
      <c r="A11">
        <v>1010</v>
      </c>
      <c r="B11" s="1" t="s">
        <v>1754</v>
      </c>
      <c r="C11" s="1">
        <v>2005</v>
      </c>
      <c r="D11" t="str">
        <f>IFERROR(VLOOKUP(A11, Activities!$A$1:$L$600, 4, FALSE), "")</f>
        <v>Teaching</v>
      </c>
      <c r="E11" t="str">
        <f>IFERROR(VLOOKUP(A11, Activities!$A$1:$L$600, 5, FALSE), "")</f>
        <v>Professor: Higher Education</v>
      </c>
      <c r="F11" t="str">
        <f>IFERROR(VLOOKUP(A11, Activities!$A$1:$L$600, 9, FALSE), "")</f>
        <v>UEPG</v>
      </c>
      <c r="G11" t="str">
        <f>IFERROR(VLOOKUP(A11, Activities!$A$1:$L$600, 10, FALSE), "")</f>
        <v>Brasil</v>
      </c>
      <c r="H11" t="str">
        <f>IFERROR(VLOOKUP(A11, Activities!$A$1:$L$600, 11, FALSE), "")</f>
        <v>Ponta Grossa</v>
      </c>
      <c r="I11" t="str">
        <f>IFERROR(VLOOKUP(A11, Activities!$A$1:$L$600, 12, FALSE), "")</f>
        <v>Paraná</v>
      </c>
    </row>
    <row r="12" spans="1:9" x14ac:dyDescent="0.3">
      <c r="A12">
        <v>1011</v>
      </c>
      <c r="B12" s="1" t="s">
        <v>1754</v>
      </c>
      <c r="C12" s="1">
        <v>2016</v>
      </c>
      <c r="D12" t="str">
        <f>IFERROR(VLOOKUP(A12, Activities!$A$1:$L$600, 4, FALSE), "")</f>
        <v>Research</v>
      </c>
      <c r="E12" t="str">
        <f>IFERROR(VLOOKUP(A12, Activities!$A$1:$L$600, 5, FALSE), "")</f>
        <v>Other</v>
      </c>
      <c r="F12" t="str">
        <f>IFERROR(VLOOKUP(A12, Activities!$A$1:$L$600, 9, FALSE), "")</f>
        <v>0,00</v>
      </c>
      <c r="G12" t="str">
        <f>IFERROR(VLOOKUP(A12, Activities!$A$1:$L$600, 10, FALSE), "")</f>
        <v>Brasil</v>
      </c>
      <c r="H12" t="str">
        <f>IFERROR(VLOOKUP(A12, Activities!$A$1:$L$600, 11, FALSE), "")</f>
        <v>Campinas</v>
      </c>
      <c r="I12" t="str">
        <f>IFERROR(VLOOKUP(A12, Activities!$A$1:$L$600, 12, FALSE), "")</f>
        <v>São Paulo</v>
      </c>
    </row>
    <row r="13" spans="1:9" x14ac:dyDescent="0.3">
      <c r="A13">
        <v>1012</v>
      </c>
      <c r="B13" s="1" t="s">
        <v>1755</v>
      </c>
      <c r="C13" s="1">
        <v>2012</v>
      </c>
      <c r="D13" t="str">
        <f>IFERROR(VLOOKUP(A13, Activities!$A$1:$L$600, 4, FALSE), "")</f>
        <v>Private sector</v>
      </c>
      <c r="E13" t="str">
        <f>IFERROR(VLOOKUP(A13, Activities!$A$1:$L$600, 5, FALSE), "")</f>
        <v>Director</v>
      </c>
      <c r="F13" t="str">
        <f>IFERROR(VLOOKUP(A13, Activities!$A$1:$L$600, 9, FALSE), "")</f>
        <v>Interativa Viagens e Turismo Ltda</v>
      </c>
      <c r="G13" t="str">
        <f>IFERROR(VLOOKUP(A13, Activities!$A$1:$L$600, 10, FALSE), "")</f>
        <v>Brasil</v>
      </c>
      <c r="H13" t="str">
        <f>IFERROR(VLOOKUP(A13, Activities!$A$1:$L$600, 11, FALSE), "")</f>
        <v>Salvador</v>
      </c>
      <c r="I13" t="str">
        <f>IFERROR(VLOOKUP(A13, Activities!$A$1:$L$600, 12, FALSE), "")</f>
        <v>Bahia</v>
      </c>
    </row>
    <row r="14" spans="1:9" x14ac:dyDescent="0.3">
      <c r="A14">
        <v>1013</v>
      </c>
      <c r="B14" s="1" t="s">
        <v>1754</v>
      </c>
      <c r="C14" s="1">
        <v>2019</v>
      </c>
      <c r="D14" t="str">
        <f>IFERROR(VLOOKUP(A14, Activities!$A$1:$L$600, 4, FALSE), "")</f>
        <v>Teaching</v>
      </c>
      <c r="E14" t="str">
        <f>IFERROR(VLOOKUP(A14, Activities!$A$1:$L$600, 5, FALSE), "")</f>
        <v>Professor: Higher Education</v>
      </c>
      <c r="F14" t="str">
        <f>IFERROR(VLOOKUP(A14, Activities!$A$1:$L$600, 9, FALSE), "")</f>
        <v>UEPA</v>
      </c>
      <c r="G14" t="str">
        <f>IFERROR(VLOOKUP(A14, Activities!$A$1:$L$600, 10, FALSE), "")</f>
        <v>Brasil</v>
      </c>
      <c r="H14" t="str">
        <f>IFERROR(VLOOKUP(A14, Activities!$A$1:$L$600, 11, FALSE), "")</f>
        <v>Belém</v>
      </c>
      <c r="I14" t="str">
        <f>IFERROR(VLOOKUP(A14, Activities!$A$1:$L$600, 12, FALSE), "")</f>
        <v>Pará</v>
      </c>
    </row>
    <row r="15" spans="1:9" x14ac:dyDescent="0.3">
      <c r="A15">
        <v>1014</v>
      </c>
      <c r="B15" s="1" t="s">
        <v>1754</v>
      </c>
      <c r="C15" s="1">
        <v>2005</v>
      </c>
      <c r="D15" t="str">
        <f>IFERROR(VLOOKUP(A15, Activities!$A$1:$L$600, 4, FALSE), "")</f>
        <v>Teaching</v>
      </c>
      <c r="E15" t="str">
        <f>IFERROR(VLOOKUP(A15, Activities!$A$1:$L$600, 5, FALSE), "")</f>
        <v>Teacher: Basic Education (Elementary and High School)</v>
      </c>
      <c r="F15" t="str">
        <f>IFERROR(VLOOKUP(A15, Activities!$A$1:$L$600, 9, FALSE), "")</f>
        <v>Prefeitura da Cidade do Rio de Janeiro</v>
      </c>
      <c r="G15" t="str">
        <f>IFERROR(VLOOKUP(A15, Activities!$A$1:$L$600, 10, FALSE), "")</f>
        <v>Brasil</v>
      </c>
      <c r="H15" t="str">
        <f>IFERROR(VLOOKUP(A15, Activities!$A$1:$L$600, 11, FALSE), "")</f>
        <v>Rio de Janeiro</v>
      </c>
      <c r="I15" t="str">
        <f>IFERROR(VLOOKUP(A15, Activities!$A$1:$L$600, 12, FALSE), "")</f>
        <v>Rio de Janeiro</v>
      </c>
    </row>
    <row r="16" spans="1:9" x14ac:dyDescent="0.3">
      <c r="A16">
        <v>1015</v>
      </c>
      <c r="B16" s="1" t="s">
        <v>1755</v>
      </c>
      <c r="C16" s="1">
        <v>2014</v>
      </c>
      <c r="D16" t="str">
        <f>IFERROR(VLOOKUP(A16, Activities!$A$1:$L$600, 4, FALSE), "")</f>
        <v>Research</v>
      </c>
      <c r="E16" t="str">
        <f>IFERROR(VLOOKUP(A16, Activities!$A$1:$L$600, 5, FALSE), "")</f>
        <v>Other</v>
      </c>
      <c r="F16" t="str">
        <f>IFERROR(VLOOKUP(A16, Activities!$A$1:$L$600, 9, FALSE), "")</f>
        <v>Pontifícia Universidade Católica do Rio Grande do Sul</v>
      </c>
      <c r="G16" t="str">
        <f>IFERROR(VLOOKUP(A16, Activities!$A$1:$L$600, 10, FALSE), "")</f>
        <v>Brasil</v>
      </c>
      <c r="H16" t="str">
        <f>IFERROR(VLOOKUP(A16, Activities!$A$1:$L$600, 11, FALSE), "")</f>
        <v>Porto ALegre</v>
      </c>
      <c r="I16" t="str">
        <f>IFERROR(VLOOKUP(A16, Activities!$A$1:$L$600, 12, FALSE), "")</f>
        <v>Rio Grande do Sul</v>
      </c>
    </row>
    <row r="17" spans="1:9" x14ac:dyDescent="0.3">
      <c r="A17">
        <v>1016</v>
      </c>
      <c r="B17" s="1" t="s">
        <v>1754</v>
      </c>
      <c r="C17" s="1">
        <v>2007</v>
      </c>
      <c r="D17" t="str">
        <f>IFERROR(VLOOKUP(A17, Activities!$A$1:$L$600, 4, FALSE), "")</f>
        <v>Technical/administrative</v>
      </c>
      <c r="E17" t="str">
        <f>IFERROR(VLOOKUP(A17, Activities!$A$1:$L$600, 5, FALSE), "")</f>
        <v>Other</v>
      </c>
      <c r="F17" t="str">
        <f>IFERROR(VLOOKUP(A17, Activities!$A$1:$L$600, 9, FALSE), "")</f>
        <v>Arquivo Público do Estado de São Paulo</v>
      </c>
      <c r="G17" t="str">
        <f>IFERROR(VLOOKUP(A17, Activities!$A$1:$L$600, 10, FALSE), "")</f>
        <v>Brasil</v>
      </c>
      <c r="H17" t="str">
        <f>IFERROR(VLOOKUP(A17, Activities!$A$1:$L$600, 11, FALSE), "")</f>
        <v>São Paulo</v>
      </c>
      <c r="I17" t="str">
        <f>IFERROR(VLOOKUP(A17, Activities!$A$1:$L$600, 12, FALSE), "")</f>
        <v>São Paulo</v>
      </c>
    </row>
    <row r="18" spans="1:9" x14ac:dyDescent="0.3">
      <c r="A18">
        <v>1017</v>
      </c>
      <c r="B18" s="1" t="s">
        <v>1755</v>
      </c>
      <c r="C18" s="1">
        <v>2019</v>
      </c>
      <c r="D18" t="str">
        <f>IFERROR(VLOOKUP(A18, Activities!$A$1:$L$600, 4, FALSE), "")</f>
        <v>Research</v>
      </c>
      <c r="E18" t="str">
        <f>IFERROR(VLOOKUP(A18, Activities!$A$1:$L$600, 5, FALSE), "")</f>
        <v>PhD Candidate</v>
      </c>
      <c r="F18" t="str">
        <f>IFERROR(VLOOKUP(A18, Activities!$A$1:$L$600, 9, FALSE), "")</f>
        <v>Unicamp</v>
      </c>
      <c r="G18" t="str">
        <f>IFERROR(VLOOKUP(A18, Activities!$A$1:$L$600, 10, FALSE), "")</f>
        <v>Brasil</v>
      </c>
      <c r="H18" t="str">
        <f>IFERROR(VLOOKUP(A18, Activities!$A$1:$L$600, 11, FALSE), "")</f>
        <v>Campinas</v>
      </c>
      <c r="I18" t="str">
        <f>IFERROR(VLOOKUP(A18, Activities!$A$1:$L$600, 12, FALSE), "")</f>
        <v>São Paulo</v>
      </c>
    </row>
    <row r="19" spans="1:9" x14ac:dyDescent="0.3">
      <c r="A19">
        <v>1018</v>
      </c>
      <c r="B19" s="1" t="s">
        <v>1754</v>
      </c>
      <c r="C19" s="1">
        <v>2010</v>
      </c>
      <c r="D19" t="str">
        <f>IFERROR(VLOOKUP(A19, Activities!$A$1:$L$600, 4, FALSE), "")</f>
        <v>Teaching</v>
      </c>
      <c r="E19" t="str">
        <f>IFERROR(VLOOKUP(A19, Activities!$A$1:$L$600, 5, FALSE), "")</f>
        <v>Professor: Higher Education</v>
      </c>
      <c r="F19" t="str">
        <f>IFERROR(VLOOKUP(A19, Activities!$A$1:$L$600, 9, FALSE), "")</f>
        <v>UFU</v>
      </c>
      <c r="G19" t="str">
        <f>IFERROR(VLOOKUP(A19, Activities!$A$1:$L$600, 10, FALSE), "")</f>
        <v>Brasil</v>
      </c>
      <c r="H19" t="str">
        <f>IFERROR(VLOOKUP(A19, Activities!$A$1:$L$600, 11, FALSE), "")</f>
        <v>Uberlândia</v>
      </c>
      <c r="I19" t="str">
        <f>IFERROR(VLOOKUP(A19, Activities!$A$1:$L$600, 12, FALSE), "")</f>
        <v>Minas Gerais</v>
      </c>
    </row>
    <row r="20" spans="1:9" x14ac:dyDescent="0.3">
      <c r="A20">
        <v>1019</v>
      </c>
      <c r="B20" s="1" t="s">
        <v>1754</v>
      </c>
      <c r="C20" s="1">
        <v>2018</v>
      </c>
      <c r="D20" t="str">
        <f>IFERROR(VLOOKUP(A20, Activities!$A$1:$L$600, 4, FALSE), "")</f>
        <v>Teaching</v>
      </c>
      <c r="E20" t="str">
        <f>IFERROR(VLOOKUP(A20, Activities!$A$1:$L$600, 5, FALSE), "")</f>
        <v>Professor: Higher Education</v>
      </c>
      <c r="F20" t="str">
        <f>IFERROR(VLOOKUP(A20, Activities!$A$1:$L$600, 9, FALSE), "")</f>
        <v>UERJ</v>
      </c>
      <c r="G20" t="str">
        <f>IFERROR(VLOOKUP(A20, Activities!$A$1:$L$600, 10, FALSE), "")</f>
        <v>Brasil</v>
      </c>
      <c r="H20" t="str">
        <f>IFERROR(VLOOKUP(A20, Activities!$A$1:$L$600, 11, FALSE), "")</f>
        <v>Rio de Janeiro</v>
      </c>
      <c r="I20" t="str">
        <f>IFERROR(VLOOKUP(A20, Activities!$A$1:$L$600, 12, FALSE), "")</f>
        <v>Rio de Janeiro</v>
      </c>
    </row>
    <row r="21" spans="1:9" x14ac:dyDescent="0.3">
      <c r="A21">
        <v>1020</v>
      </c>
      <c r="B21" s="1" t="s">
        <v>1754</v>
      </c>
      <c r="C21" s="1">
        <v>2010</v>
      </c>
      <c r="D21" t="str">
        <f>IFERROR(VLOOKUP(A21, Activities!$A$1:$L$600, 4, FALSE), "")</f>
        <v>Teaching</v>
      </c>
      <c r="E21" t="str">
        <f>IFERROR(VLOOKUP(A21, Activities!$A$1:$L$600, 5, FALSE), "")</f>
        <v>Professor: Federal Institute</v>
      </c>
      <c r="F21" t="str">
        <f>IFERROR(VLOOKUP(A21, Activities!$A$1:$L$600, 9, FALSE), "")</f>
        <v>IFPB</v>
      </c>
      <c r="G21" t="str">
        <f>IFERROR(VLOOKUP(A21, Activities!$A$1:$L$600, 10, FALSE), "")</f>
        <v>Brasil</v>
      </c>
      <c r="H21" t="str">
        <f>IFERROR(VLOOKUP(A21, Activities!$A$1:$L$600, 11, FALSE), "")</f>
        <v>Santa Rita</v>
      </c>
      <c r="I21" t="str">
        <f>IFERROR(VLOOKUP(A21, Activities!$A$1:$L$600, 12, FALSE), "")</f>
        <v>Paraíba</v>
      </c>
    </row>
    <row r="22" spans="1:9" x14ac:dyDescent="0.3">
      <c r="A22">
        <v>1021</v>
      </c>
      <c r="B22" s="1" t="s">
        <v>1755</v>
      </c>
      <c r="C22" s="1">
        <v>2017</v>
      </c>
      <c r="D22" t="str">
        <f>IFERROR(VLOOKUP(A22, Activities!$A$1:$L$600, 4, FALSE), "")</f>
        <v>Teaching</v>
      </c>
      <c r="E22" t="str">
        <f>IFERROR(VLOOKUP(A22, Activities!$A$1:$L$600, 5, FALSE), "")</f>
        <v>Teacher: Basic Education (Elementary and High School)</v>
      </c>
      <c r="F22" t="str">
        <f>IFERROR(VLOOKUP(A22, Activities!$A$1:$L$600, 9, FALSE), "")</f>
        <v>Rede Decisão</v>
      </c>
      <c r="G22" t="str">
        <f>IFERROR(VLOOKUP(A22, Activities!$A$1:$L$600, 10, FALSE), "")</f>
        <v>Brasil</v>
      </c>
      <c r="H22" t="str">
        <f>IFERROR(VLOOKUP(A22, Activities!$A$1:$L$600, 11, FALSE), "")</f>
        <v>São Paulo</v>
      </c>
      <c r="I22" t="str">
        <f>IFERROR(VLOOKUP(A22, Activities!$A$1:$L$600, 12, FALSE), "")</f>
        <v>São Paulo</v>
      </c>
    </row>
    <row r="23" spans="1:9" x14ac:dyDescent="0.3">
      <c r="A23">
        <v>1022</v>
      </c>
      <c r="B23" s="1" t="s">
        <v>1754</v>
      </c>
      <c r="C23" s="1">
        <v>2010</v>
      </c>
      <c r="D23" t="str">
        <f>IFERROR(VLOOKUP(A23, Activities!$A$1:$L$600, 4, FALSE), "")</f>
        <v>Teaching</v>
      </c>
      <c r="E23" t="str">
        <f>IFERROR(VLOOKUP(A23, Activities!$A$1:$L$600, 5, FALSE), "")</f>
        <v>Professor: Higher Education</v>
      </c>
      <c r="F23" t="str">
        <f>IFERROR(VLOOKUP(A23, Activities!$A$1:$L$600, 9, FALSE), "")</f>
        <v>UERJ</v>
      </c>
      <c r="G23" t="str">
        <f>IFERROR(VLOOKUP(A23, Activities!$A$1:$L$600, 10, FALSE), "")</f>
        <v>Brasil</v>
      </c>
      <c r="H23" t="str">
        <f>IFERROR(VLOOKUP(A23, Activities!$A$1:$L$600, 11, FALSE), "")</f>
        <v>Rio de Janeiro</v>
      </c>
      <c r="I23" t="str">
        <f>IFERROR(VLOOKUP(A23, Activities!$A$1:$L$600, 12, FALSE), "")</f>
        <v>Rio de Janeiro</v>
      </c>
    </row>
    <row r="24" spans="1:9" x14ac:dyDescent="0.3">
      <c r="A24">
        <v>1023</v>
      </c>
      <c r="B24" s="1" t="s">
        <v>1755</v>
      </c>
      <c r="C24" s="1">
        <v>2019</v>
      </c>
      <c r="D24" t="str">
        <f>IFERROR(VLOOKUP(A24, Activities!$A$1:$L$600, 4, FALSE), "")</f>
        <v>Education services</v>
      </c>
      <c r="E24" t="str">
        <f>IFERROR(VLOOKUP(A24, Activities!$A$1:$L$600, 5, FALSE), "")</f>
        <v>Other</v>
      </c>
      <c r="F24" t="str">
        <f>IFERROR(VLOOKUP(A24, Activities!$A$1:$L$600, 9, FALSE), "")</f>
        <v>K-Learning Idiomas</v>
      </c>
      <c r="G24" t="str">
        <f>IFERROR(VLOOKUP(A24, Activities!$A$1:$L$600, 10, FALSE), "")</f>
        <v>Brasil</v>
      </c>
      <c r="H24" t="str">
        <f>IFERROR(VLOOKUP(A24, Activities!$A$1:$L$600, 11, FALSE), "")</f>
        <v>Pindamonhangaba</v>
      </c>
      <c r="I24" t="str">
        <f>IFERROR(VLOOKUP(A24, Activities!$A$1:$L$600, 12, FALSE), "")</f>
        <v>São Paulo</v>
      </c>
    </row>
    <row r="25" spans="1:9" x14ac:dyDescent="0.3">
      <c r="A25">
        <v>1024</v>
      </c>
      <c r="B25" s="1" t="s">
        <v>1755</v>
      </c>
      <c r="C25" s="1">
        <v>2005</v>
      </c>
      <c r="D25" t="str">
        <f>IFERROR(VLOOKUP(A25, Activities!$A$1:$L$600, 4, FALSE), "")</f>
        <v>Research</v>
      </c>
      <c r="E25" t="str">
        <f>IFERROR(VLOOKUP(A25, Activities!$A$1:$L$600, 5, FALSE), "")</f>
        <v>PhD Candidate</v>
      </c>
      <c r="F25" t="str">
        <f>IFERROR(VLOOKUP(A25, Activities!$A$1:$L$600, 9, FALSE), "")</f>
        <v>Unicamp</v>
      </c>
      <c r="G25" t="str">
        <f>IFERROR(VLOOKUP(A25, Activities!$A$1:$L$600, 10, FALSE), "")</f>
        <v>Brasil</v>
      </c>
      <c r="H25" t="str">
        <f>IFERROR(VLOOKUP(A25, Activities!$A$1:$L$600, 11, FALSE), "")</f>
        <v>Campinas</v>
      </c>
      <c r="I25" t="str">
        <f>IFERROR(VLOOKUP(A25, Activities!$A$1:$L$600, 12, FALSE), "")</f>
        <v>São Paulo</v>
      </c>
    </row>
    <row r="26" spans="1:9" x14ac:dyDescent="0.3">
      <c r="A26">
        <v>1025</v>
      </c>
      <c r="B26" s="1" t="s">
        <v>1755</v>
      </c>
      <c r="C26" s="1">
        <v>2017</v>
      </c>
      <c r="D26" t="str">
        <f>IFERROR(VLOOKUP(A26, Activities!$A$1:$L$600, 4, FALSE), "")</f>
        <v>Research</v>
      </c>
      <c r="E26" t="str">
        <f>IFERROR(VLOOKUP(A26, Activities!$A$1:$L$600, 5, FALSE), "")</f>
        <v>PhD Candidate</v>
      </c>
      <c r="F26" t="str">
        <f>IFERROR(VLOOKUP(A26, Activities!$A$1:$L$600, 9, FALSE), "")</f>
        <v>Unicamp</v>
      </c>
      <c r="G26" t="str">
        <f>IFERROR(VLOOKUP(A26, Activities!$A$1:$L$600, 10, FALSE), "")</f>
        <v>Brasil</v>
      </c>
      <c r="H26" t="str">
        <f>IFERROR(VLOOKUP(A26, Activities!$A$1:$L$600, 11, FALSE), "")</f>
        <v>Campinas</v>
      </c>
      <c r="I26" t="str">
        <f>IFERROR(VLOOKUP(A26, Activities!$A$1:$L$600, 12, FALSE), "")</f>
        <v>São Paulo</v>
      </c>
    </row>
    <row r="27" spans="1:9" x14ac:dyDescent="0.3">
      <c r="A27">
        <v>1026</v>
      </c>
      <c r="B27" s="1" t="s">
        <v>1755</v>
      </c>
      <c r="C27" s="1">
        <v>2005</v>
      </c>
      <c r="D27" t="str">
        <f>IFERROR(VLOOKUP(A27, Activities!$A$1:$L$600, 4, FALSE), "")</f>
        <v>Teaching</v>
      </c>
      <c r="E27" t="str">
        <f>IFERROR(VLOOKUP(A27, Activities!$A$1:$L$600, 5, FALSE), "")</f>
        <v>Professor: Higher Education</v>
      </c>
      <c r="F27" t="str">
        <f>IFERROR(VLOOKUP(A27, Activities!$A$1:$L$600, 9, FALSE), "")</f>
        <v>Unicamp</v>
      </c>
      <c r="G27" t="str">
        <f>IFERROR(VLOOKUP(A27, Activities!$A$1:$L$600, 10, FALSE), "")</f>
        <v>Brasil</v>
      </c>
      <c r="H27" t="str">
        <f>IFERROR(VLOOKUP(A27, Activities!$A$1:$L$600, 11, FALSE), "")</f>
        <v>Campinas</v>
      </c>
      <c r="I27" t="str">
        <f>IFERROR(VLOOKUP(A27, Activities!$A$1:$L$600, 12, FALSE), "")</f>
        <v>São Paulo</v>
      </c>
    </row>
    <row r="28" spans="1:9" x14ac:dyDescent="0.3">
      <c r="A28">
        <v>1027</v>
      </c>
      <c r="B28" s="1" t="s">
        <v>1755</v>
      </c>
      <c r="C28" s="1">
        <v>2005</v>
      </c>
      <c r="D28" t="str">
        <f>IFERROR(VLOOKUP(A28, Activities!$A$1:$L$600, 4, FALSE), "")</f>
        <v>Teaching</v>
      </c>
      <c r="E28" t="str">
        <f>IFERROR(VLOOKUP(A28, Activities!$A$1:$L$600, 5, FALSE), "")</f>
        <v>Teacher: Basic Education (Elementary and High School)</v>
      </c>
      <c r="F28" t="str">
        <f>IFERROR(VLOOKUP(A28, Activities!$A$1:$L$600, 9, FALSE), "")</f>
        <v>Secretaria Municipal de Educação</v>
      </c>
      <c r="G28" t="str">
        <f>IFERROR(VLOOKUP(A28, Activities!$A$1:$L$600, 10, FALSE), "")</f>
        <v>Brasil</v>
      </c>
      <c r="H28" t="str">
        <f>IFERROR(VLOOKUP(A28, Activities!$A$1:$L$600, 11, FALSE), "")</f>
        <v>Rio de Janeiro</v>
      </c>
      <c r="I28" t="str">
        <f>IFERROR(VLOOKUP(A28, Activities!$A$1:$L$600, 12, FALSE), "")</f>
        <v>Rio de Janeiro</v>
      </c>
    </row>
    <row r="29" spans="1:9" x14ac:dyDescent="0.3">
      <c r="A29">
        <v>1028</v>
      </c>
      <c r="B29" s="1" t="s">
        <v>1754</v>
      </c>
      <c r="C29" s="1">
        <v>2015</v>
      </c>
      <c r="D29" t="str">
        <f>IFERROR(VLOOKUP(A29, Activities!$A$1:$L$600, 4, FALSE), "")</f>
        <v>Research</v>
      </c>
      <c r="E29" t="str">
        <f>IFERROR(VLOOKUP(A29, Activities!$A$1:$L$600, 5, FALSE), "")</f>
        <v>Other</v>
      </c>
      <c r="F29" t="str">
        <f>IFERROR(VLOOKUP(A29, Activities!$A$1:$L$600, 9, FALSE), "")</f>
        <v>DIIESE</v>
      </c>
      <c r="G29" t="str">
        <f>IFERROR(VLOOKUP(A29, Activities!$A$1:$L$600, 10, FALSE), "")</f>
        <v>Brasil</v>
      </c>
      <c r="H29" t="str">
        <f>IFERROR(VLOOKUP(A29, Activities!$A$1:$L$600, 11, FALSE), "")</f>
        <v>São Paulo</v>
      </c>
      <c r="I29" t="str">
        <f>IFERROR(VLOOKUP(A29, Activities!$A$1:$L$600, 12, FALSE), "")</f>
        <v>São Paulo</v>
      </c>
    </row>
    <row r="30" spans="1:9" x14ac:dyDescent="0.3">
      <c r="A30">
        <v>1029</v>
      </c>
      <c r="B30" s="1" t="s">
        <v>1755</v>
      </c>
      <c r="C30" s="1">
        <v>2018</v>
      </c>
      <c r="D30" t="str">
        <f>IFERROR(VLOOKUP(A30, Activities!$A$1:$L$600, 4, FALSE), "")</f>
        <v>Teaching</v>
      </c>
      <c r="E30" t="str">
        <f>IFERROR(VLOOKUP(A30, Activities!$A$1:$L$600, 5, FALSE), "")</f>
        <v>Teacher: Basic Education (Elementary and High School)</v>
      </c>
      <c r="F30" t="str">
        <f>IFERROR(VLOOKUP(A30, Activities!$A$1:$L$600, 9, FALSE), "")</f>
        <v>Secretaria Municipal de Educação</v>
      </c>
      <c r="G30" t="str">
        <f>IFERROR(VLOOKUP(A30, Activities!$A$1:$L$600, 10, FALSE), "")</f>
        <v>Brasil</v>
      </c>
      <c r="H30" t="str">
        <f>IFERROR(VLOOKUP(A30, Activities!$A$1:$L$600, 11, FALSE), "")</f>
        <v>São Paulo</v>
      </c>
      <c r="I30" t="str">
        <f>IFERROR(VLOOKUP(A30, Activities!$A$1:$L$600, 12, FALSE), "")</f>
        <v>São Paulo</v>
      </c>
    </row>
    <row r="31" spans="1:9" x14ac:dyDescent="0.3">
      <c r="A31">
        <v>1030</v>
      </c>
      <c r="B31" s="1" t="s">
        <v>1754</v>
      </c>
      <c r="C31" s="1">
        <v>2005</v>
      </c>
      <c r="D31" t="str">
        <f>IFERROR(VLOOKUP(A31, Activities!$A$1:$L$600, 4, FALSE), "")</f>
        <v>Teaching</v>
      </c>
      <c r="E31" t="str">
        <f>IFERROR(VLOOKUP(A31, Activities!$A$1:$L$600, 5, FALSE), "")</f>
        <v>Professor: Higher Education</v>
      </c>
      <c r="F31" t="str">
        <f>IFERROR(VLOOKUP(A31, Activities!$A$1:$L$600, 9, FALSE), "")</f>
        <v>UFAM</v>
      </c>
      <c r="G31" t="str">
        <f>IFERROR(VLOOKUP(A31, Activities!$A$1:$L$600, 10, FALSE), "")</f>
        <v>Brasil</v>
      </c>
      <c r="H31" t="str">
        <f>IFERROR(VLOOKUP(A31, Activities!$A$1:$L$600, 11, FALSE), "")</f>
        <v>Manaus</v>
      </c>
      <c r="I31" t="str">
        <f>IFERROR(VLOOKUP(A31, Activities!$A$1:$L$600, 12, FALSE), "")</f>
        <v>Amazonas</v>
      </c>
    </row>
    <row r="32" spans="1:9" x14ac:dyDescent="0.3">
      <c r="A32">
        <v>1031</v>
      </c>
      <c r="B32" s="1" t="s">
        <v>1754</v>
      </c>
      <c r="C32" s="1">
        <v>2005</v>
      </c>
      <c r="D32" t="str">
        <f>IFERROR(VLOOKUP(A32, Activities!$A$1:$L$600, 4, FALSE), "")</f>
        <v>Teaching</v>
      </c>
      <c r="E32" t="str">
        <f>IFERROR(VLOOKUP(A32, Activities!$A$1:$L$600, 5, FALSE), "")</f>
        <v>Professor: Higher Education</v>
      </c>
      <c r="F32" t="str">
        <f>IFERROR(VLOOKUP(A32, Activities!$A$1:$L$600, 9, FALSE), "")</f>
        <v>UFOP</v>
      </c>
      <c r="G32" t="str">
        <f>IFERROR(VLOOKUP(A32, Activities!$A$1:$L$600, 10, FALSE), "")</f>
        <v>Brasil</v>
      </c>
      <c r="H32" t="str">
        <f>IFERROR(VLOOKUP(A32, Activities!$A$1:$L$600, 11, FALSE), "")</f>
        <v>Mariana</v>
      </c>
      <c r="I32" t="str">
        <f>IFERROR(VLOOKUP(A32, Activities!$A$1:$L$600, 12, FALSE), "")</f>
        <v>Minas Gerais</v>
      </c>
    </row>
    <row r="33" spans="1:9" x14ac:dyDescent="0.3">
      <c r="A33">
        <v>1032</v>
      </c>
      <c r="B33" s="1" t="s">
        <v>1755</v>
      </c>
      <c r="C33" s="1">
        <v>2022</v>
      </c>
      <c r="D33" t="str">
        <f>IFERROR(VLOOKUP(A33, Activities!$A$1:$L$600, 4, FALSE), "")</f>
        <v>No data</v>
      </c>
      <c r="E33" t="str">
        <f>IFERROR(VLOOKUP(A33, Activities!$A$1:$L$600, 5, FALSE), "")</f>
        <v>PhD Candidate</v>
      </c>
      <c r="F33" t="str">
        <f>IFERROR(VLOOKUP(A33, Activities!$A$1:$L$600, 9, FALSE), "")</f>
        <v>Unicamp</v>
      </c>
      <c r="G33" t="str">
        <f>IFERROR(VLOOKUP(A33, Activities!$A$1:$L$600, 10, FALSE), "")</f>
        <v>Brasil</v>
      </c>
      <c r="H33" t="str">
        <f>IFERROR(VLOOKUP(A33, Activities!$A$1:$L$600, 11, FALSE), "")</f>
        <v>Campinas</v>
      </c>
      <c r="I33" t="str">
        <f>IFERROR(VLOOKUP(A33, Activities!$A$1:$L$600, 12, FALSE), "")</f>
        <v>São Paulo</v>
      </c>
    </row>
    <row r="34" spans="1:9" x14ac:dyDescent="0.3">
      <c r="A34">
        <v>1033</v>
      </c>
      <c r="B34" s="1" t="s">
        <v>1754</v>
      </c>
      <c r="C34" s="1">
        <v>2008</v>
      </c>
      <c r="D34" t="str">
        <f>IFERROR(VLOOKUP(A34, Activities!$A$1:$L$600, 4, FALSE), "")</f>
        <v>Teaching</v>
      </c>
      <c r="E34" t="str">
        <f>IFERROR(VLOOKUP(A34, Activities!$A$1:$L$600, 5, FALSE), "")</f>
        <v>Professor: Higher Education</v>
      </c>
      <c r="F34" t="str">
        <f>IFERROR(VLOOKUP(A34, Activities!$A$1:$L$600, 9, FALSE), "")</f>
        <v>PUC-SP</v>
      </c>
      <c r="G34" t="str">
        <f>IFERROR(VLOOKUP(A34, Activities!$A$1:$L$600, 10, FALSE), "")</f>
        <v>Brasil</v>
      </c>
      <c r="H34" t="str">
        <f>IFERROR(VLOOKUP(A34, Activities!$A$1:$L$600, 11, FALSE), "")</f>
        <v>São Paulo</v>
      </c>
      <c r="I34" t="str">
        <f>IFERROR(VLOOKUP(A34, Activities!$A$1:$L$600, 12, FALSE), "")</f>
        <v>São Paulo</v>
      </c>
    </row>
    <row r="35" spans="1:9" x14ac:dyDescent="0.3">
      <c r="A35">
        <v>1034</v>
      </c>
      <c r="B35" s="1" t="s">
        <v>1754</v>
      </c>
      <c r="C35" s="1">
        <v>2010</v>
      </c>
      <c r="D35" t="str">
        <f>IFERROR(VLOOKUP(A35, Activities!$A$1:$L$600, 4, FALSE), "")</f>
        <v>Research</v>
      </c>
      <c r="E35" t="str">
        <f>IFERROR(VLOOKUP(A35, Activities!$A$1:$L$600, 5, FALSE), "")</f>
        <v>Postdoctoral Research</v>
      </c>
      <c r="F35" t="str">
        <f>IFERROR(VLOOKUP(A35, Activities!$A$1:$L$600, 9, FALSE), "")</f>
        <v>Instituto de Filosofia e Ciências Humanas da Unicamp</v>
      </c>
      <c r="G35" t="str">
        <f>IFERROR(VLOOKUP(A35, Activities!$A$1:$L$600, 10, FALSE), "")</f>
        <v>Brasil</v>
      </c>
      <c r="H35" t="str">
        <f>IFERROR(VLOOKUP(A35, Activities!$A$1:$L$600, 11, FALSE), "")</f>
        <v>Campinas</v>
      </c>
      <c r="I35" t="str">
        <f>IFERROR(VLOOKUP(A35, Activities!$A$1:$L$600, 12, FALSE), "")</f>
        <v>São Paulo</v>
      </c>
    </row>
    <row r="36" spans="1:9" x14ac:dyDescent="0.3">
      <c r="A36">
        <v>1035</v>
      </c>
      <c r="B36" s="1" t="s">
        <v>1754</v>
      </c>
      <c r="C36" s="1">
        <v>2010</v>
      </c>
      <c r="D36" t="str">
        <f>IFERROR(VLOOKUP(A36, Activities!$A$1:$L$600, 4, FALSE), "")</f>
        <v/>
      </c>
      <c r="E36" t="str">
        <f>IFERROR(VLOOKUP(A36, Activities!$A$1:$L$600, 5, FALSE), "")</f>
        <v/>
      </c>
      <c r="F36" t="str">
        <f>IFERROR(VLOOKUP(A36, Activities!$A$1:$L$600, 9, FALSE), "")</f>
        <v/>
      </c>
      <c r="G36" t="str">
        <f>IFERROR(VLOOKUP(A36, Activities!$A$1:$L$600, 10, FALSE), "")</f>
        <v/>
      </c>
      <c r="H36" t="str">
        <f>IFERROR(VLOOKUP(A36, Activities!$A$1:$L$600, 11, FALSE), "")</f>
        <v/>
      </c>
      <c r="I36" t="str">
        <f>IFERROR(VLOOKUP(A36, Activities!$A$1:$L$600, 12, FALSE), "")</f>
        <v/>
      </c>
    </row>
    <row r="37" spans="1:9" x14ac:dyDescent="0.3">
      <c r="A37">
        <v>1036</v>
      </c>
      <c r="B37" s="1" t="s">
        <v>1754</v>
      </c>
      <c r="C37" s="1">
        <v>2022</v>
      </c>
      <c r="D37" t="str">
        <f>IFERROR(VLOOKUP(A37, Activities!$A$1:$L$600, 4, FALSE), "")</f>
        <v>Teaching</v>
      </c>
      <c r="E37" t="str">
        <f>IFERROR(VLOOKUP(A37, Activities!$A$1:$L$600, 5, FALSE), "")</f>
        <v>Professor: Federal Institute</v>
      </c>
      <c r="F37" t="str">
        <f>IFERROR(VLOOKUP(A37, Activities!$A$1:$L$600, 9, FALSE), "")</f>
        <v>Instituto Federal de São Paulo</v>
      </c>
      <c r="G37" t="str">
        <f>IFERROR(VLOOKUP(A37, Activities!$A$1:$L$600, 10, FALSE), "")</f>
        <v>Brasil</v>
      </c>
      <c r="H37" t="str">
        <f>IFERROR(VLOOKUP(A37, Activities!$A$1:$L$600, 11, FALSE), "")</f>
        <v>São Paulo</v>
      </c>
      <c r="I37" t="str">
        <f>IFERROR(VLOOKUP(A37, Activities!$A$1:$L$600, 12, FALSE), "")</f>
        <v>São Paulo</v>
      </c>
    </row>
    <row r="38" spans="1:9" x14ac:dyDescent="0.3">
      <c r="A38">
        <v>1037</v>
      </c>
      <c r="B38" s="1" t="s">
        <v>1755</v>
      </c>
      <c r="C38" s="1">
        <v>2021</v>
      </c>
      <c r="D38" t="str">
        <f>IFERROR(VLOOKUP(A38, Activities!$A$1:$L$600, 4, FALSE), "")</f>
        <v>Consulting</v>
      </c>
      <c r="E38" t="str">
        <f>IFERROR(VLOOKUP(A38, Activities!$A$1:$L$600, 5, FALSE), "")</f>
        <v>Other</v>
      </c>
      <c r="F38" t="str">
        <f>IFERROR(VLOOKUP(A38, Activities!$A$1:$L$600, 9, FALSE), "")</f>
        <v>Luis Maluf Galeria de Arte</v>
      </c>
      <c r="G38" t="str">
        <f>IFERROR(VLOOKUP(A38, Activities!$A$1:$L$600, 10, FALSE), "")</f>
        <v>Brasil</v>
      </c>
      <c r="H38" t="str">
        <f>IFERROR(VLOOKUP(A38, Activities!$A$1:$L$600, 11, FALSE), "")</f>
        <v>São Paulo</v>
      </c>
      <c r="I38" t="str">
        <f>IFERROR(VLOOKUP(A38, Activities!$A$1:$L$600, 12, FALSE), "")</f>
        <v>São Paulo</v>
      </c>
    </row>
    <row r="39" spans="1:9" x14ac:dyDescent="0.3">
      <c r="A39">
        <v>1038</v>
      </c>
      <c r="B39" s="1" t="s">
        <v>1755</v>
      </c>
      <c r="C39" s="1">
        <v>2023</v>
      </c>
      <c r="D39" t="str">
        <f>IFERROR(VLOOKUP(A39, Activities!$A$1:$L$600, 4, FALSE), "")</f>
        <v/>
      </c>
      <c r="E39" t="str">
        <f>IFERROR(VLOOKUP(A39, Activities!$A$1:$L$600, 5, FALSE), "")</f>
        <v/>
      </c>
      <c r="F39" t="str">
        <f>IFERROR(VLOOKUP(A39, Activities!$A$1:$L$600, 9, FALSE), "")</f>
        <v/>
      </c>
      <c r="G39" t="str">
        <f>IFERROR(VLOOKUP(A39, Activities!$A$1:$L$600, 10, FALSE), "")</f>
        <v/>
      </c>
      <c r="H39" t="str">
        <f>IFERROR(VLOOKUP(A39, Activities!$A$1:$L$600, 11, FALSE), "")</f>
        <v/>
      </c>
      <c r="I39" t="str">
        <f>IFERROR(VLOOKUP(A39, Activities!$A$1:$L$600, 12, FALSE), "")</f>
        <v/>
      </c>
    </row>
    <row r="40" spans="1:9" x14ac:dyDescent="0.3">
      <c r="A40">
        <v>1039</v>
      </c>
      <c r="B40" s="1" t="s">
        <v>1754</v>
      </c>
      <c r="C40" s="1">
        <v>2016</v>
      </c>
      <c r="D40" t="str">
        <f>IFERROR(VLOOKUP(A40, Activities!$A$1:$L$600, 4, FALSE), "")</f>
        <v>Teaching</v>
      </c>
      <c r="E40" t="str">
        <f>IFERROR(VLOOKUP(A40, Activities!$A$1:$L$600, 5, FALSE), "")</f>
        <v>Professor: Higher Education</v>
      </c>
      <c r="F40" t="str">
        <f>IFERROR(VLOOKUP(A40, Activities!$A$1:$L$600, 9, FALSE), "")</f>
        <v>Universidade Federal de Mato Grosso, ICHS - Instituto de Ciências Humanas e Socias.</v>
      </c>
      <c r="G40" t="str">
        <f>IFERROR(VLOOKUP(A40, Activities!$A$1:$L$600, 10, FALSE), "")</f>
        <v>Brasil</v>
      </c>
      <c r="H40" t="str">
        <f>IFERROR(VLOOKUP(A40, Activities!$A$1:$L$600, 11, FALSE), "")</f>
        <v>Cuiaba</v>
      </c>
      <c r="I40" t="str">
        <f>IFERROR(VLOOKUP(A40, Activities!$A$1:$L$600, 12, FALSE), "")</f>
        <v>Mato Grosso</v>
      </c>
    </row>
    <row r="41" spans="1:9" x14ac:dyDescent="0.3">
      <c r="A41">
        <v>1040</v>
      </c>
      <c r="B41" s="1" t="s">
        <v>1754</v>
      </c>
      <c r="C41" s="1">
        <v>2008</v>
      </c>
      <c r="D41" t="str">
        <f>IFERROR(VLOOKUP(A41, Activities!$A$1:$L$600, 4, FALSE), "")</f>
        <v>Teaching</v>
      </c>
      <c r="E41" t="str">
        <f>IFERROR(VLOOKUP(A41, Activities!$A$1:$L$600, 5, FALSE), "")</f>
        <v>Professor: Higher Education</v>
      </c>
      <c r="F41" t="str">
        <f>IFERROR(VLOOKUP(A41, Activities!$A$1:$L$600, 9, FALSE), "")</f>
        <v>Unicamp</v>
      </c>
      <c r="G41" t="str">
        <f>IFERROR(VLOOKUP(A41, Activities!$A$1:$L$600, 10, FALSE), "")</f>
        <v>Brasil</v>
      </c>
      <c r="H41" t="str">
        <f>IFERROR(VLOOKUP(A41, Activities!$A$1:$L$600, 11, FALSE), "")</f>
        <v>Campinas</v>
      </c>
      <c r="I41" t="str">
        <f>IFERROR(VLOOKUP(A41, Activities!$A$1:$L$600, 12, FALSE), "")</f>
        <v>São Paulo</v>
      </c>
    </row>
    <row r="42" spans="1:9" x14ac:dyDescent="0.3">
      <c r="A42">
        <v>1041</v>
      </c>
      <c r="B42" s="1" t="s">
        <v>1754</v>
      </c>
      <c r="C42" s="1">
        <v>2006</v>
      </c>
      <c r="D42" t="str">
        <f>IFERROR(VLOOKUP(A42, Activities!$A$1:$L$600, 4, FALSE), "")</f>
        <v>Teaching</v>
      </c>
      <c r="E42" t="str">
        <f>IFERROR(VLOOKUP(A42, Activities!$A$1:$L$600, 5, FALSE), "")</f>
        <v>Teacher: Basic Education (Elementary and High School)</v>
      </c>
      <c r="F42" t="str">
        <f>IFERROR(VLOOKUP(A42, Activities!$A$1:$L$600, 9, FALSE), "")</f>
        <v>Colégio Bom Jesus</v>
      </c>
      <c r="G42" t="str">
        <f>IFERROR(VLOOKUP(A42, Activities!$A$1:$L$600, 10, FALSE), "")</f>
        <v>Brasil</v>
      </c>
      <c r="H42" t="str">
        <f>IFERROR(VLOOKUP(A42, Activities!$A$1:$L$600, 11, FALSE), "")</f>
        <v>Itatiba</v>
      </c>
      <c r="I42" t="str">
        <f>IFERROR(VLOOKUP(A42, Activities!$A$1:$L$600, 12, FALSE), "")</f>
        <v>São Paulo</v>
      </c>
    </row>
    <row r="43" spans="1:9" x14ac:dyDescent="0.3">
      <c r="A43">
        <v>1042</v>
      </c>
      <c r="B43" s="1" t="s">
        <v>1754</v>
      </c>
      <c r="C43" s="1">
        <v>2021</v>
      </c>
      <c r="D43" t="str">
        <f>IFERROR(VLOOKUP(A43, Activities!$A$1:$L$600, 4, FALSE), "")</f>
        <v>Teaching</v>
      </c>
      <c r="E43" t="str">
        <f>IFERROR(VLOOKUP(A43, Activities!$A$1:$L$600, 5, FALSE), "")</f>
        <v>Teacher: Basic Education (Elementary and High School)</v>
      </c>
      <c r="F43" t="str">
        <f>IFERROR(VLOOKUP(A43, Activities!$A$1:$L$600, 9, FALSE), "")</f>
        <v>Prefeitura de São José dos Campos</v>
      </c>
      <c r="G43" t="str">
        <f>IFERROR(VLOOKUP(A43, Activities!$A$1:$L$600, 10, FALSE), "")</f>
        <v>Brasil</v>
      </c>
      <c r="H43" t="str">
        <f>IFERROR(VLOOKUP(A43, Activities!$A$1:$L$600, 11, FALSE), "")</f>
        <v>São José dos Campos</v>
      </c>
      <c r="I43" t="str">
        <f>IFERROR(VLOOKUP(A43, Activities!$A$1:$L$600, 12, FALSE), "")</f>
        <v>São Paulo</v>
      </c>
    </row>
    <row r="44" spans="1:9" x14ac:dyDescent="0.3">
      <c r="A44">
        <v>1043</v>
      </c>
      <c r="B44" s="1" t="s">
        <v>1755</v>
      </c>
      <c r="C44" s="1">
        <v>2017</v>
      </c>
      <c r="D44" t="str">
        <f>IFERROR(VLOOKUP(A44, Activities!$A$1:$L$600, 4, FALSE), "")</f>
        <v>Teaching</v>
      </c>
      <c r="E44" t="str">
        <f>IFERROR(VLOOKUP(A44, Activities!$A$1:$L$600, 5, FALSE), "")</f>
        <v>Teacher: Basic Education (Elementary and High School)</v>
      </c>
      <c r="F44" t="str">
        <f>IFERROR(VLOOKUP(A44, Activities!$A$1:$L$600, 9, FALSE), "")</f>
        <v>Colégio e Curso SEI</v>
      </c>
      <c r="G44" t="str">
        <f>IFERROR(VLOOKUP(A44, Activities!$A$1:$L$600, 10, FALSE), "")</f>
        <v>Brasil</v>
      </c>
      <c r="H44" t="str">
        <f>IFERROR(VLOOKUP(A44, Activities!$A$1:$L$600, 11, FALSE), "")</f>
        <v>Campinas</v>
      </c>
      <c r="I44" t="str">
        <f>IFERROR(VLOOKUP(A44, Activities!$A$1:$L$600, 12, FALSE), "")</f>
        <v>São Paulo</v>
      </c>
    </row>
    <row r="45" spans="1:9" x14ac:dyDescent="0.3">
      <c r="A45">
        <v>1044</v>
      </c>
      <c r="B45" s="1" t="s">
        <v>1755</v>
      </c>
      <c r="C45" s="1">
        <v>2018</v>
      </c>
      <c r="D45" t="str">
        <f>IFERROR(VLOOKUP(A45, Activities!$A$1:$L$600, 4, FALSE), "")</f>
        <v>Research</v>
      </c>
      <c r="E45" t="str">
        <f>IFERROR(VLOOKUP(A45, Activities!$A$1:$L$600, 5, FALSE), "")</f>
        <v>PhD Candidate</v>
      </c>
      <c r="F45" t="str">
        <f>IFERROR(VLOOKUP(A45, Activities!$A$1:$L$600, 9, FALSE), "")</f>
        <v>Unicamp</v>
      </c>
      <c r="G45" t="str">
        <f>IFERROR(VLOOKUP(A45, Activities!$A$1:$L$600, 10, FALSE), "")</f>
        <v>Brasil</v>
      </c>
      <c r="H45" t="str">
        <f>IFERROR(VLOOKUP(A45, Activities!$A$1:$L$600, 11, FALSE), "")</f>
        <v>Campinas</v>
      </c>
      <c r="I45" t="str">
        <f>IFERROR(VLOOKUP(A45, Activities!$A$1:$L$600, 12, FALSE), "")</f>
        <v>São Paulo</v>
      </c>
    </row>
    <row r="46" spans="1:9" x14ac:dyDescent="0.3">
      <c r="A46">
        <v>1045</v>
      </c>
      <c r="B46" s="1" t="s">
        <v>1754</v>
      </c>
      <c r="C46" s="1">
        <v>2010</v>
      </c>
      <c r="D46" t="str">
        <f>IFERROR(VLOOKUP(A46, Activities!$A$1:$L$600, 4, FALSE), "")</f>
        <v>Teaching</v>
      </c>
      <c r="E46" t="str">
        <f>IFERROR(VLOOKUP(A46, Activities!$A$1:$L$600, 5, FALSE), "")</f>
        <v>Professor: Higher Education</v>
      </c>
      <c r="F46" t="str">
        <f>IFERROR(VLOOKUP(A46, Activities!$A$1:$L$600, 9, FALSE), "")</f>
        <v>UFU</v>
      </c>
      <c r="G46" t="str">
        <f>IFERROR(VLOOKUP(A46, Activities!$A$1:$L$600, 10, FALSE), "")</f>
        <v>Brasil</v>
      </c>
      <c r="H46" t="str">
        <f>IFERROR(VLOOKUP(A46, Activities!$A$1:$L$600, 11, FALSE), "")</f>
        <v>Uberlândia</v>
      </c>
      <c r="I46" t="str">
        <f>IFERROR(VLOOKUP(A46, Activities!$A$1:$L$600, 12, FALSE), "")</f>
        <v>Minas Gerais</v>
      </c>
    </row>
    <row r="47" spans="1:9" x14ac:dyDescent="0.3">
      <c r="A47">
        <v>1046</v>
      </c>
      <c r="B47" s="1" t="s">
        <v>1754</v>
      </c>
      <c r="C47" s="1">
        <v>2014</v>
      </c>
      <c r="D47" t="str">
        <f>IFERROR(VLOOKUP(A47, Activities!$A$1:$L$600, 4, FALSE), "")</f>
        <v>Teaching</v>
      </c>
      <c r="E47" t="str">
        <f>IFERROR(VLOOKUP(A47, Activities!$A$1:$L$600, 5, FALSE), "")</f>
        <v>Professor: Higher Education</v>
      </c>
      <c r="F47" t="str">
        <f>IFERROR(VLOOKUP(A47, Activities!$A$1:$L$600, 9, FALSE), "")</f>
        <v>UnB</v>
      </c>
      <c r="G47" t="str">
        <f>IFERROR(VLOOKUP(A47, Activities!$A$1:$L$600, 10, FALSE), "")</f>
        <v>Brasil</v>
      </c>
      <c r="H47" t="str">
        <f>IFERROR(VLOOKUP(A47, Activities!$A$1:$L$600, 11, FALSE), "")</f>
        <v>Brasília</v>
      </c>
      <c r="I47" t="str">
        <f>IFERROR(VLOOKUP(A47, Activities!$A$1:$L$600, 12, FALSE), "")</f>
        <v>Distrito Federal</v>
      </c>
    </row>
    <row r="48" spans="1:9" x14ac:dyDescent="0.3">
      <c r="A48">
        <v>1047</v>
      </c>
      <c r="B48" s="1" t="s">
        <v>1755</v>
      </c>
      <c r="C48" s="1">
        <v>2013</v>
      </c>
      <c r="D48" t="str">
        <f>IFERROR(VLOOKUP(A48, Activities!$A$1:$L$600, 4, FALSE), "")</f>
        <v>Consulting</v>
      </c>
      <c r="E48" t="str">
        <f>IFERROR(VLOOKUP(A48, Activities!$A$1:$L$600, 5, FALSE), "")</f>
        <v>Other</v>
      </c>
      <c r="F48" t="str">
        <f>IFERROR(VLOOKUP(A48, Activities!$A$1:$L$600, 9, FALSE), "")</f>
        <v>Flow&amp;Co. Assessoria e Soluções</v>
      </c>
      <c r="G48" t="str">
        <f>IFERROR(VLOOKUP(A48, Activities!$A$1:$L$600, 10, FALSE), "")</f>
        <v>Brasil</v>
      </c>
      <c r="H48" t="str">
        <f>IFERROR(VLOOKUP(A48, Activities!$A$1:$L$600, 11, FALSE), "")</f>
        <v>São Paulo</v>
      </c>
      <c r="I48" t="str">
        <f>IFERROR(VLOOKUP(A48, Activities!$A$1:$L$600, 12, FALSE), "")</f>
        <v>São Paulo</v>
      </c>
    </row>
    <row r="49" spans="1:9" x14ac:dyDescent="0.3">
      <c r="A49">
        <v>1048</v>
      </c>
      <c r="B49" s="1" t="s">
        <v>1754</v>
      </c>
      <c r="C49" s="1">
        <v>2009</v>
      </c>
      <c r="D49" t="str">
        <f>IFERROR(VLOOKUP(A49, Activities!$A$1:$L$600, 4, FALSE), "")</f>
        <v>Teaching</v>
      </c>
      <c r="E49" t="str">
        <f>IFERROR(VLOOKUP(A49, Activities!$A$1:$L$600, 5, FALSE), "")</f>
        <v>Professor: Higher Education</v>
      </c>
      <c r="F49" t="str">
        <f>IFERROR(VLOOKUP(A49, Activities!$A$1:$L$600, 9, FALSE), "")</f>
        <v>Unicamp</v>
      </c>
      <c r="G49" t="str">
        <f>IFERROR(VLOOKUP(A49, Activities!$A$1:$L$600, 10, FALSE), "")</f>
        <v>Brasil</v>
      </c>
      <c r="H49" t="str">
        <f>IFERROR(VLOOKUP(A49, Activities!$A$1:$L$600, 11, FALSE), "")</f>
        <v>Campinas</v>
      </c>
      <c r="I49" t="str">
        <f>IFERROR(VLOOKUP(A49, Activities!$A$1:$L$600, 12, FALSE), "")</f>
        <v>São Paulo</v>
      </c>
    </row>
    <row r="50" spans="1:9" x14ac:dyDescent="0.3">
      <c r="A50">
        <v>1049</v>
      </c>
      <c r="B50" s="1" t="s">
        <v>1755</v>
      </c>
      <c r="C50" s="1">
        <v>2015</v>
      </c>
      <c r="D50" t="str">
        <f>IFERROR(VLOOKUP(A50, Activities!$A$1:$L$600, 4, FALSE), "")</f>
        <v>Teaching</v>
      </c>
      <c r="E50" t="str">
        <f>IFERROR(VLOOKUP(A50, Activities!$A$1:$L$600, 5, FALSE), "")</f>
        <v>Professor: Higher Education</v>
      </c>
      <c r="F50" t="str">
        <f>IFERROR(VLOOKUP(A50, Activities!$A$1:$L$600, 9, FALSE), "")</f>
        <v>UFOB</v>
      </c>
      <c r="G50" t="str">
        <f>IFERROR(VLOOKUP(A50, Activities!$A$1:$L$600, 10, FALSE), "")</f>
        <v>Brasil</v>
      </c>
      <c r="H50" t="str">
        <f>IFERROR(VLOOKUP(A50, Activities!$A$1:$L$600, 11, FALSE), "")</f>
        <v>Santa Maria da Vitória</v>
      </c>
      <c r="I50" t="str">
        <f>IFERROR(VLOOKUP(A50, Activities!$A$1:$L$600, 12, FALSE), "")</f>
        <v>Bahia</v>
      </c>
    </row>
    <row r="51" spans="1:9" x14ac:dyDescent="0.3">
      <c r="A51">
        <v>1050</v>
      </c>
      <c r="B51" s="1" t="s">
        <v>1755</v>
      </c>
      <c r="C51" s="1">
        <v>2015</v>
      </c>
      <c r="D51" t="str">
        <f>IFERROR(VLOOKUP(A51, Activities!$A$1:$L$600, 4, FALSE), "")</f>
        <v>Teaching</v>
      </c>
      <c r="E51" t="str">
        <f>IFERROR(VLOOKUP(A51, Activities!$A$1:$L$600, 5, FALSE), "")</f>
        <v>Professor: Higher Education</v>
      </c>
      <c r="F51" t="str">
        <f>IFERROR(VLOOKUP(A51, Activities!$A$1:$L$600, 9, FALSE), "")</f>
        <v>Leiden University/Centre for Linguistics</v>
      </c>
      <c r="G51" t="str">
        <f>IFERROR(VLOOKUP(A51, Activities!$A$1:$L$600, 10, FALSE), "")</f>
        <v>Países Baixos</v>
      </c>
      <c r="H51" t="str">
        <f>IFERROR(VLOOKUP(A51, Activities!$A$1:$L$600, 11, FALSE), "")</f>
        <v>Leiden</v>
      </c>
      <c r="I51" t="str">
        <f>IFERROR(VLOOKUP(A51, Activities!$A$1:$L$600, 12, FALSE), "")</f>
        <v>Zuid-Holland</v>
      </c>
    </row>
    <row r="52" spans="1:9" x14ac:dyDescent="0.3">
      <c r="A52">
        <v>1051</v>
      </c>
      <c r="B52" s="1" t="s">
        <v>1755</v>
      </c>
      <c r="C52" s="1">
        <v>2021</v>
      </c>
      <c r="D52" t="str">
        <f>IFERROR(VLOOKUP(A52, Activities!$A$1:$L$600, 4, FALSE), "")</f>
        <v>Research</v>
      </c>
      <c r="E52" t="str">
        <f>IFERROR(VLOOKUP(A52, Activities!$A$1:$L$600, 5, FALSE), "")</f>
        <v>PhD Candidate</v>
      </c>
      <c r="F52" t="str">
        <f>IFERROR(VLOOKUP(A52, Activities!$A$1:$L$600, 9, FALSE), "")</f>
        <v>Universidade Estadual de Campinas</v>
      </c>
      <c r="G52" t="str">
        <f>IFERROR(VLOOKUP(A52, Activities!$A$1:$L$600, 10, FALSE), "")</f>
        <v>Brasil</v>
      </c>
      <c r="H52" t="str">
        <f>IFERROR(VLOOKUP(A52, Activities!$A$1:$L$600, 11, FALSE), "")</f>
        <v>Campinas</v>
      </c>
      <c r="I52" t="str">
        <f>IFERROR(VLOOKUP(A52, Activities!$A$1:$L$600, 12, FALSE), "")</f>
        <v>São Paulo</v>
      </c>
    </row>
    <row r="53" spans="1:9" x14ac:dyDescent="0.3">
      <c r="A53">
        <v>1052</v>
      </c>
      <c r="B53" s="1" t="s">
        <v>1754</v>
      </c>
      <c r="C53" s="1">
        <v>2009</v>
      </c>
      <c r="D53" t="str">
        <f>IFERROR(VLOOKUP(A53, Activities!$A$1:$L$600, 4, FALSE), "")</f>
        <v>Education services</v>
      </c>
      <c r="E53" t="str">
        <f>IFERROR(VLOOKUP(A53, Activities!$A$1:$L$600, 5, FALSE), "")</f>
        <v>Other</v>
      </c>
      <c r="F53" t="str">
        <f>IFERROR(VLOOKUP(A53, Activities!$A$1:$L$600, 9, FALSE), "")</f>
        <v>Centro Técnico Templo da Arte</v>
      </c>
      <c r="G53" t="str">
        <f>IFERROR(VLOOKUP(A53, Activities!$A$1:$L$600, 10, FALSE), "")</f>
        <v>Brasil</v>
      </c>
      <c r="H53" t="str">
        <f>IFERROR(VLOOKUP(A53, Activities!$A$1:$L$600, 11, FALSE), "")</f>
        <v>São Paulo</v>
      </c>
      <c r="I53" t="str">
        <f>IFERROR(VLOOKUP(A53, Activities!$A$1:$L$600, 12, FALSE), "")</f>
        <v>São Paulo</v>
      </c>
    </row>
    <row r="54" spans="1:9" x14ac:dyDescent="0.3">
      <c r="A54">
        <v>1053</v>
      </c>
      <c r="B54" s="1" t="s">
        <v>1754</v>
      </c>
      <c r="C54" s="1">
        <v>2013</v>
      </c>
      <c r="D54" t="str">
        <f>IFERROR(VLOOKUP(A54, Activities!$A$1:$L$600, 4, FALSE), "")</f>
        <v>Teaching</v>
      </c>
      <c r="E54" t="str">
        <f>IFERROR(VLOOKUP(A54, Activities!$A$1:$L$600, 5, FALSE), "")</f>
        <v>Professor: Higher Education</v>
      </c>
      <c r="F54" t="str">
        <f>IFERROR(VLOOKUP(A54, Activities!$A$1:$L$600, 9, FALSE), "")</f>
        <v>UNILA</v>
      </c>
      <c r="G54" t="str">
        <f>IFERROR(VLOOKUP(A54, Activities!$A$1:$L$600, 10, FALSE), "")</f>
        <v>Brasil</v>
      </c>
      <c r="H54" t="str">
        <f>IFERROR(VLOOKUP(A54, Activities!$A$1:$L$600, 11, FALSE), "")</f>
        <v>Foz do Iguaçu</v>
      </c>
      <c r="I54" t="str">
        <f>IFERROR(VLOOKUP(A54, Activities!$A$1:$L$600, 12, FALSE), "")</f>
        <v>Paraná</v>
      </c>
    </row>
    <row r="55" spans="1:9" x14ac:dyDescent="0.3">
      <c r="A55">
        <v>1054</v>
      </c>
      <c r="B55" s="1" t="s">
        <v>1755</v>
      </c>
      <c r="C55" s="1">
        <v>2007</v>
      </c>
      <c r="D55" t="str">
        <f>IFERROR(VLOOKUP(A55, Activities!$A$1:$L$600, 4, FALSE), "")</f>
        <v>Teaching</v>
      </c>
      <c r="E55" t="str">
        <f>IFERROR(VLOOKUP(A55, Activities!$A$1:$L$600, 5, FALSE), "")</f>
        <v>Professor: Higher Education</v>
      </c>
      <c r="F55" t="str">
        <f>IFERROR(VLOOKUP(A55, Activities!$A$1:$L$600, 9, FALSE), "")</f>
        <v>UFMT</v>
      </c>
      <c r="G55" t="str">
        <f>IFERROR(VLOOKUP(A55, Activities!$A$1:$L$600, 10, FALSE), "")</f>
        <v>Brasil</v>
      </c>
      <c r="H55" t="str">
        <f>IFERROR(VLOOKUP(A55, Activities!$A$1:$L$600, 11, FALSE), "")</f>
        <v>Cuiabá</v>
      </c>
      <c r="I55" t="str">
        <f>IFERROR(VLOOKUP(A55, Activities!$A$1:$L$600, 12, FALSE), "")</f>
        <v>Mato Grosso</v>
      </c>
    </row>
    <row r="56" spans="1:9" x14ac:dyDescent="0.3">
      <c r="A56">
        <v>1055</v>
      </c>
      <c r="B56" s="1" t="s">
        <v>1754</v>
      </c>
      <c r="C56" s="1">
        <v>2017</v>
      </c>
      <c r="D56" t="str">
        <f>IFERROR(VLOOKUP(A56, Activities!$A$1:$L$600, 4, FALSE), "")</f>
        <v>Teaching</v>
      </c>
      <c r="E56" t="str">
        <f>IFERROR(VLOOKUP(A56, Activities!$A$1:$L$600, 5, FALSE), "")</f>
        <v>Professor: Higher Education</v>
      </c>
      <c r="F56" t="str">
        <f>IFERROR(VLOOKUP(A56, Activities!$A$1:$L$600, 9, FALSE), "")</f>
        <v>UFAM</v>
      </c>
      <c r="G56" t="str">
        <f>IFERROR(VLOOKUP(A56, Activities!$A$1:$L$600, 10, FALSE), "")</f>
        <v>Brasil</v>
      </c>
      <c r="H56" t="str">
        <f>IFERROR(VLOOKUP(A56, Activities!$A$1:$L$600, 11, FALSE), "")</f>
        <v>Manaus</v>
      </c>
      <c r="I56" t="str">
        <f>IFERROR(VLOOKUP(A56, Activities!$A$1:$L$600, 12, FALSE), "")</f>
        <v>Amazonas</v>
      </c>
    </row>
    <row r="57" spans="1:9" x14ac:dyDescent="0.3">
      <c r="A57">
        <v>1056</v>
      </c>
      <c r="B57" s="1" t="s">
        <v>1755</v>
      </c>
      <c r="C57" s="1">
        <v>2006</v>
      </c>
      <c r="D57" t="str">
        <f>IFERROR(VLOOKUP(A57, Activities!$A$1:$L$600, 4, FALSE), "")</f>
        <v>Teaching</v>
      </c>
      <c r="E57" t="str">
        <f>IFERROR(VLOOKUP(A57, Activities!$A$1:$L$600, 5, FALSE), "")</f>
        <v>Teacher: Basic Education (Elementary and High School)</v>
      </c>
      <c r="F57" t="str">
        <f>IFERROR(VLOOKUP(A57, Activities!$A$1:$L$600, 9, FALSE), "")</f>
        <v>Colegio Miguel de Cervantes</v>
      </c>
      <c r="G57" t="str">
        <f>IFERROR(VLOOKUP(A57, Activities!$A$1:$L$600, 10, FALSE), "")</f>
        <v>Brasil</v>
      </c>
      <c r="H57" t="str">
        <f>IFERROR(VLOOKUP(A57, Activities!$A$1:$L$600, 11, FALSE), "")</f>
        <v>São Paulo</v>
      </c>
      <c r="I57" t="str">
        <f>IFERROR(VLOOKUP(A57, Activities!$A$1:$L$600, 12, FALSE), "")</f>
        <v>São Paulo</v>
      </c>
    </row>
    <row r="58" spans="1:9" x14ac:dyDescent="0.3">
      <c r="A58">
        <v>1057</v>
      </c>
      <c r="B58" s="1" t="s">
        <v>1754</v>
      </c>
      <c r="C58" s="1">
        <v>2014</v>
      </c>
      <c r="D58" t="str">
        <f>IFERROR(VLOOKUP(A58, Activities!$A$1:$L$600, 4, FALSE), "")</f>
        <v>Teaching</v>
      </c>
      <c r="E58" t="str">
        <f>IFERROR(VLOOKUP(A58, Activities!$A$1:$L$600, 5, FALSE), "")</f>
        <v>Teacher: Basic Education (Elementary and High School)</v>
      </c>
      <c r="F58" t="str">
        <f>IFERROR(VLOOKUP(A58, Activities!$A$1:$L$600, 9, FALSE), "")</f>
        <v>Secretaria de Estado de Educação</v>
      </c>
      <c r="G58" t="str">
        <f>IFERROR(VLOOKUP(A58, Activities!$A$1:$L$600, 10, FALSE), "")</f>
        <v>Brasil</v>
      </c>
      <c r="H58" t="str">
        <f>IFERROR(VLOOKUP(A58, Activities!$A$1:$L$600, 11, FALSE), "")</f>
        <v>Rio de Janeiro</v>
      </c>
      <c r="I58" t="str">
        <f>IFERROR(VLOOKUP(A58, Activities!$A$1:$L$600, 12, FALSE), "")</f>
        <v>Rio de Janeiro</v>
      </c>
    </row>
    <row r="59" spans="1:9" x14ac:dyDescent="0.3">
      <c r="A59">
        <v>1058</v>
      </c>
      <c r="B59" s="1" t="s">
        <v>1754</v>
      </c>
      <c r="C59" s="1">
        <v>2006</v>
      </c>
      <c r="D59" t="str">
        <f>IFERROR(VLOOKUP(A59, Activities!$A$1:$L$600, 4, FALSE), "")</f>
        <v>Teaching</v>
      </c>
      <c r="E59" t="str">
        <f>IFERROR(VLOOKUP(A59, Activities!$A$1:$L$600, 5, FALSE), "")</f>
        <v>Professor: Higher Education</v>
      </c>
      <c r="F59" t="str">
        <f>IFERROR(VLOOKUP(A59, Activities!$A$1:$L$600, 9, FALSE), "")</f>
        <v>Unifesp</v>
      </c>
      <c r="G59" t="str">
        <f>IFERROR(VLOOKUP(A59, Activities!$A$1:$L$600, 10, FALSE), "")</f>
        <v>Brasil</v>
      </c>
      <c r="H59" t="str">
        <f>IFERROR(VLOOKUP(A59, Activities!$A$1:$L$600, 11, FALSE), "")</f>
        <v>Guarulhos</v>
      </c>
      <c r="I59" t="str">
        <f>IFERROR(VLOOKUP(A59, Activities!$A$1:$L$600, 12, FALSE), "")</f>
        <v>São Paulo</v>
      </c>
    </row>
    <row r="60" spans="1:9" x14ac:dyDescent="0.3">
      <c r="A60">
        <v>1059</v>
      </c>
      <c r="B60" s="1" t="s">
        <v>1755</v>
      </c>
      <c r="C60" s="1">
        <v>2023</v>
      </c>
      <c r="D60" t="str">
        <f>IFERROR(VLOOKUP(A60, Activities!$A$1:$L$600, 4, FALSE), "")</f>
        <v>Teaching</v>
      </c>
      <c r="E60" t="str">
        <f>IFERROR(VLOOKUP(A60, Activities!$A$1:$L$600, 5, FALSE), "")</f>
        <v>Teacher: Basic Education (Elementary and High School)</v>
      </c>
      <c r="F60" t="str">
        <f>IFERROR(VLOOKUP(A60, Activities!$A$1:$L$600, 9, FALSE), "")</f>
        <v>Escola Concept</v>
      </c>
      <c r="G60" t="str">
        <f>IFERROR(VLOOKUP(A60, Activities!$A$1:$L$600, 10, FALSE), "")</f>
        <v>Brasil</v>
      </c>
      <c r="H60" t="str">
        <f>IFERROR(VLOOKUP(A60, Activities!$A$1:$L$600, 11, FALSE), "")</f>
        <v>Ribeirão Preto</v>
      </c>
      <c r="I60" t="str">
        <f>IFERROR(VLOOKUP(A60, Activities!$A$1:$L$600, 12, FALSE), "")</f>
        <v>São Paulo</v>
      </c>
    </row>
    <row r="61" spans="1:9" x14ac:dyDescent="0.3">
      <c r="A61">
        <v>1060</v>
      </c>
      <c r="B61" s="1" t="s">
        <v>1755</v>
      </c>
      <c r="C61" s="1">
        <v>2017</v>
      </c>
      <c r="D61" t="str">
        <f>IFERROR(VLOOKUP(A61, Activities!$A$1:$L$600, 4, FALSE), "")</f>
        <v>Education services</v>
      </c>
      <c r="E61" t="str">
        <f>IFERROR(VLOOKUP(A61, Activities!$A$1:$L$600, 5, FALSE), "")</f>
        <v>Other</v>
      </c>
      <c r="F61" t="str">
        <f>IFERROR(VLOOKUP(A61, Activities!$A$1:$L$600, 9, FALSE), "")</f>
        <v>Coral Gables Museum</v>
      </c>
      <c r="G61" t="str">
        <f>IFERROR(VLOOKUP(A61, Activities!$A$1:$L$600, 10, FALSE), "")</f>
        <v>Estados Unidos</v>
      </c>
      <c r="H61" t="str">
        <f>IFERROR(VLOOKUP(A61, Activities!$A$1:$L$600, 11, FALSE), "")</f>
        <v>Coral Gables</v>
      </c>
      <c r="I61" t="str">
        <f>IFERROR(VLOOKUP(A61, Activities!$A$1:$L$600, 12, FALSE), "")</f>
        <v>Flórida (Estados Unidos)</v>
      </c>
    </row>
    <row r="62" spans="1:9" x14ac:dyDescent="0.3">
      <c r="A62">
        <v>1061</v>
      </c>
      <c r="B62" s="1" t="s">
        <v>1755</v>
      </c>
      <c r="C62" s="1">
        <v>2016</v>
      </c>
      <c r="D62" t="str">
        <f>IFERROR(VLOOKUP(A62, Activities!$A$1:$L$600, 4, FALSE), "")</f>
        <v>Teaching</v>
      </c>
      <c r="E62" t="str">
        <f>IFERROR(VLOOKUP(A62, Activities!$A$1:$L$600, 5, FALSE), "")</f>
        <v>Teacher: Basic Education (Elementary and High School)</v>
      </c>
      <c r="F62" t="str">
        <f>IFERROR(VLOOKUP(A62, Activities!$A$1:$L$600, 9, FALSE), "")</f>
        <v>Colégio Farroupilha</v>
      </c>
      <c r="G62" t="str">
        <f>IFERROR(VLOOKUP(A62, Activities!$A$1:$L$600, 10, FALSE), "")</f>
        <v>Brasil</v>
      </c>
      <c r="H62" t="str">
        <f>IFERROR(VLOOKUP(A62, Activities!$A$1:$L$600, 11, FALSE), "")</f>
        <v>Porto Alegre</v>
      </c>
      <c r="I62" t="str">
        <f>IFERROR(VLOOKUP(A62, Activities!$A$1:$L$600, 12, FALSE), "")</f>
        <v>Rio Grande do Sul</v>
      </c>
    </row>
    <row r="63" spans="1:9" x14ac:dyDescent="0.3">
      <c r="A63">
        <v>1062</v>
      </c>
      <c r="B63" s="1" t="s">
        <v>1754</v>
      </c>
      <c r="C63" s="1">
        <v>2018</v>
      </c>
      <c r="D63" t="str">
        <f>IFERROR(VLOOKUP(A63, Activities!$A$1:$L$600, 4, FALSE), "")</f>
        <v>Cultural/artistic</v>
      </c>
      <c r="E63" t="str">
        <f>IFERROR(VLOOKUP(A63, Activities!$A$1:$L$600, 5, FALSE), "")</f>
        <v>Other</v>
      </c>
      <c r="F63" t="str">
        <f>IFERROR(VLOOKUP(A63, Activities!$A$1:$L$600, 9, FALSE), "")</f>
        <v>Projeto Dona Esmeralda</v>
      </c>
      <c r="G63" t="str">
        <f>IFERROR(VLOOKUP(A63, Activities!$A$1:$L$600, 10, FALSE), "")</f>
        <v>Brasil</v>
      </c>
      <c r="H63" t="str">
        <f>IFERROR(VLOOKUP(A63, Activities!$A$1:$L$600, 11, FALSE), "")</f>
        <v>São Paulo</v>
      </c>
      <c r="I63" t="str">
        <f>IFERROR(VLOOKUP(A63, Activities!$A$1:$L$600, 12, FALSE), "")</f>
        <v>São Paulo</v>
      </c>
    </row>
    <row r="64" spans="1:9" x14ac:dyDescent="0.3">
      <c r="A64">
        <v>1063</v>
      </c>
      <c r="B64" s="1" t="s">
        <v>1755</v>
      </c>
      <c r="C64" s="1">
        <v>2015</v>
      </c>
      <c r="D64" t="str">
        <f>IFERROR(VLOOKUP(A64, Activities!$A$1:$L$600, 4, FALSE), "")</f>
        <v>Teaching</v>
      </c>
      <c r="E64" t="str">
        <f>IFERROR(VLOOKUP(A64, Activities!$A$1:$L$600, 5, FALSE), "")</f>
        <v>Teacher: Basic Education (Elementary and High School)</v>
      </c>
      <c r="F64" t="str">
        <f>IFERROR(VLOOKUP(A64, Activities!$A$1:$L$600, 9, FALSE), "")</f>
        <v>Secretaria Municipal de Educação</v>
      </c>
      <c r="G64" t="str">
        <f>IFERROR(VLOOKUP(A64, Activities!$A$1:$L$600, 10, FALSE), "")</f>
        <v>Brasil</v>
      </c>
      <c r="H64" t="str">
        <f>IFERROR(VLOOKUP(A64, Activities!$A$1:$L$600, 11, FALSE), "")</f>
        <v>Campinas</v>
      </c>
      <c r="I64" t="str">
        <f>IFERROR(VLOOKUP(A64, Activities!$A$1:$L$600, 12, FALSE), "")</f>
        <v>São Paulo</v>
      </c>
    </row>
    <row r="65" spans="1:9" x14ac:dyDescent="0.3">
      <c r="A65">
        <v>1064</v>
      </c>
      <c r="B65" s="1" t="s">
        <v>1755</v>
      </c>
      <c r="C65" s="1">
        <v>2018</v>
      </c>
      <c r="D65" t="str">
        <f>IFERROR(VLOOKUP(A65, Activities!$A$1:$L$600, 4, FALSE), "")</f>
        <v>Research</v>
      </c>
      <c r="E65" t="str">
        <f>IFERROR(VLOOKUP(A65, Activities!$A$1:$L$600, 5, FALSE), "")</f>
        <v>PhD Candidate</v>
      </c>
      <c r="F65" t="str">
        <f>IFERROR(VLOOKUP(A65, Activities!$A$1:$L$600, 9, FALSE), "")</f>
        <v>IFCH-UNICAMP</v>
      </c>
      <c r="G65" t="str">
        <f>IFERROR(VLOOKUP(A65, Activities!$A$1:$L$600, 10, FALSE), "")</f>
        <v>Brasil</v>
      </c>
      <c r="H65" t="str">
        <f>IFERROR(VLOOKUP(A65, Activities!$A$1:$L$600, 11, FALSE), "")</f>
        <v>Campinas</v>
      </c>
      <c r="I65" t="str">
        <f>IFERROR(VLOOKUP(A65, Activities!$A$1:$L$600, 12, FALSE), "")</f>
        <v>São Paulo</v>
      </c>
    </row>
    <row r="66" spans="1:9" x14ac:dyDescent="0.3">
      <c r="A66">
        <v>1065</v>
      </c>
      <c r="B66" s="1" t="s">
        <v>1754</v>
      </c>
      <c r="C66" s="1">
        <v>2013</v>
      </c>
      <c r="D66" t="str">
        <f>IFERROR(VLOOKUP(A66, Activities!$A$1:$L$600, 4, FALSE), "")</f>
        <v>Consulting</v>
      </c>
      <c r="E66" t="str">
        <f>IFERROR(VLOOKUP(A66, Activities!$A$1:$L$600, 5, FALSE), "")</f>
        <v>Other</v>
      </c>
      <c r="F66" t="str">
        <f>IFERROR(VLOOKUP(A66, Activities!$A$1:$L$600, 9, FALSE), "")</f>
        <v>Goodwill Renaissance Québec</v>
      </c>
      <c r="G66" t="str">
        <f>IFERROR(VLOOKUP(A66, Activities!$A$1:$L$600, 10, FALSE), "")</f>
        <v>Canadá</v>
      </c>
      <c r="H66" t="str">
        <f>IFERROR(VLOOKUP(A66, Activities!$A$1:$L$600, 11, FALSE), "")</f>
        <v>Quebec</v>
      </c>
      <c r="I66" t="str">
        <f>IFERROR(VLOOKUP(A66, Activities!$A$1:$L$600, 12, FALSE), "")</f>
        <v>Quebec</v>
      </c>
    </row>
    <row r="67" spans="1:9" x14ac:dyDescent="0.3">
      <c r="A67">
        <v>1066</v>
      </c>
      <c r="B67" s="1" t="s">
        <v>1754</v>
      </c>
      <c r="C67" s="1">
        <v>2022</v>
      </c>
      <c r="D67" t="str">
        <f>IFERROR(VLOOKUP(A67, Activities!$A$1:$L$600, 4, FALSE), "")</f>
        <v>Project coordination</v>
      </c>
      <c r="E67" t="str">
        <f>IFERROR(VLOOKUP(A67, Activities!$A$1:$L$600, 5, FALSE), "")</f>
        <v>Other</v>
      </c>
      <c r="F67" t="str">
        <f>IFERROR(VLOOKUP(A67, Activities!$A$1:$L$600, 9, FALSE), "")</f>
        <v>Camino Education</v>
      </c>
      <c r="G67" t="str">
        <f>IFERROR(VLOOKUP(A67, Activities!$A$1:$L$600, 10, FALSE), "")</f>
        <v>Brasil</v>
      </c>
      <c r="H67" t="str">
        <f>IFERROR(VLOOKUP(A67, Activities!$A$1:$L$600, 11, FALSE), "")</f>
        <v>São Paulo</v>
      </c>
      <c r="I67" t="str">
        <f>IFERROR(VLOOKUP(A67, Activities!$A$1:$L$600, 12, FALSE), "")</f>
        <v>São Paulo</v>
      </c>
    </row>
    <row r="68" spans="1:9" x14ac:dyDescent="0.3">
      <c r="A68">
        <v>1067</v>
      </c>
      <c r="B68" s="1" t="s">
        <v>1754</v>
      </c>
      <c r="C68" s="1">
        <v>2015</v>
      </c>
      <c r="D68" t="str">
        <f>IFERROR(VLOOKUP(A68, Activities!$A$1:$L$600, 4, FALSE), "")</f>
        <v>Teaching</v>
      </c>
      <c r="E68" t="str">
        <f>IFERROR(VLOOKUP(A68, Activities!$A$1:$L$600, 5, FALSE), "")</f>
        <v>Teacher: Basic Education (Elementary and High School)</v>
      </c>
      <c r="F68" t="str">
        <f>IFERROR(VLOOKUP(A68, Activities!$A$1:$L$600, 9, FALSE), "")</f>
        <v>Secretaria Municipal de Educação</v>
      </c>
      <c r="G68" t="str">
        <f>IFERROR(VLOOKUP(A68, Activities!$A$1:$L$600, 10, FALSE), "")</f>
        <v>Brasil</v>
      </c>
      <c r="H68" t="str">
        <f>IFERROR(VLOOKUP(A68, Activities!$A$1:$L$600, 11, FALSE), "")</f>
        <v>Campinas</v>
      </c>
      <c r="I68" t="str">
        <f>IFERROR(VLOOKUP(A68, Activities!$A$1:$L$600, 12, FALSE), "")</f>
        <v>São Paulo</v>
      </c>
    </row>
    <row r="69" spans="1:9" x14ac:dyDescent="0.3">
      <c r="A69">
        <v>1068</v>
      </c>
      <c r="B69" s="1" t="s">
        <v>1754</v>
      </c>
      <c r="C69" s="1">
        <v>2007</v>
      </c>
      <c r="D69" t="str">
        <f>IFERROR(VLOOKUP(A69, Activities!$A$1:$L$600, 4, FALSE), "")</f>
        <v>Teaching</v>
      </c>
      <c r="E69" t="str">
        <f>IFERROR(VLOOKUP(A69, Activities!$A$1:$L$600, 5, FALSE), "")</f>
        <v>Professor: Federal Institute</v>
      </c>
      <c r="F69" t="str">
        <f>IFERROR(VLOOKUP(A69, Activities!$A$1:$L$600, 9, FALSE), "")</f>
        <v>IF Sudeste MG</v>
      </c>
      <c r="G69" t="str">
        <f>IFERROR(VLOOKUP(A69, Activities!$A$1:$L$600, 10, FALSE), "")</f>
        <v>Brasil</v>
      </c>
      <c r="H69" t="str">
        <f>IFERROR(VLOOKUP(A69, Activities!$A$1:$L$600, 11, FALSE), "")</f>
        <v>Juiz de Fora</v>
      </c>
      <c r="I69" t="str">
        <f>IFERROR(VLOOKUP(A69, Activities!$A$1:$L$600, 12, FALSE), "")</f>
        <v>Minas Gerais</v>
      </c>
    </row>
    <row r="70" spans="1:9" x14ac:dyDescent="0.3">
      <c r="A70">
        <v>1069</v>
      </c>
      <c r="B70" s="1" t="s">
        <v>1754</v>
      </c>
      <c r="C70" s="1">
        <v>2006</v>
      </c>
      <c r="D70" t="str">
        <f>IFERROR(VLOOKUP(A70, Activities!$A$1:$L$600, 4, FALSE), "")</f>
        <v>Technical/administrative</v>
      </c>
      <c r="E70" t="str">
        <f>IFERROR(VLOOKUP(A70, Activities!$A$1:$L$600, 5, FALSE), "")</f>
        <v>Other</v>
      </c>
      <c r="F70" t="str">
        <f>IFERROR(VLOOKUP(A70, Activities!$A$1:$L$600, 9, FALSE), "")</f>
        <v>Arquivo Municipal de Campinas</v>
      </c>
      <c r="G70" t="str">
        <f>IFERROR(VLOOKUP(A70, Activities!$A$1:$L$600, 10, FALSE), "")</f>
        <v>Brasil</v>
      </c>
      <c r="H70" t="str">
        <f>IFERROR(VLOOKUP(A70, Activities!$A$1:$L$600, 11, FALSE), "")</f>
        <v>Campinas</v>
      </c>
      <c r="I70" t="str">
        <f>IFERROR(VLOOKUP(A70, Activities!$A$1:$L$600, 12, FALSE), "")</f>
        <v>São Paulo</v>
      </c>
    </row>
    <row r="71" spans="1:9" x14ac:dyDescent="0.3">
      <c r="A71">
        <v>1070</v>
      </c>
      <c r="B71" s="1" t="s">
        <v>1754</v>
      </c>
      <c r="C71" s="1">
        <v>2017</v>
      </c>
      <c r="D71" t="str">
        <f>IFERROR(VLOOKUP(A71, Activities!$A$1:$L$600, 4, FALSE), "")</f>
        <v>Teaching</v>
      </c>
      <c r="E71" t="str">
        <f>IFERROR(VLOOKUP(A71, Activities!$A$1:$L$600, 5, FALSE), "")</f>
        <v>Teacher: Basic Education (Elementary and High School)</v>
      </c>
      <c r="F71" t="str">
        <f>IFERROR(VLOOKUP(A71, Activities!$A$1:$L$600, 9, FALSE), "")</f>
        <v>Secretaria de Estado de Educação</v>
      </c>
      <c r="G71" t="str">
        <f>IFERROR(VLOOKUP(A71, Activities!$A$1:$L$600, 10, FALSE), "")</f>
        <v>Brasil</v>
      </c>
      <c r="H71" t="str">
        <f>IFERROR(VLOOKUP(A71, Activities!$A$1:$L$600, 11, FALSE), "")</f>
        <v>Palhoça</v>
      </c>
      <c r="I71" t="str">
        <f>IFERROR(VLOOKUP(A71, Activities!$A$1:$L$600, 12, FALSE), "")</f>
        <v>Santa Catarina</v>
      </c>
    </row>
    <row r="72" spans="1:9" x14ac:dyDescent="0.3">
      <c r="A72">
        <v>1071</v>
      </c>
      <c r="B72" s="1" t="s">
        <v>1755</v>
      </c>
      <c r="C72" s="1">
        <v>2013</v>
      </c>
      <c r="D72" t="str">
        <f>IFERROR(VLOOKUP(A72, Activities!$A$1:$L$600, 4, FALSE), "")</f>
        <v>Research</v>
      </c>
      <c r="E72" t="str">
        <f>IFERROR(VLOOKUP(A72, Activities!$A$1:$L$600, 5, FALSE), "")</f>
        <v>Researcher</v>
      </c>
      <c r="F72" t="str">
        <f>IFERROR(VLOOKUP(A72, Activities!$A$1:$L$600, 9, FALSE), "")</f>
        <v>IHGG CAmpinas</v>
      </c>
      <c r="G72" t="str">
        <f>IFERROR(VLOOKUP(A72, Activities!$A$1:$L$600, 10, FALSE), "")</f>
        <v>Brasil</v>
      </c>
      <c r="H72" t="str">
        <f>IFERROR(VLOOKUP(A72, Activities!$A$1:$L$600, 11, FALSE), "")</f>
        <v>Campinas</v>
      </c>
      <c r="I72" t="str">
        <f>IFERROR(VLOOKUP(A72, Activities!$A$1:$L$600, 12, FALSE), "")</f>
        <v>São Paulo</v>
      </c>
    </row>
    <row r="73" spans="1:9" x14ac:dyDescent="0.3">
      <c r="A73">
        <v>1072</v>
      </c>
      <c r="B73" s="1" t="s">
        <v>1754</v>
      </c>
      <c r="C73" s="1">
        <v>2019</v>
      </c>
      <c r="D73" t="str">
        <f>IFERROR(VLOOKUP(A73, Activities!$A$1:$L$600, 4, FALSE), "")</f>
        <v>Research</v>
      </c>
      <c r="E73" t="str">
        <f>IFERROR(VLOOKUP(A73, Activities!$A$1:$L$600, 5, FALSE), "")</f>
        <v>Postdoctoral Research</v>
      </c>
      <c r="F73" t="str">
        <f>IFERROR(VLOOKUP(A73, Activities!$A$1:$L$600, 9, FALSE), "")</f>
        <v>UNIFESP</v>
      </c>
      <c r="G73" t="str">
        <f>IFERROR(VLOOKUP(A73, Activities!$A$1:$L$600, 10, FALSE), "")</f>
        <v>Brasil</v>
      </c>
      <c r="H73" t="str">
        <f>IFERROR(VLOOKUP(A73, Activities!$A$1:$L$600, 11, FALSE), "")</f>
        <v>Guarulhos</v>
      </c>
      <c r="I73" t="str">
        <f>IFERROR(VLOOKUP(A73, Activities!$A$1:$L$600, 12, FALSE), "")</f>
        <v>São Paulo</v>
      </c>
    </row>
    <row r="74" spans="1:9" x14ac:dyDescent="0.3">
      <c r="A74">
        <v>1073</v>
      </c>
      <c r="B74" s="1" t="s">
        <v>1754</v>
      </c>
      <c r="C74" s="1">
        <v>2006</v>
      </c>
      <c r="D74" t="str">
        <f>IFERROR(VLOOKUP(A74, Activities!$A$1:$L$600, 4, FALSE), "")</f>
        <v>Teaching</v>
      </c>
      <c r="E74" t="str">
        <f>IFERROR(VLOOKUP(A74, Activities!$A$1:$L$600, 5, FALSE), "")</f>
        <v>Professor: Higher Education</v>
      </c>
      <c r="F74" t="str">
        <f>IFERROR(VLOOKUP(A74, Activities!$A$1:$L$600, 9, FALSE), "")</f>
        <v>UFPB</v>
      </c>
      <c r="G74" t="str">
        <f>IFERROR(VLOOKUP(A74, Activities!$A$1:$L$600, 10, FALSE), "")</f>
        <v>Brasil</v>
      </c>
      <c r="H74" t="str">
        <f>IFERROR(VLOOKUP(A74, Activities!$A$1:$L$600, 11, FALSE), "")</f>
        <v>Rio Tinto</v>
      </c>
      <c r="I74" t="str">
        <f>IFERROR(VLOOKUP(A74, Activities!$A$1:$L$600, 12, FALSE), "")</f>
        <v>Paraíba</v>
      </c>
    </row>
    <row r="75" spans="1:9" x14ac:dyDescent="0.3">
      <c r="A75">
        <v>1074</v>
      </c>
      <c r="B75" s="1" t="s">
        <v>1755</v>
      </c>
      <c r="C75" s="1">
        <v>2015</v>
      </c>
      <c r="D75" t="str">
        <f>IFERROR(VLOOKUP(A75, Activities!$A$1:$L$600, 4, FALSE), "")</f>
        <v>Research</v>
      </c>
      <c r="E75" t="str">
        <f>IFERROR(VLOOKUP(A75, Activities!$A$1:$L$600, 5, FALSE), "")</f>
        <v>PhD Candidate</v>
      </c>
      <c r="F75" t="str">
        <f>IFERROR(VLOOKUP(A75, Activities!$A$1:$L$600, 9, FALSE), "")</f>
        <v>Universidade Estadual de Campinas</v>
      </c>
      <c r="G75" t="str">
        <f>IFERROR(VLOOKUP(A75, Activities!$A$1:$L$600, 10, FALSE), "")</f>
        <v>Brasil</v>
      </c>
      <c r="H75" t="str">
        <f>IFERROR(VLOOKUP(A75, Activities!$A$1:$L$600, 11, FALSE), "")</f>
        <v>Campinas</v>
      </c>
      <c r="I75" t="str">
        <f>IFERROR(VLOOKUP(A75, Activities!$A$1:$L$600, 12, FALSE), "")</f>
        <v>São Paulo</v>
      </c>
    </row>
    <row r="76" spans="1:9" x14ac:dyDescent="0.3">
      <c r="A76">
        <v>1075</v>
      </c>
      <c r="B76" s="1" t="s">
        <v>1755</v>
      </c>
      <c r="C76" s="1">
        <v>2017</v>
      </c>
      <c r="D76" t="str">
        <f>IFERROR(VLOOKUP(A76, Activities!$A$1:$L$600, 4, FALSE), "")</f>
        <v>Teaching</v>
      </c>
      <c r="E76" t="str">
        <f>IFERROR(VLOOKUP(A76, Activities!$A$1:$L$600, 5, FALSE), "")</f>
        <v>Teacher: Basic Education (Elementary and High School)</v>
      </c>
      <c r="F76" t="str">
        <f>IFERROR(VLOOKUP(A76, Activities!$A$1:$L$600, 9, FALSE), "")</f>
        <v>Educativa. Cooperativa educacional de São Carlos</v>
      </c>
      <c r="G76" t="str">
        <f>IFERROR(VLOOKUP(A76, Activities!$A$1:$L$600, 10, FALSE), "")</f>
        <v>Brasil</v>
      </c>
      <c r="H76" t="str">
        <f>IFERROR(VLOOKUP(A76, Activities!$A$1:$L$600, 11, FALSE), "")</f>
        <v>São Carlos</v>
      </c>
      <c r="I76" t="str">
        <f>IFERROR(VLOOKUP(A76, Activities!$A$1:$L$600, 12, FALSE), "")</f>
        <v>São Paulo</v>
      </c>
    </row>
    <row r="77" spans="1:9" x14ac:dyDescent="0.3">
      <c r="A77">
        <v>1076</v>
      </c>
      <c r="B77" s="1" t="s">
        <v>1755</v>
      </c>
      <c r="C77" s="1">
        <v>2022</v>
      </c>
      <c r="D77" t="str">
        <f>IFERROR(VLOOKUP(A77, Activities!$A$1:$L$600, 4, FALSE), "")</f>
        <v>Research</v>
      </c>
      <c r="E77" t="str">
        <f>IFERROR(VLOOKUP(A77, Activities!$A$1:$L$600, 5, FALSE), "")</f>
        <v>PhD Candidate</v>
      </c>
      <c r="F77" t="str">
        <f>IFERROR(VLOOKUP(A77, Activities!$A$1:$L$600, 9, FALSE), "")</f>
        <v>Instituto Nacional de Pesquisas Espaciais, INPE</v>
      </c>
      <c r="G77" t="str">
        <f>IFERROR(VLOOKUP(A77, Activities!$A$1:$L$600, 10, FALSE), "")</f>
        <v>Brasil</v>
      </c>
      <c r="H77" t="str">
        <f>IFERROR(VLOOKUP(A77, Activities!$A$1:$L$600, 11, FALSE), "")</f>
        <v>São José dos Campos</v>
      </c>
      <c r="I77" t="str">
        <f>IFERROR(VLOOKUP(A77, Activities!$A$1:$L$600, 12, FALSE), "")</f>
        <v>São Paulo</v>
      </c>
    </row>
    <row r="78" spans="1:9" x14ac:dyDescent="0.3">
      <c r="A78">
        <v>1077</v>
      </c>
      <c r="B78" s="1" t="s">
        <v>1755</v>
      </c>
      <c r="C78" s="1">
        <v>2019</v>
      </c>
      <c r="D78" t="str">
        <f>IFERROR(VLOOKUP(A78, Activities!$A$1:$L$600, 4, FALSE), "")</f>
        <v/>
      </c>
      <c r="E78" t="str">
        <f>IFERROR(VLOOKUP(A78, Activities!$A$1:$L$600, 5, FALSE), "")</f>
        <v/>
      </c>
      <c r="F78" t="str">
        <f>IFERROR(VLOOKUP(A78, Activities!$A$1:$L$600, 9, FALSE), "")</f>
        <v/>
      </c>
      <c r="G78" t="str">
        <f>IFERROR(VLOOKUP(A78, Activities!$A$1:$L$600, 10, FALSE), "")</f>
        <v/>
      </c>
      <c r="H78" t="str">
        <f>IFERROR(VLOOKUP(A78, Activities!$A$1:$L$600, 11, FALSE), "")</f>
        <v/>
      </c>
      <c r="I78" t="str">
        <f>IFERROR(VLOOKUP(A78, Activities!$A$1:$L$600, 12, FALSE), "")</f>
        <v/>
      </c>
    </row>
    <row r="79" spans="1:9" x14ac:dyDescent="0.3">
      <c r="A79">
        <v>1078</v>
      </c>
      <c r="B79" s="1" t="s">
        <v>1754</v>
      </c>
      <c r="C79" s="1">
        <v>2011</v>
      </c>
      <c r="D79" t="str">
        <f>IFERROR(VLOOKUP(A79, Activities!$A$1:$L$600, 4, FALSE), "")</f>
        <v>Teaching</v>
      </c>
      <c r="E79" t="str">
        <f>IFERROR(VLOOKUP(A79, Activities!$A$1:$L$600, 5, FALSE), "")</f>
        <v>Professor: Higher Education</v>
      </c>
      <c r="F79" t="str">
        <f>IFERROR(VLOOKUP(A79, Activities!$A$1:$L$600, 9, FALSE), "")</f>
        <v>Centro Universitário Estácio de Belo Horizonte</v>
      </c>
      <c r="G79" t="str">
        <f>IFERROR(VLOOKUP(A79, Activities!$A$1:$L$600, 10, FALSE), "")</f>
        <v>Brasil</v>
      </c>
      <c r="H79" t="str">
        <f>IFERROR(VLOOKUP(A79, Activities!$A$1:$L$600, 11, FALSE), "")</f>
        <v>Belo Horizonte</v>
      </c>
      <c r="I79" t="str">
        <f>IFERROR(VLOOKUP(A79, Activities!$A$1:$L$600, 12, FALSE), "")</f>
        <v>Minas Gerais</v>
      </c>
    </row>
    <row r="80" spans="1:9" x14ac:dyDescent="0.3">
      <c r="A80">
        <v>1079</v>
      </c>
      <c r="B80" s="1" t="s">
        <v>1755</v>
      </c>
      <c r="C80" s="1">
        <v>2020</v>
      </c>
      <c r="D80" t="str">
        <f>IFERROR(VLOOKUP(A80, Activities!$A$1:$L$600, 4, FALSE), "")</f>
        <v>Research</v>
      </c>
      <c r="E80" t="str">
        <f>IFERROR(VLOOKUP(A80, Activities!$A$1:$L$600, 5, FALSE), "")</f>
        <v>PhD Candidate</v>
      </c>
      <c r="F80" t="str">
        <f>IFERROR(VLOOKUP(A80, Activities!$A$1:$L$600, 9, FALSE), "")</f>
        <v>Unicamp</v>
      </c>
      <c r="G80" t="str">
        <f>IFERROR(VLOOKUP(A80, Activities!$A$1:$L$600, 10, FALSE), "")</f>
        <v>Brasil</v>
      </c>
      <c r="H80" t="str">
        <f>IFERROR(VLOOKUP(A80, Activities!$A$1:$L$600, 11, FALSE), "")</f>
        <v>Campinas</v>
      </c>
      <c r="I80" t="str">
        <f>IFERROR(VLOOKUP(A80, Activities!$A$1:$L$600, 12, FALSE), "")</f>
        <v>São Paulo</v>
      </c>
    </row>
    <row r="81" spans="1:9" x14ac:dyDescent="0.3">
      <c r="A81">
        <v>1080</v>
      </c>
      <c r="B81" s="1" t="s">
        <v>1755</v>
      </c>
      <c r="C81" s="1">
        <v>2018</v>
      </c>
      <c r="D81" t="str">
        <f>IFERROR(VLOOKUP(A81, Activities!$A$1:$L$600, 4, FALSE), "")</f>
        <v>Teaching</v>
      </c>
      <c r="E81" t="str">
        <f>IFERROR(VLOOKUP(A81, Activities!$A$1:$L$600, 5, FALSE), "")</f>
        <v>PhD Candidate</v>
      </c>
      <c r="F81" t="str">
        <f>IFERROR(VLOOKUP(A81, Activities!$A$1:$L$600, 9, FALSE), "")</f>
        <v>Unicamp</v>
      </c>
      <c r="G81" t="str">
        <f>IFERROR(VLOOKUP(A81, Activities!$A$1:$L$600, 10, FALSE), "")</f>
        <v>Brasil</v>
      </c>
      <c r="H81" t="str">
        <f>IFERROR(VLOOKUP(A81, Activities!$A$1:$L$600, 11, FALSE), "")</f>
        <v>Campinas</v>
      </c>
      <c r="I81" t="str">
        <f>IFERROR(VLOOKUP(A81, Activities!$A$1:$L$600, 12, FALSE), "")</f>
        <v>São Paulo</v>
      </c>
    </row>
    <row r="82" spans="1:9" x14ac:dyDescent="0.3">
      <c r="A82">
        <v>1081</v>
      </c>
      <c r="B82" s="1" t="s">
        <v>1755</v>
      </c>
      <c r="C82" s="1">
        <v>2010</v>
      </c>
      <c r="D82" t="str">
        <f>IFERROR(VLOOKUP(A82, Activities!$A$1:$L$600, 4, FALSE), "")</f>
        <v>Teaching</v>
      </c>
      <c r="E82" t="str">
        <f>IFERROR(VLOOKUP(A82, Activities!$A$1:$L$600, 5, FALSE), "")</f>
        <v>Teacher: Basic Education (Elementary and High School)</v>
      </c>
      <c r="F82" t="str">
        <f>IFERROR(VLOOKUP(A82, Activities!$A$1:$L$600, 9, FALSE), "")</f>
        <v>Secretaria Municipal de Educação</v>
      </c>
      <c r="G82" t="str">
        <f>IFERROR(VLOOKUP(A82, Activities!$A$1:$L$600, 10, FALSE), "")</f>
        <v>Brasil</v>
      </c>
      <c r="H82" t="str">
        <f>IFERROR(VLOOKUP(A82, Activities!$A$1:$L$600, 11, FALSE), "")</f>
        <v>Campinas</v>
      </c>
      <c r="I82" t="str">
        <f>IFERROR(VLOOKUP(A82, Activities!$A$1:$L$600, 12, FALSE), "")</f>
        <v>São Paulo</v>
      </c>
    </row>
    <row r="83" spans="1:9" x14ac:dyDescent="0.3">
      <c r="A83">
        <v>1082</v>
      </c>
      <c r="B83" s="1" t="s">
        <v>1755</v>
      </c>
      <c r="C83" s="1">
        <v>2012</v>
      </c>
      <c r="D83" t="str">
        <f>IFERROR(VLOOKUP(A83, Activities!$A$1:$L$600, 4, FALSE), "")</f>
        <v/>
      </c>
      <c r="E83" t="str">
        <f>IFERROR(VLOOKUP(A83, Activities!$A$1:$L$600, 5, FALSE), "")</f>
        <v/>
      </c>
      <c r="F83" t="str">
        <f>IFERROR(VLOOKUP(A83, Activities!$A$1:$L$600, 9, FALSE), "")</f>
        <v/>
      </c>
      <c r="G83" t="str">
        <f>IFERROR(VLOOKUP(A83, Activities!$A$1:$L$600, 10, FALSE), "")</f>
        <v/>
      </c>
      <c r="H83" t="str">
        <f>IFERROR(VLOOKUP(A83, Activities!$A$1:$L$600, 11, FALSE), "")</f>
        <v/>
      </c>
      <c r="I83" t="str">
        <f>IFERROR(VLOOKUP(A83, Activities!$A$1:$L$600, 12, FALSE), "")</f>
        <v/>
      </c>
    </row>
    <row r="84" spans="1:9" x14ac:dyDescent="0.3">
      <c r="A84">
        <v>1083</v>
      </c>
      <c r="B84" s="1" t="s">
        <v>1755</v>
      </c>
      <c r="C84" s="1">
        <v>2016</v>
      </c>
      <c r="D84" t="str">
        <f>IFERROR(VLOOKUP(A84, Activities!$A$1:$L$600, 4, FALSE), "")</f>
        <v/>
      </c>
      <c r="E84" t="str">
        <f>IFERROR(VLOOKUP(A84, Activities!$A$1:$L$600, 5, FALSE), "")</f>
        <v/>
      </c>
      <c r="F84" t="str">
        <f>IFERROR(VLOOKUP(A84, Activities!$A$1:$L$600, 9, FALSE), "")</f>
        <v/>
      </c>
      <c r="G84" t="str">
        <f>IFERROR(VLOOKUP(A84, Activities!$A$1:$L$600, 10, FALSE), "")</f>
        <v/>
      </c>
      <c r="H84" t="str">
        <f>IFERROR(VLOOKUP(A84, Activities!$A$1:$L$600, 11, FALSE), "")</f>
        <v/>
      </c>
      <c r="I84" t="str">
        <f>IFERROR(VLOOKUP(A84, Activities!$A$1:$L$600, 12, FALSE), "")</f>
        <v/>
      </c>
    </row>
    <row r="85" spans="1:9" x14ac:dyDescent="0.3">
      <c r="A85">
        <v>1084</v>
      </c>
      <c r="B85" s="1" t="s">
        <v>1754</v>
      </c>
      <c r="C85" s="1">
        <v>2019</v>
      </c>
      <c r="D85" t="str">
        <f>IFERROR(VLOOKUP(A85, Activities!$A$1:$L$600, 4, FALSE), "")</f>
        <v>Research</v>
      </c>
      <c r="E85" t="str">
        <f>IFERROR(VLOOKUP(A85, Activities!$A$1:$L$600, 5, FALSE), "")</f>
        <v>Postdoctoral Research</v>
      </c>
      <c r="F85" t="str">
        <f>IFERROR(VLOOKUP(A85, Activities!$A$1:$L$600, 9, FALSE), "")</f>
        <v>Universidade Nova de Lisboa</v>
      </c>
      <c r="G85" t="str">
        <f>IFERROR(VLOOKUP(A85, Activities!$A$1:$L$600, 10, FALSE), "")</f>
        <v>Portugal</v>
      </c>
      <c r="H85" t="str">
        <f>IFERROR(VLOOKUP(A85, Activities!$A$1:$L$600, 11, FALSE), "")</f>
        <v>Lisboa</v>
      </c>
      <c r="I85" t="str">
        <f>IFERROR(VLOOKUP(A85, Activities!$A$1:$L$600, 12, FALSE), "")</f>
        <v>Lisboa</v>
      </c>
    </row>
    <row r="86" spans="1:9" x14ac:dyDescent="0.3">
      <c r="A86">
        <v>1085</v>
      </c>
      <c r="B86" s="1" t="s">
        <v>1755</v>
      </c>
      <c r="C86" s="1">
        <v>2013</v>
      </c>
      <c r="D86" t="str">
        <f>IFERROR(VLOOKUP(A86, Activities!$A$1:$L$600, 4, FALSE), "")</f>
        <v>Private sector</v>
      </c>
      <c r="E86" t="str">
        <f>IFERROR(VLOOKUP(A86, Activities!$A$1:$L$600, 5, FALSE), "")</f>
        <v>Other</v>
      </c>
      <c r="F86" t="str">
        <f>IFERROR(VLOOKUP(A86, Activities!$A$1:$L$600, 9, FALSE), "")</f>
        <v>Centro de Excelência Educacional Laplace</v>
      </c>
      <c r="G86" t="str">
        <f>IFERROR(VLOOKUP(A86, Activities!$A$1:$L$600, 10, FALSE), "")</f>
        <v>Brasil</v>
      </c>
      <c r="H86" t="str">
        <f>IFERROR(VLOOKUP(A86, Activities!$A$1:$L$600, 11, FALSE), "")</f>
        <v>São Paulo</v>
      </c>
      <c r="I86" t="str">
        <f>IFERROR(VLOOKUP(A86, Activities!$A$1:$L$600, 12, FALSE), "")</f>
        <v>São Paulo</v>
      </c>
    </row>
    <row r="87" spans="1:9" x14ac:dyDescent="0.3">
      <c r="A87">
        <v>1086</v>
      </c>
      <c r="B87" s="1" t="s">
        <v>1755</v>
      </c>
      <c r="C87" s="1">
        <v>2015</v>
      </c>
      <c r="D87" t="str">
        <f>IFERROR(VLOOKUP(A87, Activities!$A$1:$L$600, 4, FALSE), "")</f>
        <v>Teaching</v>
      </c>
      <c r="E87" t="str">
        <f>IFERROR(VLOOKUP(A87, Activities!$A$1:$L$600, 5, FALSE), "")</f>
        <v>Teacher: Basic Education (Elementary and High School)</v>
      </c>
      <c r="F87" t="str">
        <f>IFERROR(VLOOKUP(A87, Activities!$A$1:$L$600, 9, FALSE), "")</f>
        <v>Secretaria Municipal de Educação</v>
      </c>
      <c r="G87" t="str">
        <f>IFERROR(VLOOKUP(A87, Activities!$A$1:$L$600, 10, FALSE), "")</f>
        <v>Brasil</v>
      </c>
      <c r="H87" t="str">
        <f>IFERROR(VLOOKUP(A87, Activities!$A$1:$L$600, 11, FALSE), "")</f>
        <v>Santos</v>
      </c>
      <c r="I87" t="str">
        <f>IFERROR(VLOOKUP(A87, Activities!$A$1:$L$600, 12, FALSE), "")</f>
        <v>São Paulo</v>
      </c>
    </row>
    <row r="88" spans="1:9" x14ac:dyDescent="0.3">
      <c r="A88">
        <v>1087</v>
      </c>
      <c r="B88" s="1" t="s">
        <v>1754</v>
      </c>
      <c r="C88" s="1">
        <v>2022</v>
      </c>
      <c r="D88" t="str">
        <f>IFERROR(VLOOKUP(A88, Activities!$A$1:$L$600, 4, FALSE), "")</f>
        <v>Research</v>
      </c>
      <c r="E88" t="str">
        <f>IFERROR(VLOOKUP(A88, Activities!$A$1:$L$600, 5, FALSE), "")</f>
        <v>Postdoctoral Research</v>
      </c>
      <c r="F88" t="str">
        <f>IFERROR(VLOOKUP(A88, Activities!$A$1:$L$600, 9, FALSE), "")</f>
        <v>Universidade Federal de São Paulo, UNIFESP</v>
      </c>
      <c r="G88" t="str">
        <f>IFERROR(VLOOKUP(A88, Activities!$A$1:$L$600, 10, FALSE), "")</f>
        <v>Brasil</v>
      </c>
      <c r="H88" t="str">
        <f>IFERROR(VLOOKUP(A88, Activities!$A$1:$L$600, 11, FALSE), "")</f>
        <v>São Paulo</v>
      </c>
      <c r="I88" t="str">
        <f>IFERROR(VLOOKUP(A88, Activities!$A$1:$L$600, 12, FALSE), "")</f>
        <v>São Paulo</v>
      </c>
    </row>
    <row r="89" spans="1:9" x14ac:dyDescent="0.3">
      <c r="A89">
        <v>1088</v>
      </c>
      <c r="B89" s="1" t="s">
        <v>1754</v>
      </c>
      <c r="C89" s="1">
        <v>2015</v>
      </c>
      <c r="D89" t="str">
        <f>IFERROR(VLOOKUP(A89, Activities!$A$1:$L$600, 4, FALSE), "")</f>
        <v>Teaching</v>
      </c>
      <c r="E89" t="str">
        <f>IFERROR(VLOOKUP(A89, Activities!$A$1:$L$600, 5, FALSE), "")</f>
        <v>Professor: Higher Education</v>
      </c>
      <c r="F89" t="str">
        <f>IFERROR(VLOOKUP(A89, Activities!$A$1:$L$600, 9, FALSE), "")</f>
        <v>UEL</v>
      </c>
      <c r="G89" t="str">
        <f>IFERROR(VLOOKUP(A89, Activities!$A$1:$L$600, 10, FALSE), "")</f>
        <v>Brasil</v>
      </c>
      <c r="H89" t="str">
        <f>IFERROR(VLOOKUP(A89, Activities!$A$1:$L$600, 11, FALSE), "")</f>
        <v>Londrina</v>
      </c>
      <c r="I89" t="str">
        <f>IFERROR(VLOOKUP(A89, Activities!$A$1:$L$600, 12, FALSE), "")</f>
        <v>Paraná</v>
      </c>
    </row>
    <row r="90" spans="1:9" x14ac:dyDescent="0.3">
      <c r="A90">
        <v>1089</v>
      </c>
      <c r="B90" s="1" t="s">
        <v>1754</v>
      </c>
      <c r="C90" s="1">
        <v>2013</v>
      </c>
      <c r="D90" t="str">
        <f>IFERROR(VLOOKUP(A90, Activities!$A$1:$L$600, 4, FALSE), "")</f>
        <v>Teaching</v>
      </c>
      <c r="E90" t="str">
        <f>IFERROR(VLOOKUP(A90, Activities!$A$1:$L$600, 5, FALSE), "")</f>
        <v>Professor: Higher Education</v>
      </c>
      <c r="F90" t="str">
        <f>IFERROR(VLOOKUP(A90, Activities!$A$1:$L$600, 9, FALSE), "")</f>
        <v>Secretaria da Educação do Estado</v>
      </c>
      <c r="G90" t="str">
        <f>IFERROR(VLOOKUP(A90, Activities!$A$1:$L$600, 10, FALSE), "")</f>
        <v>Brasil</v>
      </c>
      <c r="H90" t="str">
        <f>IFERROR(VLOOKUP(A90, Activities!$A$1:$L$600, 11, FALSE), "")</f>
        <v>São Caetano do Sul</v>
      </c>
      <c r="I90" t="str">
        <f>IFERROR(VLOOKUP(A90, Activities!$A$1:$L$600, 12, FALSE), "")</f>
        <v>São Paulo</v>
      </c>
    </row>
    <row r="91" spans="1:9" x14ac:dyDescent="0.3">
      <c r="A91">
        <v>1090</v>
      </c>
      <c r="B91" s="1" t="s">
        <v>1755</v>
      </c>
      <c r="C91" s="1">
        <v>2019</v>
      </c>
      <c r="D91" t="str">
        <f>IFERROR(VLOOKUP(A91, Activities!$A$1:$L$600, 4, FALSE), "")</f>
        <v>Teaching</v>
      </c>
      <c r="E91" t="str">
        <f>IFERROR(VLOOKUP(A91, Activities!$A$1:$L$600, 5, FALSE), "")</f>
        <v>Teacher: Basic Education (Elementary and High School)</v>
      </c>
      <c r="F91" t="str">
        <f>IFERROR(VLOOKUP(A91, Activities!$A$1:$L$600, 9, FALSE), "")</f>
        <v>Colégio Metropolitan paulinense</v>
      </c>
      <c r="G91" t="str">
        <f>IFERROR(VLOOKUP(A91, Activities!$A$1:$L$600, 10, FALSE), "")</f>
        <v>Brasil</v>
      </c>
      <c r="H91" t="str">
        <f>IFERROR(VLOOKUP(A91, Activities!$A$1:$L$600, 11, FALSE), "")</f>
        <v>Paulinia</v>
      </c>
      <c r="I91" t="str">
        <f>IFERROR(VLOOKUP(A91, Activities!$A$1:$L$600, 12, FALSE), "")</f>
        <v>São Paulo</v>
      </c>
    </row>
    <row r="92" spans="1:9" x14ac:dyDescent="0.3">
      <c r="A92">
        <v>1091</v>
      </c>
      <c r="B92" s="1" t="s">
        <v>1755</v>
      </c>
      <c r="C92" s="1">
        <v>2006</v>
      </c>
      <c r="D92" t="str">
        <f>IFERROR(VLOOKUP(A92, Activities!$A$1:$L$600, 4, FALSE), "")</f>
        <v>Teaching</v>
      </c>
      <c r="E92" t="str">
        <f>IFERROR(VLOOKUP(A92, Activities!$A$1:$L$600, 5, FALSE), "")</f>
        <v>Teacher: Technical Education</v>
      </c>
      <c r="F92" t="str">
        <f>IFERROR(VLOOKUP(A92, Activities!$A$1:$L$600, 9, FALSE), "")</f>
        <v>Cefet</v>
      </c>
      <c r="G92" t="str">
        <f>IFERROR(VLOOKUP(A92, Activities!$A$1:$L$600, 10, FALSE), "")</f>
        <v>Brasil</v>
      </c>
      <c r="H92" t="str">
        <f>IFERROR(VLOOKUP(A92, Activities!$A$1:$L$600, 11, FALSE), "")</f>
        <v>Nova Friburgo</v>
      </c>
      <c r="I92" t="str">
        <f>IFERROR(VLOOKUP(A92, Activities!$A$1:$L$600, 12, FALSE), "")</f>
        <v>Rio de Janeiro</v>
      </c>
    </row>
    <row r="93" spans="1:9" x14ac:dyDescent="0.3">
      <c r="A93">
        <v>1092</v>
      </c>
      <c r="B93" s="1" t="s">
        <v>1755</v>
      </c>
      <c r="C93" s="1">
        <v>2011</v>
      </c>
      <c r="D93" t="str">
        <f>IFERROR(VLOOKUP(A93, Activities!$A$1:$L$600, 4, FALSE), "")</f>
        <v/>
      </c>
      <c r="E93" t="str">
        <f>IFERROR(VLOOKUP(A93, Activities!$A$1:$L$600, 5, FALSE), "")</f>
        <v/>
      </c>
      <c r="F93" t="str">
        <f>IFERROR(VLOOKUP(A93, Activities!$A$1:$L$600, 9, FALSE), "")</f>
        <v/>
      </c>
      <c r="G93" t="str">
        <f>IFERROR(VLOOKUP(A93, Activities!$A$1:$L$600, 10, FALSE), "")</f>
        <v/>
      </c>
      <c r="H93" t="str">
        <f>IFERROR(VLOOKUP(A93, Activities!$A$1:$L$600, 11, FALSE), "")</f>
        <v/>
      </c>
      <c r="I93" t="str">
        <f>IFERROR(VLOOKUP(A93, Activities!$A$1:$L$600, 12, FALSE), "")</f>
        <v/>
      </c>
    </row>
    <row r="94" spans="1:9" x14ac:dyDescent="0.3">
      <c r="A94">
        <v>1093</v>
      </c>
      <c r="B94" s="1" t="s">
        <v>1754</v>
      </c>
      <c r="C94" s="1">
        <v>2013</v>
      </c>
      <c r="D94" t="str">
        <f>IFERROR(VLOOKUP(A94, Activities!$A$1:$L$600, 4, FALSE), "")</f>
        <v>Teaching</v>
      </c>
      <c r="E94" t="str">
        <f>IFERROR(VLOOKUP(A94, Activities!$A$1:$L$600, 5, FALSE), "")</f>
        <v>Teacher: Basic Education (Elementary and High School)</v>
      </c>
      <c r="F94" t="str">
        <f>IFERROR(VLOOKUP(A94, Activities!$A$1:$L$600, 9, FALSE), "")</f>
        <v>Colégio de Aplicação/UFSC</v>
      </c>
      <c r="G94" t="str">
        <f>IFERROR(VLOOKUP(A94, Activities!$A$1:$L$600, 10, FALSE), "")</f>
        <v>Brasil</v>
      </c>
      <c r="H94" t="str">
        <f>IFERROR(VLOOKUP(A94, Activities!$A$1:$L$600, 11, FALSE), "")</f>
        <v>Florianópolis</v>
      </c>
      <c r="I94" t="str">
        <f>IFERROR(VLOOKUP(A94, Activities!$A$1:$L$600, 12, FALSE), "")</f>
        <v>Santa Catarina</v>
      </c>
    </row>
    <row r="95" spans="1:9" x14ac:dyDescent="0.3">
      <c r="A95">
        <v>1094</v>
      </c>
      <c r="B95" s="1" t="s">
        <v>1755</v>
      </c>
      <c r="C95" s="1">
        <v>2020</v>
      </c>
      <c r="D95" t="str">
        <f>IFERROR(VLOOKUP(A95, Activities!$A$1:$L$600, 4, FALSE), "")</f>
        <v>Research</v>
      </c>
      <c r="E95" t="str">
        <f>IFERROR(VLOOKUP(A95, Activities!$A$1:$L$600, 5, FALSE), "")</f>
        <v>PhD Candidate</v>
      </c>
      <c r="F95" t="str">
        <f>IFERROR(VLOOKUP(A95, Activities!$A$1:$L$600, 9, FALSE), "")</f>
        <v>Unicamp</v>
      </c>
      <c r="G95" t="str">
        <f>IFERROR(VLOOKUP(A95, Activities!$A$1:$L$600, 10, FALSE), "")</f>
        <v>Brasil</v>
      </c>
      <c r="H95" t="str">
        <f>IFERROR(VLOOKUP(A95, Activities!$A$1:$L$600, 11, FALSE), "")</f>
        <v>Campinas</v>
      </c>
      <c r="I95" t="str">
        <f>IFERROR(VLOOKUP(A95, Activities!$A$1:$L$600, 12, FALSE), "")</f>
        <v>São Paulo</v>
      </c>
    </row>
    <row r="96" spans="1:9" x14ac:dyDescent="0.3">
      <c r="A96">
        <v>1095</v>
      </c>
      <c r="B96" s="1" t="s">
        <v>1754</v>
      </c>
      <c r="C96" s="1">
        <v>2018</v>
      </c>
      <c r="D96" t="str">
        <f>IFERROR(VLOOKUP(A96, Activities!$A$1:$L$600, 4, FALSE), "")</f>
        <v>Research</v>
      </c>
      <c r="E96" t="str">
        <f>IFERROR(VLOOKUP(A96, Activities!$A$1:$L$600, 5, FALSE), "")</f>
        <v>Other</v>
      </c>
      <c r="F96" t="str">
        <f>IFERROR(VLOOKUP(A96, Activities!$A$1:$L$600, 9, FALSE), "")</f>
        <v>Fundação Renova</v>
      </c>
      <c r="G96" t="str">
        <f>IFERROR(VLOOKUP(A96, Activities!$A$1:$L$600, 10, FALSE), "")</f>
        <v>Brasil</v>
      </c>
      <c r="H96" t="str">
        <f>IFERROR(VLOOKUP(A96, Activities!$A$1:$L$600, 11, FALSE), "")</f>
        <v>Belo Horizonte</v>
      </c>
      <c r="I96" t="str">
        <f>IFERROR(VLOOKUP(A96, Activities!$A$1:$L$600, 12, FALSE), "")</f>
        <v>Belo Horizonte</v>
      </c>
    </row>
    <row r="97" spans="1:9" x14ac:dyDescent="0.3">
      <c r="A97">
        <v>1096</v>
      </c>
      <c r="B97" s="1" t="s">
        <v>1754</v>
      </c>
      <c r="C97" s="1">
        <v>2015</v>
      </c>
      <c r="D97" t="str">
        <f>IFERROR(VLOOKUP(A97, Activities!$A$1:$L$600, 4, FALSE), "")</f>
        <v>Teaching</v>
      </c>
      <c r="E97" t="str">
        <f>IFERROR(VLOOKUP(A97, Activities!$A$1:$L$600, 5, FALSE), "")</f>
        <v>Professor: Higher Education</v>
      </c>
      <c r="F97" t="str">
        <f>IFERROR(VLOOKUP(A97, Activities!$A$1:$L$600, 9, FALSE), "")</f>
        <v>Universidade de Pernambuco</v>
      </c>
      <c r="G97" t="str">
        <f>IFERROR(VLOOKUP(A97, Activities!$A$1:$L$600, 10, FALSE), "")</f>
        <v>Brasil</v>
      </c>
      <c r="H97" t="str">
        <f>IFERROR(VLOOKUP(A97, Activities!$A$1:$L$600, 11, FALSE), "")</f>
        <v>Nazaré da Mata</v>
      </c>
      <c r="I97" t="str">
        <f>IFERROR(VLOOKUP(A97, Activities!$A$1:$L$600, 12, FALSE), "")</f>
        <v>Pernambuco</v>
      </c>
    </row>
    <row r="98" spans="1:9" x14ac:dyDescent="0.3">
      <c r="A98">
        <v>1097</v>
      </c>
      <c r="B98" s="1" t="s">
        <v>1755</v>
      </c>
      <c r="C98" s="1">
        <v>2021</v>
      </c>
      <c r="D98" t="str">
        <f>IFERROR(VLOOKUP(A98, Activities!$A$1:$L$600, 4, FALSE), "")</f>
        <v/>
      </c>
      <c r="E98" t="str">
        <f>IFERROR(VLOOKUP(A98, Activities!$A$1:$L$600, 5, FALSE), "")</f>
        <v/>
      </c>
      <c r="F98" t="str">
        <f>IFERROR(VLOOKUP(A98, Activities!$A$1:$L$600, 9, FALSE), "")</f>
        <v/>
      </c>
      <c r="G98" t="str">
        <f>IFERROR(VLOOKUP(A98, Activities!$A$1:$L$600, 10, FALSE), "")</f>
        <v/>
      </c>
      <c r="H98" t="str">
        <f>IFERROR(VLOOKUP(A98, Activities!$A$1:$L$600, 11, FALSE), "")</f>
        <v/>
      </c>
      <c r="I98" t="str">
        <f>IFERROR(VLOOKUP(A98, Activities!$A$1:$L$600, 12, FALSE), "")</f>
        <v/>
      </c>
    </row>
    <row r="99" spans="1:9" x14ac:dyDescent="0.3">
      <c r="A99">
        <v>1098</v>
      </c>
      <c r="B99" s="1" t="s">
        <v>1754</v>
      </c>
      <c r="C99" s="1">
        <v>2009</v>
      </c>
      <c r="D99" t="str">
        <f>IFERROR(VLOOKUP(A99, Activities!$A$1:$L$600, 4, FALSE), "")</f>
        <v>Teaching</v>
      </c>
      <c r="E99" t="str">
        <f>IFERROR(VLOOKUP(A99, Activities!$A$1:$L$600, 5, FALSE), "")</f>
        <v>Professor: Higher Education</v>
      </c>
      <c r="F99" t="str">
        <f>IFERROR(VLOOKUP(A99, Activities!$A$1:$L$600, 9, FALSE), "")</f>
        <v>UFU/Faculdade de Ciências Integradas do Pontal</v>
      </c>
      <c r="G99" t="str">
        <f>IFERROR(VLOOKUP(A99, Activities!$A$1:$L$600, 10, FALSE), "")</f>
        <v>Brasil</v>
      </c>
      <c r="H99" t="str">
        <f>IFERROR(VLOOKUP(A99, Activities!$A$1:$L$600, 11, FALSE), "")</f>
        <v>Ituiutaba</v>
      </c>
      <c r="I99" t="str">
        <f>IFERROR(VLOOKUP(A99, Activities!$A$1:$L$600, 12, FALSE), "")</f>
        <v>Minas Gerais</v>
      </c>
    </row>
    <row r="100" spans="1:9" x14ac:dyDescent="0.3">
      <c r="A100">
        <v>1099</v>
      </c>
      <c r="B100" s="1" t="s">
        <v>1755</v>
      </c>
      <c r="C100" s="1">
        <v>2013</v>
      </c>
      <c r="D100" t="str">
        <f>IFERROR(VLOOKUP(A100, Activities!$A$1:$L$600, 4, FALSE), "")</f>
        <v>Teaching</v>
      </c>
      <c r="E100" t="str">
        <f>IFERROR(VLOOKUP(A100, Activities!$A$1:$L$600, 5, FALSE), "")</f>
        <v>Teacher: Technical Education</v>
      </c>
      <c r="F100" t="str">
        <f>IFERROR(VLOOKUP(A100, Activities!$A$1:$L$600, 9, FALSE), "")</f>
        <v>CEFET-MG</v>
      </c>
      <c r="G100" t="str">
        <f>IFERROR(VLOOKUP(A100, Activities!$A$1:$L$600, 10, FALSE), "")</f>
        <v>Brasil</v>
      </c>
      <c r="H100" t="str">
        <f>IFERROR(VLOOKUP(A100, Activities!$A$1:$L$600, 11, FALSE), "")</f>
        <v>Varginha</v>
      </c>
      <c r="I100" t="str">
        <f>IFERROR(VLOOKUP(A100, Activities!$A$1:$L$600, 12, FALSE), "")</f>
        <v>Minas Gerais</v>
      </c>
    </row>
    <row r="101" spans="1:9" x14ac:dyDescent="0.3">
      <c r="A101">
        <v>1100</v>
      </c>
      <c r="B101" s="1" t="s">
        <v>1754</v>
      </c>
      <c r="C101" s="1">
        <v>2016</v>
      </c>
      <c r="D101" t="str">
        <f>IFERROR(VLOOKUP(A101, Activities!$A$1:$L$600, 4, FALSE), "")</f>
        <v>Teaching</v>
      </c>
      <c r="E101" t="str">
        <f>IFERROR(VLOOKUP(A101, Activities!$A$1:$L$600, 5, FALSE), "")</f>
        <v>Professor: Higher Education</v>
      </c>
      <c r="F101" t="str">
        <f>IFERROR(VLOOKUP(A101, Activities!$A$1:$L$600, 9, FALSE), "")</f>
        <v>Universidade Federal Rural do Rio de Janeiro</v>
      </c>
      <c r="G101" t="str">
        <f>IFERROR(VLOOKUP(A101, Activities!$A$1:$L$600, 10, FALSE), "")</f>
        <v>Brasil</v>
      </c>
      <c r="H101" t="str">
        <f>IFERROR(VLOOKUP(A101, Activities!$A$1:$L$600, 11, FALSE), "")</f>
        <v>Rio de Janeiro</v>
      </c>
      <c r="I101" t="str">
        <f>IFERROR(VLOOKUP(A101, Activities!$A$1:$L$600, 12, FALSE), "")</f>
        <v>Rio de Janeiro</v>
      </c>
    </row>
    <row r="102" spans="1:9" x14ac:dyDescent="0.3">
      <c r="A102">
        <v>1101</v>
      </c>
      <c r="B102" s="1" t="s">
        <v>1755</v>
      </c>
      <c r="C102" s="1">
        <v>2008</v>
      </c>
      <c r="D102" t="str">
        <f>IFERROR(VLOOKUP(A102, Activities!$A$1:$L$600, 4, FALSE), "")</f>
        <v>Teaching</v>
      </c>
      <c r="E102" t="str">
        <f>IFERROR(VLOOKUP(A102, Activities!$A$1:$L$600, 5, FALSE), "")</f>
        <v>Teacher: Technical Education</v>
      </c>
      <c r="F102" t="str">
        <f>IFERROR(VLOOKUP(A102, Activities!$A$1:$L$600, 9, FALSE), "")</f>
        <v>Centro Paula Souza (CEETEPS)</v>
      </c>
      <c r="G102" t="str">
        <f>IFERROR(VLOOKUP(A102, Activities!$A$1:$L$600, 10, FALSE), "")</f>
        <v>Brasil</v>
      </c>
      <c r="H102" t="str">
        <f>IFERROR(VLOOKUP(A102, Activities!$A$1:$L$600, 11, FALSE), "")</f>
        <v>Campinas</v>
      </c>
      <c r="I102" t="str">
        <f>IFERROR(VLOOKUP(A102, Activities!$A$1:$L$600, 12, FALSE), "")</f>
        <v>São Paulo</v>
      </c>
    </row>
    <row r="103" spans="1:9" x14ac:dyDescent="0.3">
      <c r="A103">
        <v>1102</v>
      </c>
      <c r="B103" s="1" t="s">
        <v>1755</v>
      </c>
      <c r="C103" s="1">
        <v>2017</v>
      </c>
      <c r="D103" t="str">
        <f>IFERROR(VLOOKUP(A103, Activities!$A$1:$L$600, 4, FALSE), "")</f>
        <v>Teaching</v>
      </c>
      <c r="E103" t="str">
        <f>IFERROR(VLOOKUP(A103, Activities!$A$1:$L$600, 5, FALSE), "")</f>
        <v>Teacher: Basic Education (Elementary and High School)</v>
      </c>
      <c r="F103" t="str">
        <f>IFERROR(VLOOKUP(A103, Activities!$A$1:$L$600, 9, FALSE), "")</f>
        <v>Instituto Alunos Brilhantes</v>
      </c>
      <c r="G103" t="str">
        <f>IFERROR(VLOOKUP(A103, Activities!$A$1:$L$600, 10, FALSE), "")</f>
        <v>Brasil</v>
      </c>
      <c r="H103" t="str">
        <f>IFERROR(VLOOKUP(A103, Activities!$A$1:$L$600, 11, FALSE), "")</f>
        <v>Indaiatuba</v>
      </c>
      <c r="I103" t="str">
        <f>IFERROR(VLOOKUP(A103, Activities!$A$1:$L$600, 12, FALSE), "")</f>
        <v>São Paulo</v>
      </c>
    </row>
    <row r="104" spans="1:9" x14ac:dyDescent="0.3">
      <c r="A104">
        <v>1103</v>
      </c>
      <c r="B104" s="1" t="s">
        <v>1755</v>
      </c>
      <c r="C104" s="1">
        <v>2022</v>
      </c>
      <c r="D104" t="str">
        <f>IFERROR(VLOOKUP(A104, Activities!$A$1:$L$600, 4, FALSE), "")</f>
        <v>Project coordination</v>
      </c>
      <c r="E104" t="str">
        <f>IFERROR(VLOOKUP(A104, Activities!$A$1:$L$600, 5, FALSE), "")</f>
        <v>Other</v>
      </c>
      <c r="F104" t="str">
        <f>IFERROR(VLOOKUP(A104, Activities!$A$1:$L$600, 9, FALSE), "")</f>
        <v>Arco Educação</v>
      </c>
      <c r="G104" t="str">
        <f>IFERROR(VLOOKUP(A104, Activities!$A$1:$L$600, 10, FALSE), "")</f>
        <v>Brasil</v>
      </c>
      <c r="H104" t="str">
        <f>IFERROR(VLOOKUP(A104, Activities!$A$1:$L$600, 11, FALSE), "")</f>
        <v>São Paulo</v>
      </c>
      <c r="I104" t="str">
        <f>IFERROR(VLOOKUP(A104, Activities!$A$1:$L$600, 12, FALSE), "")</f>
        <v>São Paulo</v>
      </c>
    </row>
    <row r="105" spans="1:9" x14ac:dyDescent="0.3">
      <c r="A105">
        <v>1104</v>
      </c>
      <c r="B105" s="1" t="s">
        <v>1755</v>
      </c>
      <c r="C105" s="1">
        <v>2013</v>
      </c>
      <c r="D105" t="str">
        <f>IFERROR(VLOOKUP(A105, Activities!$A$1:$L$600, 4, FALSE), "")</f>
        <v>Teaching</v>
      </c>
      <c r="E105" t="str">
        <f>IFERROR(VLOOKUP(A105, Activities!$A$1:$L$600, 5, FALSE), "")</f>
        <v>Professor: Higher Education</v>
      </c>
      <c r="F105" t="str">
        <f>IFERROR(VLOOKUP(A105, Activities!$A$1:$L$600, 9, FALSE), "")</f>
        <v>UFMT</v>
      </c>
      <c r="G105" t="str">
        <f>IFERROR(VLOOKUP(A105, Activities!$A$1:$L$600, 10, FALSE), "")</f>
        <v>Brasil</v>
      </c>
      <c r="H105" t="str">
        <f>IFERROR(VLOOKUP(A105, Activities!$A$1:$L$600, 11, FALSE), "")</f>
        <v>Cuiabá</v>
      </c>
      <c r="I105" t="str">
        <f>IFERROR(VLOOKUP(A105, Activities!$A$1:$L$600, 12, FALSE), "")</f>
        <v>Mato Grosso</v>
      </c>
    </row>
    <row r="106" spans="1:9" x14ac:dyDescent="0.3">
      <c r="A106">
        <v>1105</v>
      </c>
      <c r="B106" s="1" t="s">
        <v>1754</v>
      </c>
      <c r="C106" s="1">
        <v>2013</v>
      </c>
      <c r="D106" t="str">
        <f>IFERROR(VLOOKUP(A106, Activities!$A$1:$L$600, 4, FALSE), "")</f>
        <v>Teaching</v>
      </c>
      <c r="E106" t="str">
        <f>IFERROR(VLOOKUP(A106, Activities!$A$1:$L$600, 5, FALSE), "")</f>
        <v>Professor: Higher Education</v>
      </c>
      <c r="F106" t="str">
        <f>IFERROR(VLOOKUP(A106, Activities!$A$1:$L$600, 9, FALSE), "")</f>
        <v>UFRGS</v>
      </c>
      <c r="G106" t="str">
        <f>IFERROR(VLOOKUP(A106, Activities!$A$1:$L$600, 10, FALSE), "")</f>
        <v>Brasil</v>
      </c>
      <c r="H106" t="str">
        <f>IFERROR(VLOOKUP(A106, Activities!$A$1:$L$600, 11, FALSE), "")</f>
        <v>Porto Alegre</v>
      </c>
      <c r="I106" t="str">
        <f>IFERROR(VLOOKUP(A106, Activities!$A$1:$L$600, 12, FALSE), "")</f>
        <v>Rio Grande do Sul</v>
      </c>
    </row>
    <row r="107" spans="1:9" x14ac:dyDescent="0.3">
      <c r="A107">
        <v>1106</v>
      </c>
      <c r="B107" s="1" t="s">
        <v>1755</v>
      </c>
      <c r="C107" s="1">
        <v>2019</v>
      </c>
      <c r="D107" t="str">
        <f>IFERROR(VLOOKUP(A107, Activities!$A$1:$L$600, 4, FALSE), "")</f>
        <v/>
      </c>
      <c r="E107" t="str">
        <f>IFERROR(VLOOKUP(A107, Activities!$A$1:$L$600, 5, FALSE), "")</f>
        <v/>
      </c>
      <c r="F107" t="str">
        <f>IFERROR(VLOOKUP(A107, Activities!$A$1:$L$600, 9, FALSE), "")</f>
        <v/>
      </c>
      <c r="G107" t="str">
        <f>IFERROR(VLOOKUP(A107, Activities!$A$1:$L$600, 10, FALSE), "")</f>
        <v/>
      </c>
      <c r="H107" t="str">
        <f>IFERROR(VLOOKUP(A107, Activities!$A$1:$L$600, 11, FALSE), "")</f>
        <v/>
      </c>
      <c r="I107" t="str">
        <f>IFERROR(VLOOKUP(A107, Activities!$A$1:$L$600, 12, FALSE), "")</f>
        <v/>
      </c>
    </row>
    <row r="108" spans="1:9" x14ac:dyDescent="0.3">
      <c r="A108">
        <v>1107</v>
      </c>
      <c r="B108" s="1" t="s">
        <v>1755</v>
      </c>
      <c r="C108" s="1">
        <v>2019</v>
      </c>
      <c r="D108" t="str">
        <f>IFERROR(VLOOKUP(A108, Activities!$A$1:$L$600, 4, FALSE), "")</f>
        <v>Teaching</v>
      </c>
      <c r="E108" t="str">
        <f>IFERROR(VLOOKUP(A108, Activities!$A$1:$L$600, 5, FALSE), "")</f>
        <v>Teacher: Basic Education (Elementary and High School)</v>
      </c>
      <c r="F108" t="str">
        <f>IFERROR(VLOOKUP(A108, Activities!$A$1:$L$600, 9, FALSE), "")</f>
        <v>Prefeitura Municipal da Estância Balneária de Ilhabela</v>
      </c>
      <c r="G108" t="str">
        <f>IFERROR(VLOOKUP(A108, Activities!$A$1:$L$600, 10, FALSE), "")</f>
        <v>Brasil</v>
      </c>
      <c r="H108" t="str">
        <f>IFERROR(VLOOKUP(A108, Activities!$A$1:$L$600, 11, FALSE), "")</f>
        <v>Ilhabela</v>
      </c>
      <c r="I108" t="str">
        <f>IFERROR(VLOOKUP(A108, Activities!$A$1:$L$600, 12, FALSE), "")</f>
        <v>São Paulo</v>
      </c>
    </row>
    <row r="109" spans="1:9" x14ac:dyDescent="0.3">
      <c r="A109">
        <v>1108</v>
      </c>
      <c r="B109" s="1" t="s">
        <v>1754</v>
      </c>
      <c r="C109" s="1">
        <v>2005</v>
      </c>
      <c r="D109" t="str">
        <f>IFERROR(VLOOKUP(A109, Activities!$A$1:$L$600, 4, FALSE), "")</f>
        <v>Teaching</v>
      </c>
      <c r="E109" t="str">
        <f>IFERROR(VLOOKUP(A109, Activities!$A$1:$L$600, 5, FALSE), "")</f>
        <v>Professor: Higher Education</v>
      </c>
      <c r="F109" t="str">
        <f>IFERROR(VLOOKUP(A109, Activities!$A$1:$L$600, 9, FALSE), "")</f>
        <v>UVA</v>
      </c>
      <c r="G109" t="str">
        <f>IFERROR(VLOOKUP(A109, Activities!$A$1:$L$600, 10, FALSE), "")</f>
        <v>Brasil</v>
      </c>
      <c r="H109" t="str">
        <f>IFERROR(VLOOKUP(A109, Activities!$A$1:$L$600, 11, FALSE), "")</f>
        <v>Sobral</v>
      </c>
      <c r="I109" t="str">
        <f>IFERROR(VLOOKUP(A109, Activities!$A$1:$L$600, 12, FALSE), "")</f>
        <v>Ceará</v>
      </c>
    </row>
    <row r="110" spans="1:9" x14ac:dyDescent="0.3">
      <c r="A110">
        <v>1109</v>
      </c>
      <c r="B110" s="1" t="s">
        <v>1755</v>
      </c>
      <c r="C110" s="1">
        <v>2021</v>
      </c>
      <c r="D110" t="str">
        <f>IFERROR(VLOOKUP(A110, Activities!$A$1:$L$600, 4, FALSE), "")</f>
        <v>Research</v>
      </c>
      <c r="E110" t="str">
        <f>IFERROR(VLOOKUP(A110, Activities!$A$1:$L$600, 5, FALSE), "")</f>
        <v>PhD Candidate</v>
      </c>
      <c r="F110" t="str">
        <f>IFERROR(VLOOKUP(A110, Activities!$A$1:$L$600, 9, FALSE), "")</f>
        <v>Universidade de São Paulo</v>
      </c>
      <c r="G110" t="str">
        <f>IFERROR(VLOOKUP(A110, Activities!$A$1:$L$600, 10, FALSE), "")</f>
        <v>Brasil</v>
      </c>
      <c r="H110" t="str">
        <f>IFERROR(VLOOKUP(A110, Activities!$A$1:$L$600, 11, FALSE), "")</f>
        <v>São Paulo</v>
      </c>
      <c r="I110" t="str">
        <f>IFERROR(VLOOKUP(A110, Activities!$A$1:$L$600, 12, FALSE), "")</f>
        <v>São Paulo</v>
      </c>
    </row>
    <row r="111" spans="1:9" x14ac:dyDescent="0.3">
      <c r="A111">
        <v>1110</v>
      </c>
      <c r="B111" s="1" t="s">
        <v>1755</v>
      </c>
      <c r="C111" s="1">
        <v>2005</v>
      </c>
      <c r="D111" t="str">
        <f>IFERROR(VLOOKUP(A111, Activities!$A$1:$L$600, 4, FALSE), "")</f>
        <v>Private sector</v>
      </c>
      <c r="E111" t="str">
        <f>IFERROR(VLOOKUP(A111, Activities!$A$1:$L$600, 5, FALSE), "")</f>
        <v>Other</v>
      </c>
      <c r="F111" t="str">
        <f>IFERROR(VLOOKUP(A111, Activities!$A$1:$L$600, 9, FALSE), "")</f>
        <v>VIRTÚ Educação e Pesquisa LTDA</v>
      </c>
      <c r="G111" t="str">
        <f>IFERROR(VLOOKUP(A111, Activities!$A$1:$L$600, 10, FALSE), "")</f>
        <v>Brasil</v>
      </c>
      <c r="H111" t="str">
        <f>IFERROR(VLOOKUP(A111, Activities!$A$1:$L$600, 11, FALSE), "")</f>
        <v>Curitiba</v>
      </c>
      <c r="I111" t="str">
        <f>IFERROR(VLOOKUP(A111, Activities!$A$1:$L$600, 12, FALSE), "")</f>
        <v>Paraná</v>
      </c>
    </row>
    <row r="112" spans="1:9" x14ac:dyDescent="0.3">
      <c r="A112">
        <v>1111</v>
      </c>
      <c r="B112" s="1" t="s">
        <v>1755</v>
      </c>
      <c r="C112" s="1">
        <v>2008</v>
      </c>
      <c r="D112" t="str">
        <f>IFERROR(VLOOKUP(A112, Activities!$A$1:$L$600, 4, FALSE), "")</f>
        <v>Project coordination</v>
      </c>
      <c r="E112" t="str">
        <f>IFERROR(VLOOKUP(A112, Activities!$A$1:$L$600, 5, FALSE), "")</f>
        <v>Other</v>
      </c>
      <c r="F112" t="str">
        <f>IFERROR(VLOOKUP(A112, Activities!$A$1:$L$600, 9, FALSE), "")</f>
        <v>SPAZIO MEDIAZIONE &amp; INTERCULTURA Associazione dei Mediatori Interculturali di Cuneo</v>
      </c>
      <c r="G112" t="str">
        <f>IFERROR(VLOOKUP(A112, Activities!$A$1:$L$600, 10, FALSE), "")</f>
        <v>Itália</v>
      </c>
      <c r="H112" t="str">
        <f>IFERROR(VLOOKUP(A112, Activities!$A$1:$L$600, 11, FALSE), "")</f>
        <v>Cuneo</v>
      </c>
      <c r="I112" t="str">
        <f>IFERROR(VLOOKUP(A112, Activities!$A$1:$L$600, 12, FALSE), "")</f>
        <v>Cuneo</v>
      </c>
    </row>
    <row r="113" spans="1:9" x14ac:dyDescent="0.3">
      <c r="A113">
        <v>1112</v>
      </c>
      <c r="B113" s="1" t="s">
        <v>1755</v>
      </c>
      <c r="C113" s="1">
        <v>2017</v>
      </c>
      <c r="D113" t="str">
        <f>IFERROR(VLOOKUP(A113, Activities!$A$1:$L$600, 4, FALSE), "")</f>
        <v>Teaching</v>
      </c>
      <c r="E113" t="str">
        <f>IFERROR(VLOOKUP(A113, Activities!$A$1:$L$600, 5, FALSE), "")</f>
        <v>Teacher: Technical Education</v>
      </c>
      <c r="F113" t="str">
        <f>IFERROR(VLOOKUP(A113, Activities!$A$1:$L$600, 9, FALSE), "")</f>
        <v>Hospital Sírio Libanês</v>
      </c>
      <c r="G113" t="str">
        <f>IFERROR(VLOOKUP(A113, Activities!$A$1:$L$600, 10, FALSE), "")</f>
        <v>Brasil</v>
      </c>
      <c r="H113" t="str">
        <f>IFERROR(VLOOKUP(A113, Activities!$A$1:$L$600, 11, FALSE), "")</f>
        <v>São Paulo</v>
      </c>
      <c r="I113" t="str">
        <f>IFERROR(VLOOKUP(A113, Activities!$A$1:$L$600, 12, FALSE), "")</f>
        <v>São Paulo</v>
      </c>
    </row>
    <row r="114" spans="1:9" x14ac:dyDescent="0.3">
      <c r="A114">
        <v>1113</v>
      </c>
      <c r="B114" s="1" t="s">
        <v>1754</v>
      </c>
      <c r="C114" s="1">
        <v>2006</v>
      </c>
      <c r="D114" t="str">
        <f>IFERROR(VLOOKUP(A114, Activities!$A$1:$L$600, 4, FALSE), "")</f>
        <v>Technical/administrative</v>
      </c>
      <c r="E114" t="str">
        <f>IFERROR(VLOOKUP(A114, Activities!$A$1:$L$600, 5, FALSE), "")</f>
        <v>Other</v>
      </c>
      <c r="F114" t="str">
        <f>IFERROR(VLOOKUP(A114, Activities!$A$1:$L$600, 9, FALSE), "")</f>
        <v>IPHAN</v>
      </c>
      <c r="G114" t="str">
        <f>IFERROR(VLOOKUP(A114, Activities!$A$1:$L$600, 10, FALSE), "")</f>
        <v>Brasil</v>
      </c>
      <c r="H114" t="str">
        <f>IFERROR(VLOOKUP(A114, Activities!$A$1:$L$600, 11, FALSE), "")</f>
        <v>Rio de Janeiro</v>
      </c>
      <c r="I114" t="str">
        <f>IFERROR(VLOOKUP(A114, Activities!$A$1:$L$600, 12, FALSE), "")</f>
        <v>Rio de Janeiro</v>
      </c>
    </row>
    <row r="115" spans="1:9" x14ac:dyDescent="0.3">
      <c r="A115">
        <v>1114</v>
      </c>
      <c r="B115" s="1" t="s">
        <v>1754</v>
      </c>
      <c r="C115" s="1">
        <v>2012</v>
      </c>
      <c r="D115" t="str">
        <f>IFERROR(VLOOKUP(A115, Activities!$A$1:$L$600, 4, FALSE), "")</f>
        <v>Teaching</v>
      </c>
      <c r="E115" t="str">
        <f>IFERROR(VLOOKUP(A115, Activities!$A$1:$L$600, 5, FALSE), "")</f>
        <v>Professor: Higher Education</v>
      </c>
      <c r="F115" t="str">
        <f>IFERROR(VLOOKUP(A115, Activities!$A$1:$L$600, 9, FALSE), "")</f>
        <v>UFTM</v>
      </c>
      <c r="G115" t="str">
        <f>IFERROR(VLOOKUP(A115, Activities!$A$1:$L$600, 10, FALSE), "")</f>
        <v>Brasil</v>
      </c>
      <c r="H115" t="str">
        <f>IFERROR(VLOOKUP(A115, Activities!$A$1:$L$600, 11, FALSE), "")</f>
        <v>Uberaba</v>
      </c>
      <c r="I115" t="str">
        <f>IFERROR(VLOOKUP(A115, Activities!$A$1:$L$600, 12, FALSE), "")</f>
        <v>Minas Gerais</v>
      </c>
    </row>
    <row r="116" spans="1:9" x14ac:dyDescent="0.3">
      <c r="A116">
        <v>1115</v>
      </c>
      <c r="B116" s="1" t="s">
        <v>1754</v>
      </c>
      <c r="C116" s="1">
        <v>2019</v>
      </c>
      <c r="D116" t="str">
        <f>IFERROR(VLOOKUP(A116, Activities!$A$1:$L$600, 4, FALSE), "")</f>
        <v>Research</v>
      </c>
      <c r="E116" t="str">
        <f>IFERROR(VLOOKUP(A116, Activities!$A$1:$L$600, 5, FALSE), "")</f>
        <v>Postdoctoral Research</v>
      </c>
      <c r="F116" t="str">
        <f>IFERROR(VLOOKUP(A116, Activities!$A$1:$L$600, 9, FALSE), "")</f>
        <v>UNICAMP</v>
      </c>
      <c r="G116" t="str">
        <f>IFERROR(VLOOKUP(A116, Activities!$A$1:$L$600, 10, FALSE), "")</f>
        <v>Brasil</v>
      </c>
      <c r="H116" t="str">
        <f>IFERROR(VLOOKUP(A116, Activities!$A$1:$L$600, 11, FALSE), "")</f>
        <v>Campinas</v>
      </c>
      <c r="I116" t="str">
        <f>IFERROR(VLOOKUP(A116, Activities!$A$1:$L$600, 12, FALSE), "")</f>
        <v>São Paulo</v>
      </c>
    </row>
    <row r="117" spans="1:9" x14ac:dyDescent="0.3">
      <c r="A117">
        <v>1116</v>
      </c>
      <c r="B117" s="1" t="s">
        <v>1754</v>
      </c>
      <c r="C117" s="1">
        <v>2012</v>
      </c>
      <c r="D117" t="str">
        <f>IFERROR(VLOOKUP(A117, Activities!$A$1:$L$600, 4, FALSE), "")</f>
        <v>Teaching</v>
      </c>
      <c r="E117" t="str">
        <f>IFERROR(VLOOKUP(A117, Activities!$A$1:$L$600, 5, FALSE), "")</f>
        <v>Director</v>
      </c>
      <c r="F117" t="str">
        <f>IFERROR(VLOOKUP(A117, Activities!$A$1:$L$600, 9, FALSE), "")</f>
        <v>Prefeitura Municipal de São Paulo</v>
      </c>
      <c r="G117" t="str">
        <f>IFERROR(VLOOKUP(A117, Activities!$A$1:$L$600, 10, FALSE), "")</f>
        <v>Brasil</v>
      </c>
      <c r="H117" t="str">
        <f>IFERROR(VLOOKUP(A117, Activities!$A$1:$L$600, 11, FALSE), "")</f>
        <v>São Paulo</v>
      </c>
      <c r="I117" t="str">
        <f>IFERROR(VLOOKUP(A117, Activities!$A$1:$L$600, 12, FALSE), "")</f>
        <v>São Paulo</v>
      </c>
    </row>
    <row r="118" spans="1:9" x14ac:dyDescent="0.3">
      <c r="A118">
        <v>1117</v>
      </c>
      <c r="B118" s="1" t="s">
        <v>1754</v>
      </c>
      <c r="C118" s="1">
        <v>2007</v>
      </c>
      <c r="D118" t="str">
        <f>IFERROR(VLOOKUP(A118, Activities!$A$1:$L$600, 4, FALSE), "")</f>
        <v>Teaching</v>
      </c>
      <c r="E118" t="str">
        <f>IFERROR(VLOOKUP(A118, Activities!$A$1:$L$600, 5, FALSE), "")</f>
        <v>Professor: Higher Education</v>
      </c>
      <c r="F118" t="str">
        <f>IFERROR(VLOOKUP(A118, Activities!$A$1:$L$600, 9, FALSE), "")</f>
        <v>UNIFAL</v>
      </c>
      <c r="G118" t="str">
        <f>IFERROR(VLOOKUP(A118, Activities!$A$1:$L$600, 10, FALSE), "")</f>
        <v>Brasil</v>
      </c>
      <c r="H118" t="str">
        <f>IFERROR(VLOOKUP(A118, Activities!$A$1:$L$600, 11, FALSE), "")</f>
        <v>Alfenas</v>
      </c>
      <c r="I118" t="str">
        <f>IFERROR(VLOOKUP(A118, Activities!$A$1:$L$600, 12, FALSE), "")</f>
        <v>Minas Gerais</v>
      </c>
    </row>
    <row r="119" spans="1:9" x14ac:dyDescent="0.3">
      <c r="A119">
        <v>1118</v>
      </c>
      <c r="B119" s="1" t="s">
        <v>1754</v>
      </c>
      <c r="C119" s="1">
        <v>2015</v>
      </c>
      <c r="D119" t="str">
        <f>IFERROR(VLOOKUP(A119, Activities!$A$1:$L$600, 4, FALSE), "")</f>
        <v>Teaching</v>
      </c>
      <c r="E119" t="str">
        <f>IFERROR(VLOOKUP(A119, Activities!$A$1:$L$600, 5, FALSE), "")</f>
        <v>Professor: Higher Education</v>
      </c>
      <c r="F119" t="str">
        <f>IFERROR(VLOOKUP(A119, Activities!$A$1:$L$600, 9, FALSE), "")</f>
        <v>UFU</v>
      </c>
      <c r="G119" t="str">
        <f>IFERROR(VLOOKUP(A119, Activities!$A$1:$L$600, 10, FALSE), "")</f>
        <v>Brasil</v>
      </c>
      <c r="H119" t="str">
        <f>IFERROR(VLOOKUP(A119, Activities!$A$1:$L$600, 11, FALSE), "")</f>
        <v>Uberlândia</v>
      </c>
      <c r="I119" t="str">
        <f>IFERROR(VLOOKUP(A119, Activities!$A$1:$L$600, 12, FALSE), "")</f>
        <v>Minas Gerais</v>
      </c>
    </row>
    <row r="120" spans="1:9" x14ac:dyDescent="0.3">
      <c r="A120">
        <v>1119</v>
      </c>
      <c r="B120" s="1" t="s">
        <v>1754</v>
      </c>
      <c r="C120" s="1">
        <v>2023</v>
      </c>
      <c r="D120" t="str">
        <f>IFERROR(VLOOKUP(A120, Activities!$A$1:$L$600, 4, FALSE), "")</f>
        <v/>
      </c>
      <c r="E120" t="str">
        <f>IFERROR(VLOOKUP(A120, Activities!$A$1:$L$600, 5, FALSE), "")</f>
        <v/>
      </c>
      <c r="F120" t="str">
        <f>IFERROR(VLOOKUP(A120, Activities!$A$1:$L$600, 9, FALSE), "")</f>
        <v/>
      </c>
      <c r="G120" t="str">
        <f>IFERROR(VLOOKUP(A120, Activities!$A$1:$L$600, 10, FALSE), "")</f>
        <v/>
      </c>
      <c r="H120" t="str">
        <f>IFERROR(VLOOKUP(A120, Activities!$A$1:$L$600, 11, FALSE), "")</f>
        <v/>
      </c>
      <c r="I120" t="str">
        <f>IFERROR(VLOOKUP(A120, Activities!$A$1:$L$600, 12, FALSE), "")</f>
        <v/>
      </c>
    </row>
    <row r="121" spans="1:9" x14ac:dyDescent="0.3">
      <c r="A121">
        <v>1120</v>
      </c>
      <c r="B121" s="1" t="s">
        <v>1754</v>
      </c>
      <c r="C121" s="1">
        <v>2015</v>
      </c>
      <c r="D121" t="str">
        <f>IFERROR(VLOOKUP(A121, Activities!$A$1:$L$600, 4, FALSE), "")</f>
        <v>Teaching</v>
      </c>
      <c r="E121" t="str">
        <f>IFERROR(VLOOKUP(A121, Activities!$A$1:$L$600, 5, FALSE), "")</f>
        <v>Teacher: Basic Education (Elementary and High School)</v>
      </c>
      <c r="F121" t="str">
        <f>IFERROR(VLOOKUP(A121, Activities!$A$1:$L$600, 9, FALSE), "")</f>
        <v>Secretaria de Educação de SERGIPE</v>
      </c>
      <c r="G121" t="str">
        <f>IFERROR(VLOOKUP(A121, Activities!$A$1:$L$600, 10, FALSE), "")</f>
        <v>Brasil</v>
      </c>
      <c r="H121" t="str">
        <f>IFERROR(VLOOKUP(A121, Activities!$A$1:$L$600, 11, FALSE), "")</f>
        <v>Aracaju</v>
      </c>
      <c r="I121" t="str">
        <f>IFERROR(VLOOKUP(A121, Activities!$A$1:$L$600, 12, FALSE), "")</f>
        <v>Sergipe</v>
      </c>
    </row>
    <row r="122" spans="1:9" x14ac:dyDescent="0.3">
      <c r="A122">
        <v>1121</v>
      </c>
      <c r="B122" s="1" t="s">
        <v>1754</v>
      </c>
      <c r="C122" s="1">
        <v>2017</v>
      </c>
      <c r="D122" t="str">
        <f>IFERROR(VLOOKUP(A122, Activities!$A$1:$L$600, 4, FALSE), "")</f>
        <v>Teaching</v>
      </c>
      <c r="E122" t="str">
        <f>IFERROR(VLOOKUP(A122, Activities!$A$1:$L$600, 5, FALSE), "")</f>
        <v>Professor: Higher Education</v>
      </c>
      <c r="F122" t="str">
        <f>IFERROR(VLOOKUP(A122, Activities!$A$1:$L$600, 9, FALSE), "")</f>
        <v>PUC-Rio</v>
      </c>
      <c r="G122" t="str">
        <f>IFERROR(VLOOKUP(A122, Activities!$A$1:$L$600, 10, FALSE), "")</f>
        <v>Brasil</v>
      </c>
      <c r="H122" t="str">
        <f>IFERROR(VLOOKUP(A122, Activities!$A$1:$L$600, 11, FALSE), "")</f>
        <v>Rio de Janeiro</v>
      </c>
      <c r="I122" t="str">
        <f>IFERROR(VLOOKUP(A122, Activities!$A$1:$L$600, 12, FALSE), "")</f>
        <v>Rio de Janeiro</v>
      </c>
    </row>
    <row r="123" spans="1:9" x14ac:dyDescent="0.3">
      <c r="A123">
        <v>1122</v>
      </c>
      <c r="B123" s="1" t="s">
        <v>1755</v>
      </c>
      <c r="C123" s="1">
        <v>2012</v>
      </c>
      <c r="D123" t="str">
        <f>IFERROR(VLOOKUP(A123, Activities!$A$1:$L$600, 4, FALSE), "")</f>
        <v>Teaching</v>
      </c>
      <c r="E123" t="str">
        <f>IFERROR(VLOOKUP(A123, Activities!$A$1:$L$600, 5, FALSE), "")</f>
        <v>Teacher: Technical Education</v>
      </c>
      <c r="F123" t="str">
        <f>IFERROR(VLOOKUP(A123, Activities!$A$1:$L$600, 9, FALSE), "")</f>
        <v>Centro Paula Souza (CEETEPS)</v>
      </c>
      <c r="G123" t="str">
        <f>IFERROR(VLOOKUP(A123, Activities!$A$1:$L$600, 10, FALSE), "")</f>
        <v>Brasil</v>
      </c>
      <c r="H123" t="str">
        <f>IFERROR(VLOOKUP(A123, Activities!$A$1:$L$600, 11, FALSE), "")</f>
        <v>Campo Limpo Paulista</v>
      </c>
      <c r="I123" t="str">
        <f>IFERROR(VLOOKUP(A123, Activities!$A$1:$L$600, 12, FALSE), "")</f>
        <v>São Paulo</v>
      </c>
    </row>
    <row r="124" spans="1:9" x14ac:dyDescent="0.3">
      <c r="A124">
        <v>1123</v>
      </c>
      <c r="B124" s="1" t="s">
        <v>1754</v>
      </c>
      <c r="C124" s="1">
        <v>2015</v>
      </c>
      <c r="D124" t="str">
        <f>IFERROR(VLOOKUP(A124, Activities!$A$1:$L$600, 4, FALSE), "")</f>
        <v>Teaching</v>
      </c>
      <c r="E124" t="str">
        <f>IFERROR(VLOOKUP(A124, Activities!$A$1:$L$600, 5, FALSE), "")</f>
        <v>Professor: Higher Education</v>
      </c>
      <c r="F124" t="str">
        <f>IFERROR(VLOOKUP(A124, Activities!$A$1:$L$600, 9, FALSE), "")</f>
        <v>Centro Superior de Ensino e Pesquisa de Machado</v>
      </c>
      <c r="G124" t="str">
        <f>IFERROR(VLOOKUP(A124, Activities!$A$1:$L$600, 10, FALSE), "")</f>
        <v>Brasil</v>
      </c>
      <c r="H124" t="str">
        <f>IFERROR(VLOOKUP(A124, Activities!$A$1:$L$600, 11, FALSE), "")</f>
        <v>Machado</v>
      </c>
      <c r="I124" t="str">
        <f>IFERROR(VLOOKUP(A124, Activities!$A$1:$L$600, 12, FALSE), "")</f>
        <v>Minas Gerais</v>
      </c>
    </row>
    <row r="125" spans="1:9" x14ac:dyDescent="0.3">
      <c r="A125">
        <v>1124</v>
      </c>
      <c r="B125" s="1" t="s">
        <v>1754</v>
      </c>
      <c r="C125" s="1">
        <v>2011</v>
      </c>
      <c r="D125" t="str">
        <f>IFERROR(VLOOKUP(A125, Activities!$A$1:$L$600, 4, FALSE), "")</f>
        <v>Teaching</v>
      </c>
      <c r="E125" t="str">
        <f>IFERROR(VLOOKUP(A125, Activities!$A$1:$L$600, 5, FALSE), "")</f>
        <v>Professor: Higher Education</v>
      </c>
      <c r="F125" t="str">
        <f>IFERROR(VLOOKUP(A125, Activities!$A$1:$L$600, 9, FALSE), "")</f>
        <v>UFSB</v>
      </c>
      <c r="G125" t="str">
        <f>IFERROR(VLOOKUP(A125, Activities!$A$1:$L$600, 10, FALSE), "")</f>
        <v>Brasil</v>
      </c>
      <c r="H125" t="str">
        <f>IFERROR(VLOOKUP(A125, Activities!$A$1:$L$600, 11, FALSE), "")</f>
        <v>Porto Seguro</v>
      </c>
      <c r="I125" t="str">
        <f>IFERROR(VLOOKUP(A125, Activities!$A$1:$L$600, 12, FALSE), "")</f>
        <v>Bahia</v>
      </c>
    </row>
    <row r="126" spans="1:9" x14ac:dyDescent="0.3">
      <c r="A126">
        <v>1125</v>
      </c>
      <c r="B126" s="1" t="s">
        <v>1754</v>
      </c>
      <c r="C126" s="1">
        <v>2016</v>
      </c>
      <c r="D126" t="str">
        <f>IFERROR(VLOOKUP(A126, Activities!$A$1:$L$600, 4, FALSE), "")</f>
        <v>Teaching</v>
      </c>
      <c r="E126" t="str">
        <f>IFERROR(VLOOKUP(A126, Activities!$A$1:$L$600, 5, FALSE), "")</f>
        <v>Teacher: Basic Education (Elementary and High School)</v>
      </c>
      <c r="F126" t="str">
        <f>IFERROR(VLOOKUP(A126, Activities!$A$1:$L$600, 9, FALSE), "")</f>
        <v>Prefeitura Municipal de Campinas</v>
      </c>
      <c r="G126" t="str">
        <f>IFERROR(VLOOKUP(A126, Activities!$A$1:$L$600, 10, FALSE), "")</f>
        <v>Brasil</v>
      </c>
      <c r="H126" t="str">
        <f>IFERROR(VLOOKUP(A126, Activities!$A$1:$L$600, 11, FALSE), "")</f>
        <v>Campinas</v>
      </c>
      <c r="I126" t="str">
        <f>IFERROR(VLOOKUP(A126, Activities!$A$1:$L$600, 12, FALSE), "")</f>
        <v>São Paulo</v>
      </c>
    </row>
    <row r="127" spans="1:9" x14ac:dyDescent="0.3">
      <c r="A127">
        <v>1126</v>
      </c>
      <c r="B127" s="1" t="s">
        <v>1755</v>
      </c>
      <c r="C127" s="1">
        <v>2005</v>
      </c>
      <c r="D127" t="str">
        <f>IFERROR(VLOOKUP(A127, Activities!$A$1:$L$600, 4, FALSE), "")</f>
        <v>Teaching</v>
      </c>
      <c r="E127" t="str">
        <f>IFERROR(VLOOKUP(A127, Activities!$A$1:$L$600, 5, FALSE), "")</f>
        <v>Professor: Higher Education</v>
      </c>
      <c r="F127" t="str">
        <f>IFERROR(VLOOKUP(A127, Activities!$A$1:$L$600, 9, FALSE), "")</f>
        <v>UnB</v>
      </c>
      <c r="G127" t="str">
        <f>IFERROR(VLOOKUP(A127, Activities!$A$1:$L$600, 10, FALSE), "")</f>
        <v>Brasil</v>
      </c>
      <c r="H127" t="str">
        <f>IFERROR(VLOOKUP(A127, Activities!$A$1:$L$600, 11, FALSE), "")</f>
        <v>Brasília</v>
      </c>
      <c r="I127" t="str">
        <f>IFERROR(VLOOKUP(A127, Activities!$A$1:$L$600, 12, FALSE), "")</f>
        <v>Distrito Federal</v>
      </c>
    </row>
    <row r="128" spans="1:9" x14ac:dyDescent="0.3">
      <c r="A128">
        <v>1127</v>
      </c>
      <c r="B128" s="1" t="s">
        <v>1754</v>
      </c>
      <c r="C128" s="1">
        <v>2015</v>
      </c>
      <c r="D128" t="str">
        <f>IFERROR(VLOOKUP(A128, Activities!$A$1:$L$600, 4, FALSE), "")</f>
        <v>Teaching</v>
      </c>
      <c r="E128" t="str">
        <f>IFERROR(VLOOKUP(A128, Activities!$A$1:$L$600, 5, FALSE), "")</f>
        <v>Professor: Higher Education</v>
      </c>
      <c r="F128" t="str">
        <f>IFERROR(VLOOKUP(A128, Activities!$A$1:$L$600, 9, FALSE), "")</f>
        <v>Universidade Regional de Blumenau (FURB)</v>
      </c>
      <c r="G128" t="str">
        <f>IFERROR(VLOOKUP(A128, Activities!$A$1:$L$600, 10, FALSE), "")</f>
        <v>Brasil</v>
      </c>
      <c r="H128" t="str">
        <f>IFERROR(VLOOKUP(A128, Activities!$A$1:$L$600, 11, FALSE), "")</f>
        <v>Blumenau</v>
      </c>
      <c r="I128" t="str">
        <f>IFERROR(VLOOKUP(A128, Activities!$A$1:$L$600, 12, FALSE), "")</f>
        <v>Santa Catarina</v>
      </c>
    </row>
    <row r="129" spans="1:9" x14ac:dyDescent="0.3">
      <c r="A129">
        <v>1128</v>
      </c>
      <c r="B129" s="1" t="s">
        <v>1755</v>
      </c>
      <c r="C129" s="1">
        <v>2013</v>
      </c>
      <c r="D129" t="str">
        <f>IFERROR(VLOOKUP(A129, Activities!$A$1:$L$600, 4, FALSE), "")</f>
        <v>Research</v>
      </c>
      <c r="E129" t="str">
        <f>IFERROR(VLOOKUP(A129, Activities!$A$1:$L$600, 5, FALSE), "")</f>
        <v>PhD Candidate</v>
      </c>
      <c r="F129" t="str">
        <f>IFERROR(VLOOKUP(A129, Activities!$A$1:$L$600, 9, FALSE), "")</f>
        <v>Universidade Lusófona</v>
      </c>
      <c r="G129" t="str">
        <f>IFERROR(VLOOKUP(A129, Activities!$A$1:$L$600, 10, FALSE), "")</f>
        <v>Portugal</v>
      </c>
      <c r="H129" t="str">
        <f>IFERROR(VLOOKUP(A129, Activities!$A$1:$L$600, 11, FALSE), "")</f>
        <v>Lisboa</v>
      </c>
      <c r="I129" t="str">
        <f>IFERROR(VLOOKUP(A129, Activities!$A$1:$L$600, 12, FALSE), "")</f>
        <v>Região do Centro</v>
      </c>
    </row>
    <row r="130" spans="1:9" x14ac:dyDescent="0.3">
      <c r="A130">
        <v>1129</v>
      </c>
      <c r="B130" s="1" t="s">
        <v>1755</v>
      </c>
      <c r="C130" s="1">
        <v>2012</v>
      </c>
      <c r="D130" t="str">
        <f>IFERROR(VLOOKUP(A130, Activities!$A$1:$L$600, 4, FALSE), "")</f>
        <v/>
      </c>
      <c r="E130" t="str">
        <f>IFERROR(VLOOKUP(A130, Activities!$A$1:$L$600, 5, FALSE), "")</f>
        <v/>
      </c>
      <c r="F130" t="str">
        <f>IFERROR(VLOOKUP(A130, Activities!$A$1:$L$600, 9, FALSE), "")</f>
        <v/>
      </c>
      <c r="G130" t="str">
        <f>IFERROR(VLOOKUP(A130, Activities!$A$1:$L$600, 10, FALSE), "")</f>
        <v/>
      </c>
      <c r="H130" t="str">
        <f>IFERROR(VLOOKUP(A130, Activities!$A$1:$L$600, 11, FALSE), "")</f>
        <v/>
      </c>
      <c r="I130" t="str">
        <f>IFERROR(VLOOKUP(A130, Activities!$A$1:$L$600, 12, FALSE), "")</f>
        <v/>
      </c>
    </row>
    <row r="131" spans="1:9" x14ac:dyDescent="0.3">
      <c r="A131">
        <v>1130</v>
      </c>
      <c r="B131" s="1" t="s">
        <v>1754</v>
      </c>
      <c r="C131" s="1">
        <v>2007</v>
      </c>
      <c r="D131" t="str">
        <f>IFERROR(VLOOKUP(A131, Activities!$A$1:$L$600, 4, FALSE), "")</f>
        <v>Technical/administrative</v>
      </c>
      <c r="E131" t="str">
        <f>IFERROR(VLOOKUP(A131, Activities!$A$1:$L$600, 5, FALSE), "")</f>
        <v>Retired</v>
      </c>
      <c r="F131" t="str">
        <f>IFERROR(VLOOKUP(A131, Activities!$A$1:$L$600, 9, FALSE), "")</f>
        <v>Coordenadoria do Patrimônio Cultural</v>
      </c>
      <c r="G131" t="str">
        <f>IFERROR(VLOOKUP(A131, Activities!$A$1:$L$600, 10, FALSE), "")</f>
        <v>Brasil</v>
      </c>
      <c r="H131" t="str">
        <f>IFERROR(VLOOKUP(A131, Activities!$A$1:$L$600, 11, FALSE), "")</f>
        <v>Campinas</v>
      </c>
      <c r="I131" t="str">
        <f>IFERROR(VLOOKUP(A131, Activities!$A$1:$L$600, 12, FALSE), "")</f>
        <v>São Paulo</v>
      </c>
    </row>
    <row r="132" spans="1:9" x14ac:dyDescent="0.3">
      <c r="A132">
        <v>1131</v>
      </c>
      <c r="B132" s="1" t="s">
        <v>1754</v>
      </c>
      <c r="C132" s="1">
        <v>2014</v>
      </c>
      <c r="D132" t="str">
        <f>IFERROR(VLOOKUP(A132, Activities!$A$1:$L$600, 4, FALSE), "")</f>
        <v>Teaching</v>
      </c>
      <c r="E132" t="str">
        <f>IFERROR(VLOOKUP(A132, Activities!$A$1:$L$600, 5, FALSE), "")</f>
        <v>Teacher: Basic Education (Elementary and High School)</v>
      </c>
      <c r="F132" t="str">
        <f>IFERROR(VLOOKUP(A132, Activities!$A$1:$L$600, 9, FALSE), "")</f>
        <v>Secretaria Municipal de Educação</v>
      </c>
      <c r="G132" t="str">
        <f>IFERROR(VLOOKUP(A132, Activities!$A$1:$L$600, 10, FALSE), "")</f>
        <v>Brasil</v>
      </c>
      <c r="H132" t="str">
        <f>IFERROR(VLOOKUP(A132, Activities!$A$1:$L$600, 11, FALSE), "")</f>
        <v>Campinas</v>
      </c>
      <c r="I132" t="str">
        <f>IFERROR(VLOOKUP(A132, Activities!$A$1:$L$600, 12, FALSE), "")</f>
        <v>São Paulo</v>
      </c>
    </row>
    <row r="133" spans="1:9" x14ac:dyDescent="0.3">
      <c r="A133">
        <v>1132</v>
      </c>
      <c r="B133" s="1" t="s">
        <v>1754</v>
      </c>
      <c r="C133" s="1">
        <v>2023</v>
      </c>
      <c r="D133" t="str">
        <f>IFERROR(VLOOKUP(A133, Activities!$A$1:$L$600, 4, FALSE), "")</f>
        <v/>
      </c>
      <c r="E133" t="str">
        <f>IFERROR(VLOOKUP(A133, Activities!$A$1:$L$600, 5, FALSE), "")</f>
        <v/>
      </c>
      <c r="F133" t="str">
        <f>IFERROR(VLOOKUP(A133, Activities!$A$1:$L$600, 9, FALSE), "")</f>
        <v/>
      </c>
      <c r="G133" t="str">
        <f>IFERROR(VLOOKUP(A133, Activities!$A$1:$L$600, 10, FALSE), "")</f>
        <v/>
      </c>
      <c r="H133" t="str">
        <f>IFERROR(VLOOKUP(A133, Activities!$A$1:$L$600, 11, FALSE), "")</f>
        <v/>
      </c>
      <c r="I133" t="str">
        <f>IFERROR(VLOOKUP(A133, Activities!$A$1:$L$600, 12, FALSE), "")</f>
        <v/>
      </c>
    </row>
    <row r="134" spans="1:9" x14ac:dyDescent="0.3">
      <c r="A134">
        <v>1133</v>
      </c>
      <c r="B134" s="1" t="s">
        <v>1755</v>
      </c>
      <c r="C134" s="1">
        <v>2017</v>
      </c>
      <c r="D134" t="str">
        <f>IFERROR(VLOOKUP(A134, Activities!$A$1:$L$600, 4, FALSE), "")</f>
        <v>Teaching</v>
      </c>
      <c r="E134" t="str">
        <f>IFERROR(VLOOKUP(A134, Activities!$A$1:$L$600, 5, FALSE), "")</f>
        <v>Professor: Higher Education</v>
      </c>
      <c r="F134" t="str">
        <f>IFERROR(VLOOKUP(A134, Activities!$A$1:$L$600, 9, FALSE), "")</f>
        <v>Escuela Nacional de Antropologia e Historia Periferico Sur Y Zapote, ENAHPZ</v>
      </c>
      <c r="G134" t="str">
        <f>IFERROR(VLOOKUP(A134, Activities!$A$1:$L$600, 10, FALSE), "")</f>
        <v>México</v>
      </c>
      <c r="H134" t="str">
        <f>IFERROR(VLOOKUP(A134, Activities!$A$1:$L$600, 11, FALSE), "")</f>
        <v>Cidade do México</v>
      </c>
      <c r="I134" t="str">
        <f>IFERROR(VLOOKUP(A134, Activities!$A$1:$L$600, 12, FALSE), "")</f>
        <v>Cidade do México (México)</v>
      </c>
    </row>
    <row r="135" spans="1:9" x14ac:dyDescent="0.3">
      <c r="A135">
        <v>1134</v>
      </c>
      <c r="B135" s="1" t="s">
        <v>1755</v>
      </c>
      <c r="C135" s="1">
        <v>2012</v>
      </c>
      <c r="D135" t="str">
        <f>IFERROR(VLOOKUP(A135, Activities!$A$1:$L$600, 4, FALSE), "")</f>
        <v/>
      </c>
      <c r="E135" t="str">
        <f>IFERROR(VLOOKUP(A135, Activities!$A$1:$L$600, 5, FALSE), "")</f>
        <v/>
      </c>
      <c r="F135" t="str">
        <f>IFERROR(VLOOKUP(A135, Activities!$A$1:$L$600, 9, FALSE), "")</f>
        <v/>
      </c>
      <c r="G135" t="str">
        <f>IFERROR(VLOOKUP(A135, Activities!$A$1:$L$600, 10, FALSE), "")</f>
        <v/>
      </c>
      <c r="H135" t="str">
        <f>IFERROR(VLOOKUP(A135, Activities!$A$1:$L$600, 11, FALSE), "")</f>
        <v/>
      </c>
      <c r="I135" t="str">
        <f>IFERROR(VLOOKUP(A135, Activities!$A$1:$L$600, 12, FALSE), "")</f>
        <v/>
      </c>
    </row>
    <row r="136" spans="1:9" x14ac:dyDescent="0.3">
      <c r="A136">
        <v>1135</v>
      </c>
      <c r="B136" s="1" t="s">
        <v>1754</v>
      </c>
      <c r="C136" s="1">
        <v>2020</v>
      </c>
      <c r="D136" t="str">
        <f>IFERROR(VLOOKUP(A136, Activities!$A$1:$L$600, 4, FALSE), "")</f>
        <v>Research</v>
      </c>
      <c r="E136" t="str">
        <f>IFERROR(VLOOKUP(A136, Activities!$A$1:$L$600, 5, FALSE), "")</f>
        <v>Postdoctoral Research</v>
      </c>
      <c r="F136" t="str">
        <f>IFERROR(VLOOKUP(A136, Activities!$A$1:$L$600, 9, FALSE), "")</f>
        <v>UFRJ</v>
      </c>
      <c r="G136" t="str">
        <f>IFERROR(VLOOKUP(A136, Activities!$A$1:$L$600, 10, FALSE), "")</f>
        <v>Brasil</v>
      </c>
      <c r="H136" t="str">
        <f>IFERROR(VLOOKUP(A136, Activities!$A$1:$L$600, 11, FALSE), "")</f>
        <v>Rio de Janeiro</v>
      </c>
      <c r="I136" t="str">
        <f>IFERROR(VLOOKUP(A136, Activities!$A$1:$L$600, 12, FALSE), "")</f>
        <v>Rio de Janeiro</v>
      </c>
    </row>
    <row r="137" spans="1:9" x14ac:dyDescent="0.3">
      <c r="A137">
        <v>1136</v>
      </c>
      <c r="B137" s="1" t="s">
        <v>1754</v>
      </c>
      <c r="C137" s="1">
        <v>2020</v>
      </c>
      <c r="D137" t="str">
        <f>IFERROR(VLOOKUP(A137, Activities!$A$1:$L$600, 4, FALSE), "")</f>
        <v>Teaching</v>
      </c>
      <c r="E137" t="str">
        <f>IFERROR(VLOOKUP(A137, Activities!$A$1:$L$600, 5, FALSE), "")</f>
        <v>Teacher: Basic Education (Elementary and High School)</v>
      </c>
      <c r="F137" t="str">
        <f>IFERROR(VLOOKUP(A137, Activities!$A$1:$L$600, 9, FALSE), "")</f>
        <v>Secretaria de Estado de Educação</v>
      </c>
      <c r="G137" t="str">
        <f>IFERROR(VLOOKUP(A137, Activities!$A$1:$L$600, 10, FALSE), "")</f>
        <v>Brasil</v>
      </c>
      <c r="H137" t="str">
        <f>IFERROR(VLOOKUP(A137, Activities!$A$1:$L$600, 11, FALSE), "")</f>
        <v>Belford Roxo</v>
      </c>
      <c r="I137" t="str">
        <f>IFERROR(VLOOKUP(A137, Activities!$A$1:$L$600, 12, FALSE), "")</f>
        <v>Rio de Janeiro</v>
      </c>
    </row>
    <row r="138" spans="1:9" x14ac:dyDescent="0.3">
      <c r="A138">
        <v>1137</v>
      </c>
      <c r="B138" s="1" t="s">
        <v>1754</v>
      </c>
      <c r="C138" s="1">
        <v>2009</v>
      </c>
      <c r="D138" t="str">
        <f>IFERROR(VLOOKUP(A138, Activities!$A$1:$L$600, 4, FALSE), "")</f>
        <v>Teaching</v>
      </c>
      <c r="E138" t="str">
        <f>IFERROR(VLOOKUP(A138, Activities!$A$1:$L$600, 5, FALSE), "")</f>
        <v>Professor: Higher Education</v>
      </c>
      <c r="F138" t="str">
        <f>IFERROR(VLOOKUP(A138, Activities!$A$1:$L$600, 9, FALSE), "")</f>
        <v>UFU</v>
      </c>
      <c r="G138" t="str">
        <f>IFERROR(VLOOKUP(A138, Activities!$A$1:$L$600, 10, FALSE), "")</f>
        <v>Brasil</v>
      </c>
      <c r="H138" t="str">
        <f>IFERROR(VLOOKUP(A138, Activities!$A$1:$L$600, 11, FALSE), "")</f>
        <v>Uberlândia</v>
      </c>
      <c r="I138" t="str">
        <f>IFERROR(VLOOKUP(A138, Activities!$A$1:$L$600, 12, FALSE), "")</f>
        <v>Minas Gerais</v>
      </c>
    </row>
    <row r="139" spans="1:9" x14ac:dyDescent="0.3">
      <c r="A139">
        <v>1138</v>
      </c>
      <c r="B139" s="1" t="s">
        <v>1754</v>
      </c>
      <c r="C139" s="1">
        <v>2015</v>
      </c>
      <c r="D139" t="str">
        <f>IFERROR(VLOOKUP(A139, Activities!$A$1:$L$600, 4, FALSE), "")</f>
        <v>Teaching</v>
      </c>
      <c r="E139" t="str">
        <f>IFERROR(VLOOKUP(A139, Activities!$A$1:$L$600, 5, FALSE), "")</f>
        <v>Professor: Higher Education</v>
      </c>
      <c r="F139" t="str">
        <f>IFERROR(VLOOKUP(A139, Activities!$A$1:$L$600, 9, FALSE), "")</f>
        <v>Universidade do Extremo Sul Catarinense</v>
      </c>
      <c r="G139" t="str">
        <f>IFERROR(VLOOKUP(A139, Activities!$A$1:$L$600, 10, FALSE), "")</f>
        <v>Brasil</v>
      </c>
      <c r="H139" t="str">
        <f>IFERROR(VLOOKUP(A139, Activities!$A$1:$L$600, 11, FALSE), "")</f>
        <v>Criciúma</v>
      </c>
      <c r="I139" t="str">
        <f>IFERROR(VLOOKUP(A139, Activities!$A$1:$L$600, 12, FALSE), "")</f>
        <v>São Paulo</v>
      </c>
    </row>
    <row r="140" spans="1:9" x14ac:dyDescent="0.3">
      <c r="A140">
        <v>1139</v>
      </c>
      <c r="B140" s="1" t="s">
        <v>1755</v>
      </c>
      <c r="C140" s="1">
        <v>2012</v>
      </c>
      <c r="D140" t="str">
        <f>IFERROR(VLOOKUP(A140, Activities!$A$1:$L$600, 4, FALSE), "")</f>
        <v>Education services</v>
      </c>
      <c r="E140" t="str">
        <f>IFERROR(VLOOKUP(A140, Activities!$A$1:$L$600, 5, FALSE), "")</f>
        <v>Other</v>
      </c>
      <c r="F140" t="str">
        <f>IFERROR(VLOOKUP(A140, Activities!$A$1:$L$600, 9, FALSE), "")</f>
        <v>Escola do Sítio</v>
      </c>
      <c r="G140" t="str">
        <f>IFERROR(VLOOKUP(A140, Activities!$A$1:$L$600, 10, FALSE), "")</f>
        <v>Brasil</v>
      </c>
      <c r="H140" t="str">
        <f>IFERROR(VLOOKUP(A140, Activities!$A$1:$L$600, 11, FALSE), "")</f>
        <v>Campinas</v>
      </c>
      <c r="I140" t="str">
        <f>IFERROR(VLOOKUP(A140, Activities!$A$1:$L$600, 12, FALSE), "")</f>
        <v>São Paulo</v>
      </c>
    </row>
    <row r="141" spans="1:9" x14ac:dyDescent="0.3">
      <c r="A141">
        <v>1140</v>
      </c>
      <c r="B141" s="1" t="s">
        <v>1755</v>
      </c>
      <c r="C141" s="1">
        <v>2009</v>
      </c>
      <c r="D141" t="str">
        <f>IFERROR(VLOOKUP(A141, Activities!$A$1:$L$600, 4, FALSE), "")</f>
        <v/>
      </c>
      <c r="E141" t="str">
        <f>IFERROR(VLOOKUP(A141, Activities!$A$1:$L$600, 5, FALSE), "")</f>
        <v/>
      </c>
      <c r="F141" t="str">
        <f>IFERROR(VLOOKUP(A141, Activities!$A$1:$L$600, 9, FALSE), "")</f>
        <v/>
      </c>
      <c r="G141" t="str">
        <f>IFERROR(VLOOKUP(A141, Activities!$A$1:$L$600, 10, FALSE), "")</f>
        <v/>
      </c>
      <c r="H141" t="str">
        <f>IFERROR(VLOOKUP(A141, Activities!$A$1:$L$600, 11, FALSE), "")</f>
        <v/>
      </c>
      <c r="I141" t="str">
        <f>IFERROR(VLOOKUP(A141, Activities!$A$1:$L$600, 12, FALSE), "")</f>
        <v/>
      </c>
    </row>
    <row r="142" spans="1:9" x14ac:dyDescent="0.3">
      <c r="A142">
        <v>1141</v>
      </c>
      <c r="B142" s="1" t="s">
        <v>1754</v>
      </c>
      <c r="C142" s="1">
        <v>2016</v>
      </c>
      <c r="D142" t="str">
        <f>IFERROR(VLOOKUP(A142, Activities!$A$1:$L$600, 4, FALSE), "")</f>
        <v>Teaching</v>
      </c>
      <c r="E142" t="str">
        <f>IFERROR(VLOOKUP(A142, Activities!$A$1:$L$600, 5, FALSE), "")</f>
        <v>Professor: Higher Education</v>
      </c>
      <c r="F142" t="str">
        <f>IFERROR(VLOOKUP(A142, Activities!$A$1:$L$600, 9, FALSE), "")</f>
        <v>Universidade do Estado da Bahia - UNEB</v>
      </c>
      <c r="G142" t="str">
        <f>IFERROR(VLOOKUP(A142, Activities!$A$1:$L$600, 10, FALSE), "")</f>
        <v>Brasil</v>
      </c>
      <c r="H142" t="str">
        <f>IFERROR(VLOOKUP(A142, Activities!$A$1:$L$600, 11, FALSE), "")</f>
        <v>Salvador</v>
      </c>
      <c r="I142" t="str">
        <f>IFERROR(VLOOKUP(A142, Activities!$A$1:$L$600, 12, FALSE), "")</f>
        <v>Bahia</v>
      </c>
    </row>
    <row r="143" spans="1:9" x14ac:dyDescent="0.3">
      <c r="A143">
        <v>1142</v>
      </c>
      <c r="B143" s="1" t="s">
        <v>1754</v>
      </c>
      <c r="C143" s="1">
        <v>2020</v>
      </c>
      <c r="D143" t="str">
        <f>IFERROR(VLOOKUP(A143, Activities!$A$1:$L$600, 4, FALSE), "")</f>
        <v>Teaching</v>
      </c>
      <c r="E143" t="str">
        <f>IFERROR(VLOOKUP(A143, Activities!$A$1:$L$600, 5, FALSE), "")</f>
        <v>Teacher: Basic Education (Elementary and High School)</v>
      </c>
      <c r="F143" t="str">
        <f>IFERROR(VLOOKUP(A143, Activities!$A$1:$L$600, 9, FALSE), "")</f>
        <v>Secretaria da Educação do Estado</v>
      </c>
      <c r="G143" t="str">
        <f>IFERROR(VLOOKUP(A143, Activities!$A$1:$L$600, 10, FALSE), "")</f>
        <v>Brasil</v>
      </c>
      <c r="H143" t="str">
        <f>IFERROR(VLOOKUP(A143, Activities!$A$1:$L$600, 11, FALSE), "")</f>
        <v>Hortolândia</v>
      </c>
      <c r="I143" t="str">
        <f>IFERROR(VLOOKUP(A143, Activities!$A$1:$L$600, 12, FALSE), "")</f>
        <v>São Paulo</v>
      </c>
    </row>
    <row r="144" spans="1:9" x14ac:dyDescent="0.3">
      <c r="A144">
        <v>1143</v>
      </c>
      <c r="B144" s="1" t="s">
        <v>1754</v>
      </c>
      <c r="C144" s="1">
        <v>2020</v>
      </c>
      <c r="D144" t="str">
        <f>IFERROR(VLOOKUP(A144, Activities!$A$1:$L$600, 4, FALSE), "")</f>
        <v>Education services</v>
      </c>
      <c r="E144" t="str">
        <f>IFERROR(VLOOKUP(A144, Activities!$A$1:$L$600, 5, FALSE), "")</f>
        <v>Other</v>
      </c>
      <c r="F144" t="str">
        <f>IFERROR(VLOOKUP(A144, Activities!$A$1:$L$600, 9, FALSE), "")</f>
        <v>Dayana Façanha English Classes</v>
      </c>
      <c r="G144" t="str">
        <f>IFERROR(VLOOKUP(A144, Activities!$A$1:$L$600, 10, FALSE), "")</f>
        <v>Brasil</v>
      </c>
      <c r="H144" t="str">
        <f>IFERROR(VLOOKUP(A144, Activities!$A$1:$L$600, 11, FALSE), "")</f>
        <v>São Paulo</v>
      </c>
      <c r="I144" t="str">
        <f>IFERROR(VLOOKUP(A144, Activities!$A$1:$L$600, 12, FALSE), "")</f>
        <v>São Paulo</v>
      </c>
    </row>
    <row r="145" spans="1:9" x14ac:dyDescent="0.3">
      <c r="A145">
        <v>1144</v>
      </c>
      <c r="B145" s="1" t="s">
        <v>1754</v>
      </c>
      <c r="C145" s="1">
        <v>2020</v>
      </c>
      <c r="D145" t="str">
        <f>IFERROR(VLOOKUP(A145, Activities!$A$1:$L$600, 4, FALSE), "")</f>
        <v>Research</v>
      </c>
      <c r="E145" t="str">
        <f>IFERROR(VLOOKUP(A145, Activities!$A$1:$L$600, 5, FALSE), "")</f>
        <v>Postdoctoral Research</v>
      </c>
      <c r="F145" t="str">
        <f>IFERROR(VLOOKUP(A145, Activities!$A$1:$L$600, 9, FALSE), "")</f>
        <v>UNIFESP</v>
      </c>
      <c r="G145" t="str">
        <f>IFERROR(VLOOKUP(A145, Activities!$A$1:$L$600, 10, FALSE), "")</f>
        <v>Brasil</v>
      </c>
      <c r="H145" t="str">
        <f>IFERROR(VLOOKUP(A145, Activities!$A$1:$L$600, 11, FALSE), "")</f>
        <v>Guarulhos</v>
      </c>
      <c r="I145" t="str">
        <f>IFERROR(VLOOKUP(A145, Activities!$A$1:$L$600, 12, FALSE), "")</f>
        <v>São Paulo</v>
      </c>
    </row>
    <row r="146" spans="1:9" x14ac:dyDescent="0.3">
      <c r="A146">
        <v>1145</v>
      </c>
      <c r="B146" s="1" t="s">
        <v>1754</v>
      </c>
      <c r="C146" s="1">
        <v>2015</v>
      </c>
      <c r="D146" t="str">
        <f>IFERROR(VLOOKUP(A146, Activities!$A$1:$L$600, 4, FALSE), "")</f>
        <v>Teaching</v>
      </c>
      <c r="E146" t="str">
        <f>IFERROR(VLOOKUP(A146, Activities!$A$1:$L$600, 5, FALSE), "")</f>
        <v>Professor: Higher Education</v>
      </c>
      <c r="F146" t="str">
        <f>IFERROR(VLOOKUP(A146, Activities!$A$1:$L$600, 9, FALSE), "")</f>
        <v>PUC-Rio</v>
      </c>
      <c r="G146" t="str">
        <f>IFERROR(VLOOKUP(A146, Activities!$A$1:$L$600, 10, FALSE), "")</f>
        <v>Brasil</v>
      </c>
      <c r="H146" t="str">
        <f>IFERROR(VLOOKUP(A146, Activities!$A$1:$L$600, 11, FALSE), "")</f>
        <v>Rio de Janeiro</v>
      </c>
      <c r="I146" t="str">
        <f>IFERROR(VLOOKUP(A146, Activities!$A$1:$L$600, 12, FALSE), "")</f>
        <v>Rio de Janeiro</v>
      </c>
    </row>
    <row r="147" spans="1:9" x14ac:dyDescent="0.3">
      <c r="A147">
        <v>1146</v>
      </c>
      <c r="B147" s="1" t="s">
        <v>1755</v>
      </c>
      <c r="C147" s="1">
        <v>2011</v>
      </c>
      <c r="D147" t="str">
        <f>IFERROR(VLOOKUP(A147, Activities!$A$1:$L$600, 4, FALSE), "")</f>
        <v>Teaching</v>
      </c>
      <c r="E147" t="str">
        <f>IFERROR(VLOOKUP(A147, Activities!$A$1:$L$600, 5, FALSE), "")</f>
        <v>Professor: Higher Education</v>
      </c>
      <c r="F147" t="str">
        <f>IFERROR(VLOOKUP(A147, Activities!$A$1:$L$600, 9, FALSE), "")</f>
        <v>UFU</v>
      </c>
      <c r="G147" t="str">
        <f>IFERROR(VLOOKUP(A147, Activities!$A$1:$L$600, 10, FALSE), "")</f>
        <v>Brasil</v>
      </c>
      <c r="H147" t="str">
        <f>IFERROR(VLOOKUP(A147, Activities!$A$1:$L$600, 11, FALSE), "")</f>
        <v>Uberlândia</v>
      </c>
      <c r="I147" t="str">
        <f>IFERROR(VLOOKUP(A147, Activities!$A$1:$L$600, 12, FALSE), "")</f>
        <v>Minas Gerais</v>
      </c>
    </row>
    <row r="148" spans="1:9" x14ac:dyDescent="0.3">
      <c r="A148">
        <v>1147</v>
      </c>
      <c r="B148" s="1" t="s">
        <v>1755</v>
      </c>
      <c r="C148" s="1">
        <v>2011</v>
      </c>
      <c r="D148" t="str">
        <f>IFERROR(VLOOKUP(A148, Activities!$A$1:$L$600, 4, FALSE), "")</f>
        <v>Teaching</v>
      </c>
      <c r="E148" t="str">
        <f>IFERROR(VLOOKUP(A148, Activities!$A$1:$L$600, 5, FALSE), "")</f>
        <v>Teacher: Technical Education</v>
      </c>
      <c r="F148" t="str">
        <f>IFERROR(VLOOKUP(A148, Activities!$A$1:$L$600, 9, FALSE), "")</f>
        <v>CEFET</v>
      </c>
      <c r="G148" t="str">
        <f>IFERROR(VLOOKUP(A148, Activities!$A$1:$L$600, 10, FALSE), "")</f>
        <v>Brasil</v>
      </c>
      <c r="H148" t="str">
        <f>IFERROR(VLOOKUP(A148, Activities!$A$1:$L$600, 11, FALSE), "")</f>
        <v>Belo Horizonte</v>
      </c>
      <c r="I148" t="str">
        <f>IFERROR(VLOOKUP(A148, Activities!$A$1:$L$600, 12, FALSE), "")</f>
        <v>Minas Gerais</v>
      </c>
    </row>
    <row r="149" spans="1:9" x14ac:dyDescent="0.3">
      <c r="A149">
        <v>1148</v>
      </c>
      <c r="B149" s="1" t="s">
        <v>1754</v>
      </c>
      <c r="C149" s="1">
        <v>2013</v>
      </c>
      <c r="D149" t="str">
        <f>IFERROR(VLOOKUP(A149, Activities!$A$1:$L$600, 4, FALSE), "")</f>
        <v>Research</v>
      </c>
      <c r="E149" t="str">
        <f>IFERROR(VLOOKUP(A149, Activities!$A$1:$L$600, 5, FALSE), "")</f>
        <v>PhD Candidate</v>
      </c>
      <c r="F149" t="str">
        <f>IFERROR(VLOOKUP(A149, Activities!$A$1:$L$600, 9, FALSE), "")</f>
        <v>Université de Montréal</v>
      </c>
      <c r="G149" t="str">
        <f>IFERROR(VLOOKUP(A149, Activities!$A$1:$L$600, 10, FALSE), "")</f>
        <v>Canadá</v>
      </c>
      <c r="H149" t="str">
        <f>IFERROR(VLOOKUP(A149, Activities!$A$1:$L$600, 11, FALSE), "")</f>
        <v>Montreal</v>
      </c>
      <c r="I149" t="str">
        <f>IFERROR(VLOOKUP(A149, Activities!$A$1:$L$600, 12, FALSE), "")</f>
        <v>Québec</v>
      </c>
    </row>
    <row r="150" spans="1:9" x14ac:dyDescent="0.3">
      <c r="A150">
        <v>1149</v>
      </c>
      <c r="B150" s="1" t="s">
        <v>1754</v>
      </c>
      <c r="C150" s="1">
        <v>2013</v>
      </c>
      <c r="D150" t="str">
        <f>IFERROR(VLOOKUP(A150, Activities!$A$1:$L$600, 4, FALSE), "")</f>
        <v>Teaching</v>
      </c>
      <c r="E150" t="str">
        <f>IFERROR(VLOOKUP(A150, Activities!$A$1:$L$600, 5, FALSE), "")</f>
        <v>Professor: Higher Education</v>
      </c>
      <c r="F150" t="str">
        <f>IFERROR(VLOOKUP(A150, Activities!$A$1:$L$600, 9, FALSE), "")</f>
        <v>UNIP</v>
      </c>
      <c r="G150" t="str">
        <f>IFERROR(VLOOKUP(A150, Activities!$A$1:$L$600, 10, FALSE), "")</f>
        <v>Brasil</v>
      </c>
      <c r="H150" t="str">
        <f>IFERROR(VLOOKUP(A150, Activities!$A$1:$L$600, 11, FALSE), "")</f>
        <v>São José dos Campos</v>
      </c>
      <c r="I150" t="str">
        <f>IFERROR(VLOOKUP(A150, Activities!$A$1:$L$600, 12, FALSE), "")</f>
        <v>São Paulo</v>
      </c>
    </row>
    <row r="151" spans="1:9" x14ac:dyDescent="0.3">
      <c r="A151">
        <v>1150</v>
      </c>
      <c r="B151" s="1" t="s">
        <v>1754</v>
      </c>
      <c r="C151" s="1">
        <v>2012</v>
      </c>
      <c r="D151" t="str">
        <f>IFERROR(VLOOKUP(A151, Activities!$A$1:$L$600, 4, FALSE), "")</f>
        <v>Cultural/artistic</v>
      </c>
      <c r="E151" t="str">
        <f>IFERROR(VLOOKUP(A151, Activities!$A$1:$L$600, 5, FALSE), "")</f>
        <v>Other</v>
      </c>
      <c r="F151" t="str">
        <f>IFERROR(VLOOKUP(A151, Activities!$A$1:$L$600, 9, FALSE), "")</f>
        <v>Não informado</v>
      </c>
      <c r="G151" t="str">
        <f>IFERROR(VLOOKUP(A151, Activities!$A$1:$L$600, 10, FALSE), "")</f>
        <v>Brasil</v>
      </c>
      <c r="H151" t="str">
        <f>IFERROR(VLOOKUP(A151, Activities!$A$1:$L$600, 11, FALSE), "")</f>
        <v>Porto Alegre</v>
      </c>
      <c r="I151" t="str">
        <f>IFERROR(VLOOKUP(A151, Activities!$A$1:$L$600, 12, FALSE), "")</f>
        <v>Rio Grande do Sul</v>
      </c>
    </row>
    <row r="152" spans="1:9" x14ac:dyDescent="0.3">
      <c r="A152">
        <v>1151</v>
      </c>
      <c r="B152" s="1" t="s">
        <v>1754</v>
      </c>
      <c r="C152" s="1">
        <v>2018</v>
      </c>
      <c r="D152" t="str">
        <f>IFERROR(VLOOKUP(A152, Activities!$A$1:$L$600, 4, FALSE), "")</f>
        <v>Teaching</v>
      </c>
      <c r="E152" t="str">
        <f>IFERROR(VLOOKUP(A152, Activities!$A$1:$L$600, 5, FALSE), "")</f>
        <v>Professor: Federal Institute</v>
      </c>
      <c r="F152" t="str">
        <f>IFERROR(VLOOKUP(A152, Activities!$A$1:$L$600, 9, FALSE), "")</f>
        <v>IFPR</v>
      </c>
      <c r="G152" t="str">
        <f>IFERROR(VLOOKUP(A152, Activities!$A$1:$L$600, 10, FALSE), "")</f>
        <v>Brasil</v>
      </c>
      <c r="H152" t="str">
        <f>IFERROR(VLOOKUP(A152, Activities!$A$1:$L$600, 11, FALSE), "")</f>
        <v>União da Vitória</v>
      </c>
      <c r="I152" t="str">
        <f>IFERROR(VLOOKUP(A152, Activities!$A$1:$L$600, 12, FALSE), "")</f>
        <v>Paraná</v>
      </c>
    </row>
    <row r="153" spans="1:9" x14ac:dyDescent="0.3">
      <c r="A153">
        <v>1152</v>
      </c>
      <c r="B153" s="1" t="s">
        <v>1755</v>
      </c>
      <c r="C153" s="1">
        <v>2017</v>
      </c>
      <c r="D153" t="str">
        <f>IFERROR(VLOOKUP(A153, Activities!$A$1:$L$600, 4, FALSE), "")</f>
        <v/>
      </c>
      <c r="E153" t="str">
        <f>IFERROR(VLOOKUP(A153, Activities!$A$1:$L$600, 5, FALSE), "")</f>
        <v/>
      </c>
      <c r="F153" t="str">
        <f>IFERROR(VLOOKUP(A153, Activities!$A$1:$L$600, 9, FALSE), "")</f>
        <v/>
      </c>
      <c r="G153" t="str">
        <f>IFERROR(VLOOKUP(A153, Activities!$A$1:$L$600, 10, FALSE), "")</f>
        <v/>
      </c>
      <c r="H153" t="str">
        <f>IFERROR(VLOOKUP(A153, Activities!$A$1:$L$600, 11, FALSE), "")</f>
        <v/>
      </c>
      <c r="I153" t="str">
        <f>IFERROR(VLOOKUP(A153, Activities!$A$1:$L$600, 12, FALSE), "")</f>
        <v/>
      </c>
    </row>
    <row r="154" spans="1:9" x14ac:dyDescent="0.3">
      <c r="A154">
        <v>1153</v>
      </c>
      <c r="B154" s="1" t="s">
        <v>1754</v>
      </c>
      <c r="C154" s="1">
        <v>2008</v>
      </c>
      <c r="D154" t="str">
        <f>IFERROR(VLOOKUP(A154, Activities!$A$1:$L$600, 4, FALSE), "")</f>
        <v>Teaching</v>
      </c>
      <c r="E154" t="str">
        <f>IFERROR(VLOOKUP(A154, Activities!$A$1:$L$600, 5, FALSE), "")</f>
        <v>Teacher: Basic Education (Elementary and High School)</v>
      </c>
      <c r="F154" t="str">
        <f>IFERROR(VLOOKUP(A154, Activities!$A$1:$L$600, 9, FALSE), "")</f>
        <v>UFPE/ Colégio de Aplicação</v>
      </c>
      <c r="G154" t="str">
        <f>IFERROR(VLOOKUP(A154, Activities!$A$1:$L$600, 10, FALSE), "")</f>
        <v>Brasil</v>
      </c>
      <c r="H154" t="str">
        <f>IFERROR(VLOOKUP(A154, Activities!$A$1:$L$600, 11, FALSE), "")</f>
        <v>Recife</v>
      </c>
      <c r="I154" t="str">
        <f>IFERROR(VLOOKUP(A154, Activities!$A$1:$L$600, 12, FALSE), "")</f>
        <v>Pernambuco</v>
      </c>
    </row>
    <row r="155" spans="1:9" x14ac:dyDescent="0.3">
      <c r="A155">
        <v>1154</v>
      </c>
      <c r="B155" s="1" t="s">
        <v>1754</v>
      </c>
      <c r="C155" s="1">
        <v>2021</v>
      </c>
      <c r="D155" t="str">
        <f>IFERROR(VLOOKUP(A155, Activities!$A$1:$L$600, 4, FALSE), "")</f>
        <v>Teaching</v>
      </c>
      <c r="E155" t="str">
        <f>IFERROR(VLOOKUP(A155, Activities!$A$1:$L$600, 5, FALSE), "")</f>
        <v>Teacher: Basic Education (Elementary and High School)</v>
      </c>
      <c r="F155" t="str">
        <f>IFERROR(VLOOKUP(A155, Activities!$A$1:$L$600, 9, FALSE), "")</f>
        <v>Colégio Uirapuru</v>
      </c>
      <c r="G155" t="str">
        <f>IFERROR(VLOOKUP(A155, Activities!$A$1:$L$600, 10, FALSE), "")</f>
        <v>Brasil</v>
      </c>
      <c r="H155" t="str">
        <f>IFERROR(VLOOKUP(A155, Activities!$A$1:$L$600, 11, FALSE), "")</f>
        <v>Sorocaba</v>
      </c>
      <c r="I155" t="str">
        <f>IFERROR(VLOOKUP(A155, Activities!$A$1:$L$600, 12, FALSE), "")</f>
        <v>São Paulo</v>
      </c>
    </row>
    <row r="156" spans="1:9" x14ac:dyDescent="0.3">
      <c r="A156">
        <v>1155</v>
      </c>
      <c r="B156" s="1" t="s">
        <v>1754</v>
      </c>
      <c r="C156" s="1">
        <v>2015</v>
      </c>
      <c r="D156" t="str">
        <f>IFERROR(VLOOKUP(A156, Activities!$A$1:$L$600, 4, FALSE), "")</f>
        <v>Teaching</v>
      </c>
      <c r="E156" t="str">
        <f>IFERROR(VLOOKUP(A156, Activities!$A$1:$L$600, 5, FALSE), "")</f>
        <v>Professor: Higher Education</v>
      </c>
      <c r="F156" t="str">
        <f>IFERROR(VLOOKUP(A156, Activities!$A$1:$L$600, 9, FALSE), "")</f>
        <v>FAU-USP</v>
      </c>
      <c r="G156" t="str">
        <f>IFERROR(VLOOKUP(A156, Activities!$A$1:$L$600, 10, FALSE), "")</f>
        <v>Brasil</v>
      </c>
      <c r="H156" t="str">
        <f>IFERROR(VLOOKUP(A156, Activities!$A$1:$L$600, 11, FALSE), "")</f>
        <v>São Paulo</v>
      </c>
      <c r="I156" t="str">
        <f>IFERROR(VLOOKUP(A156, Activities!$A$1:$L$600, 12, FALSE), "")</f>
        <v>São Paulo</v>
      </c>
    </row>
    <row r="157" spans="1:9" x14ac:dyDescent="0.3">
      <c r="A157">
        <v>1156</v>
      </c>
      <c r="B157" s="1" t="s">
        <v>1755</v>
      </c>
      <c r="C157" s="1">
        <v>2019</v>
      </c>
      <c r="D157" t="str">
        <f>IFERROR(VLOOKUP(A157, Activities!$A$1:$L$600, 4, FALSE), "")</f>
        <v>Teaching</v>
      </c>
      <c r="E157" t="str">
        <f>IFERROR(VLOOKUP(A157, Activities!$A$1:$L$600, 5, FALSE), "")</f>
        <v>Teacher: Basic Education (Elementary and High School)</v>
      </c>
      <c r="F157" t="str">
        <f>IFERROR(VLOOKUP(A157, Activities!$A$1:$L$600, 9, FALSE), "")</f>
        <v>Prefeitura Municipal de Lençóis Paulista</v>
      </c>
      <c r="G157" t="str">
        <f>IFERROR(VLOOKUP(A157, Activities!$A$1:$L$600, 10, FALSE), "")</f>
        <v>Brasil</v>
      </c>
      <c r="H157" t="str">
        <f>IFERROR(VLOOKUP(A157, Activities!$A$1:$L$600, 11, FALSE), "")</f>
        <v>Lençóis Paulista</v>
      </c>
      <c r="I157" t="str">
        <f>IFERROR(VLOOKUP(A157, Activities!$A$1:$L$600, 12, FALSE), "")</f>
        <v>São Paulo</v>
      </c>
    </row>
    <row r="158" spans="1:9" x14ac:dyDescent="0.3">
      <c r="A158">
        <v>1157</v>
      </c>
      <c r="B158" s="1" t="s">
        <v>1755</v>
      </c>
      <c r="C158" s="1">
        <v>2018</v>
      </c>
      <c r="D158" t="str">
        <f>IFERROR(VLOOKUP(A158, Activities!$A$1:$L$600, 4, FALSE), "")</f>
        <v>Teaching</v>
      </c>
      <c r="E158" t="str">
        <f>IFERROR(VLOOKUP(A158, Activities!$A$1:$L$600, 5, FALSE), "")</f>
        <v>Teacher: Basic Education (Elementary and High School)</v>
      </c>
      <c r="F158" t="str">
        <f>IFERROR(VLOOKUP(A158, Activities!$A$1:$L$600, 9, FALSE), "")</f>
        <v>Secretaria da educação de Ribeirão Preto</v>
      </c>
      <c r="G158" t="str">
        <f>IFERROR(VLOOKUP(A158, Activities!$A$1:$L$600, 10, FALSE), "")</f>
        <v>Brasil</v>
      </c>
      <c r="H158" t="str">
        <f>IFERROR(VLOOKUP(A158, Activities!$A$1:$L$600, 11, FALSE), "")</f>
        <v>Ribeirão Preto</v>
      </c>
      <c r="I158" t="str">
        <f>IFERROR(VLOOKUP(A158, Activities!$A$1:$L$600, 12, FALSE), "")</f>
        <v>São Paulo</v>
      </c>
    </row>
    <row r="159" spans="1:9" x14ac:dyDescent="0.3">
      <c r="A159">
        <v>1158</v>
      </c>
      <c r="B159" s="1" t="s">
        <v>1754</v>
      </c>
      <c r="C159" s="1">
        <v>2005</v>
      </c>
      <c r="D159" t="str">
        <f>IFERROR(VLOOKUP(A159, Activities!$A$1:$L$600, 4, FALSE), "")</f>
        <v>Teaching</v>
      </c>
      <c r="E159" t="str">
        <f>IFERROR(VLOOKUP(A159, Activities!$A$1:$L$600, 5, FALSE), "")</f>
        <v>Professor: Higher Education</v>
      </c>
      <c r="F159" t="str">
        <f>IFERROR(VLOOKUP(A159, Activities!$A$1:$L$600, 9, FALSE), "")</f>
        <v>Unifesp</v>
      </c>
      <c r="G159" t="str">
        <f>IFERROR(VLOOKUP(A159, Activities!$A$1:$L$600, 10, FALSE), "")</f>
        <v>Brasil</v>
      </c>
      <c r="H159" t="str">
        <f>IFERROR(VLOOKUP(A159, Activities!$A$1:$L$600, 11, FALSE), "")</f>
        <v>Guarulhos</v>
      </c>
      <c r="I159" t="str">
        <f>IFERROR(VLOOKUP(A159, Activities!$A$1:$L$600, 12, FALSE), "")</f>
        <v>São Paulo</v>
      </c>
    </row>
    <row r="160" spans="1:9" x14ac:dyDescent="0.3">
      <c r="A160">
        <v>1159</v>
      </c>
      <c r="B160" s="1" t="s">
        <v>1754</v>
      </c>
      <c r="C160" s="1">
        <v>2009</v>
      </c>
      <c r="D160" t="str">
        <f>IFERROR(VLOOKUP(A160, Activities!$A$1:$L$600, 4, FALSE), "")</f>
        <v>Technical/administrative</v>
      </c>
      <c r="E160" t="str">
        <f>IFERROR(VLOOKUP(A160, Activities!$A$1:$L$600, 5, FALSE), "")</f>
        <v>Other</v>
      </c>
      <c r="F160" t="str">
        <f>IFERROR(VLOOKUP(A160, Activities!$A$1:$L$600, 9, FALSE), "")</f>
        <v>Tribunal de Contas do Estado de São Paulo</v>
      </c>
      <c r="G160" t="str">
        <f>IFERROR(VLOOKUP(A160, Activities!$A$1:$L$600, 10, FALSE), "")</f>
        <v>Brasil</v>
      </c>
      <c r="H160" t="str">
        <f>IFERROR(VLOOKUP(A160, Activities!$A$1:$L$600, 11, FALSE), "")</f>
        <v>São Paulo</v>
      </c>
      <c r="I160" t="str">
        <f>IFERROR(VLOOKUP(A160, Activities!$A$1:$L$600, 12, FALSE), "")</f>
        <v>São Paulo</v>
      </c>
    </row>
    <row r="161" spans="1:9" x14ac:dyDescent="0.3">
      <c r="A161">
        <v>1160</v>
      </c>
      <c r="B161" s="1" t="s">
        <v>1754</v>
      </c>
      <c r="C161" s="1">
        <v>2012</v>
      </c>
      <c r="D161" t="str">
        <f>IFERROR(VLOOKUP(A161, Activities!$A$1:$L$600, 4, FALSE), "")</f>
        <v>Teaching</v>
      </c>
      <c r="E161" t="str">
        <f>IFERROR(VLOOKUP(A161, Activities!$A$1:$L$600, 5, FALSE), "")</f>
        <v>Professor: Higher Education</v>
      </c>
      <c r="F161" t="str">
        <f>IFERROR(VLOOKUP(A161, Activities!$A$1:$L$600, 9, FALSE), "")</f>
        <v>UFMG</v>
      </c>
      <c r="G161" t="str">
        <f>IFERROR(VLOOKUP(A161, Activities!$A$1:$L$600, 10, FALSE), "")</f>
        <v>Brasil</v>
      </c>
      <c r="H161" t="str">
        <f>IFERROR(VLOOKUP(A161, Activities!$A$1:$L$600, 11, FALSE), "")</f>
        <v>Belo Horizonte</v>
      </c>
      <c r="I161" t="str">
        <f>IFERROR(VLOOKUP(A161, Activities!$A$1:$L$600, 12, FALSE), "")</f>
        <v>Minas Gerais</v>
      </c>
    </row>
    <row r="162" spans="1:9" x14ac:dyDescent="0.3">
      <c r="A162">
        <v>1161</v>
      </c>
      <c r="B162" s="1" t="s">
        <v>1754</v>
      </c>
      <c r="C162" s="1">
        <v>2014</v>
      </c>
      <c r="D162" t="str">
        <f>IFERROR(VLOOKUP(A162, Activities!$A$1:$L$600, 4, FALSE), "")</f>
        <v>Research</v>
      </c>
      <c r="E162" t="str">
        <f>IFERROR(VLOOKUP(A162, Activities!$A$1:$L$600, 5, FALSE), "")</f>
        <v>Researcher</v>
      </c>
      <c r="F162" t="str">
        <f>IFERROR(VLOOKUP(A162, Activities!$A$1:$L$600, 9, FALSE), "")</f>
        <v>Unicamp/CLE</v>
      </c>
      <c r="G162" t="str">
        <f>IFERROR(VLOOKUP(A162, Activities!$A$1:$L$600, 10, FALSE), "")</f>
        <v>Brasil</v>
      </c>
      <c r="H162" t="str">
        <f>IFERROR(VLOOKUP(A162, Activities!$A$1:$L$600, 11, FALSE), "")</f>
        <v>Campinas</v>
      </c>
      <c r="I162" t="str">
        <f>IFERROR(VLOOKUP(A162, Activities!$A$1:$L$600, 12, FALSE), "")</f>
        <v>São Paulo</v>
      </c>
    </row>
    <row r="163" spans="1:9" x14ac:dyDescent="0.3">
      <c r="A163">
        <v>1162</v>
      </c>
      <c r="B163" s="1" t="s">
        <v>1755</v>
      </c>
      <c r="C163" s="1">
        <v>2019</v>
      </c>
      <c r="D163" t="str">
        <f>IFERROR(VLOOKUP(A163, Activities!$A$1:$L$600, 4, FALSE), "")</f>
        <v>Research</v>
      </c>
      <c r="E163" t="str">
        <f>IFERROR(VLOOKUP(A163, Activities!$A$1:$L$600, 5, FALSE), "")</f>
        <v>PhD Candidate</v>
      </c>
      <c r="F163" t="str">
        <f>IFERROR(VLOOKUP(A163, Activities!$A$1:$L$600, 9, FALSE), "")</f>
        <v>Universidade de Paris I, Panthéon-Sorbonne,</v>
      </c>
      <c r="G163" t="str">
        <f>IFERROR(VLOOKUP(A163, Activities!$A$1:$L$600, 10, FALSE), "")</f>
        <v>França</v>
      </c>
      <c r="H163" t="str">
        <f>IFERROR(VLOOKUP(A163, Activities!$A$1:$L$600, 11, FALSE), "")</f>
        <v>Paris</v>
      </c>
      <c r="I163" t="str">
        <f>IFERROR(VLOOKUP(A163, Activities!$A$1:$L$600, 12, FALSE), "")</f>
        <v>ÎLE-DE-FRANCE</v>
      </c>
    </row>
    <row r="164" spans="1:9" x14ac:dyDescent="0.3">
      <c r="A164">
        <v>1163</v>
      </c>
      <c r="B164" s="1" t="s">
        <v>1754</v>
      </c>
      <c r="C164" s="1">
        <v>2022</v>
      </c>
      <c r="D164" t="str">
        <f>IFERROR(VLOOKUP(A164, Activities!$A$1:$L$600, 4, FALSE), "")</f>
        <v>Teaching</v>
      </c>
      <c r="E164" t="str">
        <f>IFERROR(VLOOKUP(A164, Activities!$A$1:$L$600, 5, FALSE), "")</f>
        <v>Professor: Higher Education</v>
      </c>
      <c r="F164" t="str">
        <f>IFERROR(VLOOKUP(A164, Activities!$A$1:$L$600, 9, FALSE), "")</f>
        <v>Faculdade do Futuro</v>
      </c>
      <c r="G164" t="str">
        <f>IFERROR(VLOOKUP(A164, Activities!$A$1:$L$600, 10, FALSE), "")</f>
        <v>Brasil</v>
      </c>
      <c r="H164" t="str">
        <f>IFERROR(VLOOKUP(A164, Activities!$A$1:$L$600, 11, FALSE), "")</f>
        <v>Coqueiro</v>
      </c>
      <c r="I164" t="str">
        <f>IFERROR(VLOOKUP(A164, Activities!$A$1:$L$600, 12, FALSE), "")</f>
        <v>Minas Gerais</v>
      </c>
    </row>
    <row r="165" spans="1:9" x14ac:dyDescent="0.3">
      <c r="A165">
        <v>1164</v>
      </c>
      <c r="B165" s="1" t="s">
        <v>1754</v>
      </c>
      <c r="C165" s="1">
        <v>2011</v>
      </c>
      <c r="D165" t="str">
        <f>IFERROR(VLOOKUP(A165, Activities!$A$1:$L$600, 4, FALSE), "")</f>
        <v>Research</v>
      </c>
      <c r="E165" t="str">
        <f>IFERROR(VLOOKUP(A165, Activities!$A$1:$L$600, 5, FALSE), "")</f>
        <v>Postdoctoral Research</v>
      </c>
      <c r="F165" t="str">
        <f>IFERROR(VLOOKUP(A165, Activities!$A$1:$L$600, 9, FALSE), "")</f>
        <v>Unicamp</v>
      </c>
      <c r="G165" t="str">
        <f>IFERROR(VLOOKUP(A165, Activities!$A$1:$L$600, 10, FALSE), "")</f>
        <v>Brasil</v>
      </c>
      <c r="H165" t="str">
        <f>IFERROR(VLOOKUP(A165, Activities!$A$1:$L$600, 11, FALSE), "")</f>
        <v>Campinas</v>
      </c>
      <c r="I165" t="str">
        <f>IFERROR(VLOOKUP(A165, Activities!$A$1:$L$600, 12, FALSE), "")</f>
        <v>São Paulo</v>
      </c>
    </row>
    <row r="166" spans="1:9" x14ac:dyDescent="0.3">
      <c r="A166">
        <v>1165</v>
      </c>
      <c r="B166" s="1" t="s">
        <v>1755</v>
      </c>
      <c r="C166" s="1">
        <v>2018</v>
      </c>
      <c r="D166" t="str">
        <f>IFERROR(VLOOKUP(A166, Activities!$A$1:$L$600, 4, FALSE), "")</f>
        <v>Research</v>
      </c>
      <c r="E166" t="str">
        <f>IFERROR(VLOOKUP(A166, Activities!$A$1:$L$600, 5, FALSE), "")</f>
        <v>PhD Candidate</v>
      </c>
      <c r="F166" t="str">
        <f>IFERROR(VLOOKUP(A166, Activities!$A$1:$L$600, 9, FALSE), "")</f>
        <v>Unicamp</v>
      </c>
      <c r="G166" t="str">
        <f>IFERROR(VLOOKUP(A166, Activities!$A$1:$L$600, 10, FALSE), "")</f>
        <v>Brasil</v>
      </c>
      <c r="H166" t="str">
        <f>IFERROR(VLOOKUP(A166, Activities!$A$1:$L$600, 11, FALSE), "")</f>
        <v>Campinas</v>
      </c>
      <c r="I166" t="str">
        <f>IFERROR(VLOOKUP(A166, Activities!$A$1:$L$600, 12, FALSE), "")</f>
        <v>São Paulo</v>
      </c>
    </row>
    <row r="167" spans="1:9" x14ac:dyDescent="0.3">
      <c r="A167">
        <v>1166</v>
      </c>
      <c r="B167" s="1" t="s">
        <v>1755</v>
      </c>
      <c r="C167" s="1">
        <v>2018</v>
      </c>
      <c r="D167" t="str">
        <f>IFERROR(VLOOKUP(A167, Activities!$A$1:$L$600, 4, FALSE), "")</f>
        <v>Research</v>
      </c>
      <c r="E167" t="str">
        <f>IFERROR(VLOOKUP(A167, Activities!$A$1:$L$600, 5, FALSE), "")</f>
        <v>PhD Candidate</v>
      </c>
      <c r="F167" t="str">
        <f>IFERROR(VLOOKUP(A167, Activities!$A$1:$L$600, 9, FALSE), "")</f>
        <v>Unicamp</v>
      </c>
      <c r="G167" t="str">
        <f>IFERROR(VLOOKUP(A167, Activities!$A$1:$L$600, 10, FALSE), "")</f>
        <v>Brasil</v>
      </c>
      <c r="H167" t="str">
        <f>IFERROR(VLOOKUP(A167, Activities!$A$1:$L$600, 11, FALSE), "")</f>
        <v>Campinas</v>
      </c>
      <c r="I167" t="str">
        <f>IFERROR(VLOOKUP(A167, Activities!$A$1:$L$600, 12, FALSE), "")</f>
        <v>São Paulo</v>
      </c>
    </row>
    <row r="168" spans="1:9" x14ac:dyDescent="0.3">
      <c r="A168">
        <v>1167</v>
      </c>
      <c r="B168" s="1" t="s">
        <v>1754</v>
      </c>
      <c r="C168" s="1">
        <v>2011</v>
      </c>
      <c r="D168" t="str">
        <f>IFERROR(VLOOKUP(A168, Activities!$A$1:$L$600, 4, FALSE), "")</f>
        <v>Teaching</v>
      </c>
      <c r="E168" t="str">
        <f>IFERROR(VLOOKUP(A168, Activities!$A$1:$L$600, 5, FALSE), "")</f>
        <v>Professor: Higher Education</v>
      </c>
      <c r="F168" t="str">
        <f>IFERROR(VLOOKUP(A168, Activities!$A$1:$L$600, 9, FALSE), "")</f>
        <v>Unicamp/FT</v>
      </c>
      <c r="G168" t="str">
        <f>IFERROR(VLOOKUP(A168, Activities!$A$1:$L$600, 10, FALSE), "")</f>
        <v>Brasil</v>
      </c>
      <c r="H168" t="str">
        <f>IFERROR(VLOOKUP(A168, Activities!$A$1:$L$600, 11, FALSE), "")</f>
        <v>Limeira</v>
      </c>
      <c r="I168" t="str">
        <f>IFERROR(VLOOKUP(A168, Activities!$A$1:$L$600, 12, FALSE), "")</f>
        <v>São Paulo</v>
      </c>
    </row>
    <row r="169" spans="1:9" x14ac:dyDescent="0.3">
      <c r="A169">
        <v>1168</v>
      </c>
      <c r="B169" s="1" t="s">
        <v>1755</v>
      </c>
      <c r="C169" s="1">
        <v>2023</v>
      </c>
      <c r="D169" t="str">
        <f>IFERROR(VLOOKUP(A169, Activities!$A$1:$L$600, 4, FALSE), "")</f>
        <v/>
      </c>
      <c r="E169" t="str">
        <f>IFERROR(VLOOKUP(A169, Activities!$A$1:$L$600, 5, FALSE), "")</f>
        <v/>
      </c>
      <c r="F169" t="str">
        <f>IFERROR(VLOOKUP(A169, Activities!$A$1:$L$600, 9, FALSE), "")</f>
        <v/>
      </c>
      <c r="G169" t="str">
        <f>IFERROR(VLOOKUP(A169, Activities!$A$1:$L$600, 10, FALSE), "")</f>
        <v/>
      </c>
      <c r="H169" t="str">
        <f>IFERROR(VLOOKUP(A169, Activities!$A$1:$L$600, 11, FALSE), "")</f>
        <v/>
      </c>
      <c r="I169" t="str">
        <f>IFERROR(VLOOKUP(A169, Activities!$A$1:$L$600, 12, FALSE), "")</f>
        <v/>
      </c>
    </row>
    <row r="170" spans="1:9" x14ac:dyDescent="0.3">
      <c r="A170">
        <v>1169</v>
      </c>
      <c r="B170" s="1" t="s">
        <v>1754</v>
      </c>
      <c r="C170" s="1">
        <v>2007</v>
      </c>
      <c r="D170" t="str">
        <f>IFERROR(VLOOKUP(A170, Activities!$A$1:$L$600, 4, FALSE), "")</f>
        <v>Teaching</v>
      </c>
      <c r="E170" t="str">
        <f>IFERROR(VLOOKUP(A170, Activities!$A$1:$L$600, 5, FALSE), "")</f>
        <v>Professor: Higher Education</v>
      </c>
      <c r="F170" t="str">
        <f>IFERROR(VLOOKUP(A170, Activities!$A$1:$L$600, 9, FALSE), "")</f>
        <v>UNILA</v>
      </c>
      <c r="G170" t="str">
        <f>IFERROR(VLOOKUP(A170, Activities!$A$1:$L$600, 10, FALSE), "")</f>
        <v>Brasil</v>
      </c>
      <c r="H170" t="str">
        <f>IFERROR(VLOOKUP(A170, Activities!$A$1:$L$600, 11, FALSE), "")</f>
        <v>Foz do Iguaçu</v>
      </c>
      <c r="I170" t="str">
        <f>IFERROR(VLOOKUP(A170, Activities!$A$1:$L$600, 12, FALSE), "")</f>
        <v>Paraná</v>
      </c>
    </row>
    <row r="171" spans="1:9" x14ac:dyDescent="0.3">
      <c r="A171">
        <v>1170</v>
      </c>
      <c r="B171" s="1" t="s">
        <v>1754</v>
      </c>
      <c r="C171" s="1">
        <v>2006</v>
      </c>
      <c r="D171" t="str">
        <f>IFERROR(VLOOKUP(A171, Activities!$A$1:$L$600, 4, FALSE), "")</f>
        <v>Education services</v>
      </c>
      <c r="E171" t="str">
        <f>IFERROR(VLOOKUP(A171, Activities!$A$1:$L$600, 5, FALSE), "")</f>
        <v>Other</v>
      </c>
      <c r="F171" t="str">
        <f>IFERROR(VLOOKUP(A171, Activities!$A$1:$L$600, 9, FALSE), "")</f>
        <v>Serviços de tradução, interpretação e similares</v>
      </c>
      <c r="G171" t="str">
        <f>IFERROR(VLOOKUP(A171, Activities!$A$1:$L$600, 10, FALSE), "")</f>
        <v>Brasil</v>
      </c>
      <c r="H171" t="str">
        <f>IFERROR(VLOOKUP(A171, Activities!$A$1:$L$600, 11, FALSE), "")</f>
        <v>Campos do Jordão</v>
      </c>
      <c r="I171" t="str">
        <f>IFERROR(VLOOKUP(A171, Activities!$A$1:$L$600, 12, FALSE), "")</f>
        <v>São Paulo</v>
      </c>
    </row>
    <row r="172" spans="1:9" x14ac:dyDescent="0.3">
      <c r="A172">
        <v>1171</v>
      </c>
      <c r="B172" s="1" t="s">
        <v>1755</v>
      </c>
      <c r="C172" s="1">
        <v>2022</v>
      </c>
      <c r="D172" t="str">
        <f>IFERROR(VLOOKUP(A172, Activities!$A$1:$L$600, 4, FALSE), "")</f>
        <v/>
      </c>
      <c r="E172" t="str">
        <f>IFERROR(VLOOKUP(A172, Activities!$A$1:$L$600, 5, FALSE), "")</f>
        <v/>
      </c>
      <c r="F172" t="str">
        <f>IFERROR(VLOOKUP(A172, Activities!$A$1:$L$600, 9, FALSE), "")</f>
        <v/>
      </c>
      <c r="G172" t="str">
        <f>IFERROR(VLOOKUP(A172, Activities!$A$1:$L$600, 10, FALSE), "")</f>
        <v/>
      </c>
      <c r="H172" t="str">
        <f>IFERROR(VLOOKUP(A172, Activities!$A$1:$L$600, 11, FALSE), "")</f>
        <v/>
      </c>
      <c r="I172" t="str">
        <f>IFERROR(VLOOKUP(A172, Activities!$A$1:$L$600, 12, FALSE), "")</f>
        <v/>
      </c>
    </row>
    <row r="173" spans="1:9" x14ac:dyDescent="0.3">
      <c r="A173">
        <v>1172</v>
      </c>
      <c r="B173" s="1" t="s">
        <v>1754</v>
      </c>
      <c r="C173" s="1">
        <v>2017</v>
      </c>
      <c r="D173" t="str">
        <f>IFERROR(VLOOKUP(A173, Activities!$A$1:$L$600, 4, FALSE), "")</f>
        <v>Research</v>
      </c>
      <c r="E173" t="str">
        <f>IFERROR(VLOOKUP(A173, Activities!$A$1:$L$600, 5, FALSE), "")</f>
        <v>Other</v>
      </c>
      <c r="F173" t="str">
        <f>IFERROR(VLOOKUP(A173, Activities!$A$1:$L$600, 9, FALSE), "")</f>
        <v>Traduções Erick Fishuk</v>
      </c>
      <c r="G173" t="str">
        <f>IFERROR(VLOOKUP(A173, Activities!$A$1:$L$600, 10, FALSE), "")</f>
        <v>Brasil</v>
      </c>
      <c r="H173" t="str">
        <f>IFERROR(VLOOKUP(A173, Activities!$A$1:$L$600, 11, FALSE), "")</f>
        <v>São Paulo</v>
      </c>
      <c r="I173" t="str">
        <f>IFERROR(VLOOKUP(A173, Activities!$A$1:$L$600, 12, FALSE), "")</f>
        <v>São Paulo</v>
      </c>
    </row>
    <row r="174" spans="1:9" x14ac:dyDescent="0.3">
      <c r="A174">
        <v>1173</v>
      </c>
      <c r="B174" s="1" t="s">
        <v>1755</v>
      </c>
      <c r="C174" s="1">
        <v>2005</v>
      </c>
      <c r="D174" t="str">
        <f>IFERROR(VLOOKUP(A174, Activities!$A$1:$L$600, 4, FALSE), "")</f>
        <v>Teaching</v>
      </c>
      <c r="E174" t="str">
        <f>IFERROR(VLOOKUP(A174, Activities!$A$1:$L$600, 5, FALSE), "")</f>
        <v>Professor: Higher Education</v>
      </c>
      <c r="F174" t="str">
        <f>IFERROR(VLOOKUP(A174, Activities!$A$1:$L$600, 9, FALSE), "")</f>
        <v>UFF</v>
      </c>
      <c r="G174" t="str">
        <f>IFERROR(VLOOKUP(A174, Activities!$A$1:$L$600, 10, FALSE), "")</f>
        <v>Brasil</v>
      </c>
      <c r="H174" t="str">
        <f>IFERROR(VLOOKUP(A174, Activities!$A$1:$L$600, 11, FALSE), "")</f>
        <v>Campos dos Goytacazes</v>
      </c>
      <c r="I174" t="str">
        <f>IFERROR(VLOOKUP(A174, Activities!$A$1:$L$600, 12, FALSE), "")</f>
        <v>Rio de Janeiro</v>
      </c>
    </row>
    <row r="175" spans="1:9" x14ac:dyDescent="0.3">
      <c r="A175">
        <v>1174</v>
      </c>
      <c r="B175" s="1" t="s">
        <v>1754</v>
      </c>
      <c r="C175" s="1">
        <v>2013</v>
      </c>
      <c r="D175" t="str">
        <f>IFERROR(VLOOKUP(A175, Activities!$A$1:$L$600, 4, FALSE), "")</f>
        <v>Teaching</v>
      </c>
      <c r="E175" t="str">
        <f>IFERROR(VLOOKUP(A175, Activities!$A$1:$L$600, 5, FALSE), "")</f>
        <v>Professor: Higher Education</v>
      </c>
      <c r="F175" t="str">
        <f>IFERROR(VLOOKUP(A175, Activities!$A$1:$L$600, 9, FALSE), "")</f>
        <v>University of Bedfordshire</v>
      </c>
      <c r="G175" t="str">
        <f>IFERROR(VLOOKUP(A175, Activities!$A$1:$L$600, 10, FALSE), "")</f>
        <v>Reino Unido</v>
      </c>
      <c r="H175" t="str">
        <f>IFERROR(VLOOKUP(A175, Activities!$A$1:$L$600, 11, FALSE), "")</f>
        <v>Luton</v>
      </c>
      <c r="I175" t="str">
        <f>IFERROR(VLOOKUP(A175, Activities!$A$1:$L$600, 12, FALSE), "")</f>
        <v>Inglaterra</v>
      </c>
    </row>
    <row r="176" spans="1:9" x14ac:dyDescent="0.3">
      <c r="A176">
        <v>1175</v>
      </c>
      <c r="B176" s="1" t="s">
        <v>1754</v>
      </c>
      <c r="C176" s="1">
        <v>2020</v>
      </c>
      <c r="D176" t="str">
        <f>IFERROR(VLOOKUP(A176, Activities!$A$1:$L$600, 4, FALSE), "")</f>
        <v>Project coordination</v>
      </c>
      <c r="E176" t="str">
        <f>IFERROR(VLOOKUP(A176, Activities!$A$1:$L$600, 5, FALSE), "")</f>
        <v>Other</v>
      </c>
      <c r="F176" t="str">
        <f>IFERROR(VLOOKUP(A176, Activities!$A$1:$L$600, 9, FALSE), "")</f>
        <v>Instituto Bardi</v>
      </c>
      <c r="G176" t="str">
        <f>IFERROR(VLOOKUP(A176, Activities!$A$1:$L$600, 10, FALSE), "")</f>
        <v>Brasil</v>
      </c>
      <c r="H176" t="str">
        <f>IFERROR(VLOOKUP(A176, Activities!$A$1:$L$600, 11, FALSE), "")</f>
        <v>São Paulo</v>
      </c>
      <c r="I176" t="str">
        <f>IFERROR(VLOOKUP(A176, Activities!$A$1:$L$600, 12, FALSE), "")</f>
        <v>São Paulo</v>
      </c>
    </row>
    <row r="177" spans="1:9" x14ac:dyDescent="0.3">
      <c r="A177">
        <v>1176</v>
      </c>
      <c r="B177" s="1" t="s">
        <v>1755</v>
      </c>
      <c r="C177" s="1">
        <v>2009</v>
      </c>
      <c r="D177" t="str">
        <f>IFERROR(VLOOKUP(A177, Activities!$A$1:$L$600, 4, FALSE), "")</f>
        <v>Teaching</v>
      </c>
      <c r="E177" t="str">
        <f>IFERROR(VLOOKUP(A177, Activities!$A$1:$L$600, 5, FALSE), "")</f>
        <v>Professor: Higher Education</v>
      </c>
      <c r="F177" t="str">
        <f>IFERROR(VLOOKUP(A177, Activities!$A$1:$L$600, 9, FALSE), "")</f>
        <v>UERJ</v>
      </c>
      <c r="G177" t="str">
        <f>IFERROR(VLOOKUP(A177, Activities!$A$1:$L$600, 10, FALSE), "")</f>
        <v>Brasil</v>
      </c>
      <c r="H177" t="str">
        <f>IFERROR(VLOOKUP(A177, Activities!$A$1:$L$600, 11, FALSE), "")</f>
        <v>Rio de Janeiro</v>
      </c>
      <c r="I177" t="str">
        <f>IFERROR(VLOOKUP(A177, Activities!$A$1:$L$600, 12, FALSE), "")</f>
        <v>Rio de Janeiro</v>
      </c>
    </row>
    <row r="178" spans="1:9" x14ac:dyDescent="0.3">
      <c r="A178">
        <v>1177</v>
      </c>
      <c r="B178" s="1" t="s">
        <v>1755</v>
      </c>
      <c r="C178" s="1">
        <v>2005</v>
      </c>
      <c r="D178" t="str">
        <f>IFERROR(VLOOKUP(A178, Activities!$A$1:$L$600, 4, FALSE), "")</f>
        <v>Research</v>
      </c>
      <c r="E178" t="str">
        <f>IFERROR(VLOOKUP(A178, Activities!$A$1:$L$600, 5, FALSE), "")</f>
        <v>PhD Candidate</v>
      </c>
      <c r="F178" t="str">
        <f>IFERROR(VLOOKUP(A178, Activities!$A$1:$L$600, 9, FALSE), "")</f>
        <v>Unicamp</v>
      </c>
      <c r="G178" t="str">
        <f>IFERROR(VLOOKUP(A178, Activities!$A$1:$L$600, 10, FALSE), "")</f>
        <v>Brasil</v>
      </c>
      <c r="H178" t="str">
        <f>IFERROR(VLOOKUP(A178, Activities!$A$1:$L$600, 11, FALSE), "")</f>
        <v>Campinas</v>
      </c>
      <c r="I178" t="str">
        <f>IFERROR(VLOOKUP(A178, Activities!$A$1:$L$600, 12, FALSE), "")</f>
        <v>São Paulo</v>
      </c>
    </row>
    <row r="179" spans="1:9" x14ac:dyDescent="0.3">
      <c r="A179">
        <v>1178</v>
      </c>
      <c r="B179" s="1" t="s">
        <v>1754</v>
      </c>
      <c r="C179" s="1">
        <v>2006</v>
      </c>
      <c r="D179" t="str">
        <f>IFERROR(VLOOKUP(A179, Activities!$A$1:$L$600, 4, FALSE), "")</f>
        <v>Teaching</v>
      </c>
      <c r="E179" t="str">
        <f>IFERROR(VLOOKUP(A179, Activities!$A$1:$L$600, 5, FALSE), "")</f>
        <v>Professor: Higher Education</v>
      </c>
      <c r="F179" t="str">
        <f>IFERROR(VLOOKUP(A179, Activities!$A$1:$L$600, 9, FALSE), "")</f>
        <v>UFOP</v>
      </c>
      <c r="G179" t="str">
        <f>IFERROR(VLOOKUP(A179, Activities!$A$1:$L$600, 10, FALSE), "")</f>
        <v>Brasil</v>
      </c>
      <c r="H179" t="str">
        <f>IFERROR(VLOOKUP(A179, Activities!$A$1:$L$600, 11, FALSE), "")</f>
        <v>Ouro Preto</v>
      </c>
      <c r="I179" t="str">
        <f>IFERROR(VLOOKUP(A179, Activities!$A$1:$L$600, 12, FALSE), "")</f>
        <v>Minas Gerais</v>
      </c>
    </row>
    <row r="180" spans="1:9" x14ac:dyDescent="0.3">
      <c r="A180">
        <v>1179</v>
      </c>
      <c r="B180" s="1" t="s">
        <v>1755</v>
      </c>
      <c r="C180" s="1">
        <v>2007</v>
      </c>
      <c r="D180" t="str">
        <f>IFERROR(VLOOKUP(A180, Activities!$A$1:$L$600, 4, FALSE), "")</f>
        <v>Teaching</v>
      </c>
      <c r="E180" t="str">
        <f>IFERROR(VLOOKUP(A180, Activities!$A$1:$L$600, 5, FALSE), "")</f>
        <v>Teacher: Basic Education (Elementary and High School)</v>
      </c>
      <c r="F180" t="str">
        <f>IFERROR(VLOOKUP(A180, Activities!$A$1:$L$600, 9, FALSE), "")</f>
        <v>Prefeitura do Município de São Bernardo do Campo · Meio período</v>
      </c>
      <c r="G180" t="str">
        <f>IFERROR(VLOOKUP(A180, Activities!$A$1:$L$600, 10, FALSE), "")</f>
        <v>Brasil</v>
      </c>
      <c r="H180" t="str">
        <f>IFERROR(VLOOKUP(A180, Activities!$A$1:$L$600, 11, FALSE), "")</f>
        <v>São Bernardo do Campo</v>
      </c>
      <c r="I180" t="str">
        <f>IFERROR(VLOOKUP(A180, Activities!$A$1:$L$600, 12, FALSE), "")</f>
        <v>São Paulo</v>
      </c>
    </row>
    <row r="181" spans="1:9" x14ac:dyDescent="0.3">
      <c r="A181">
        <v>1180</v>
      </c>
      <c r="B181" s="1" t="s">
        <v>1755</v>
      </c>
      <c r="C181" s="1">
        <v>2021</v>
      </c>
      <c r="D181" t="str">
        <f>IFERROR(VLOOKUP(A181, Activities!$A$1:$L$600, 4, FALSE), "")</f>
        <v>No data</v>
      </c>
      <c r="E181" t="str">
        <f>IFERROR(VLOOKUP(A181, Activities!$A$1:$L$600, 5, FALSE), "")</f>
        <v>Teacher: Basic Education (Elementary and High School)</v>
      </c>
      <c r="F181" t="str">
        <f>IFERROR(VLOOKUP(A181, Activities!$A$1:$L$600, 9, FALSE), "")</f>
        <v>Prefeitura Municipal de Guarujá</v>
      </c>
      <c r="G181" t="str">
        <f>IFERROR(VLOOKUP(A181, Activities!$A$1:$L$600, 10, FALSE), "")</f>
        <v>Brasil</v>
      </c>
      <c r="H181" t="str">
        <f>IFERROR(VLOOKUP(A181, Activities!$A$1:$L$600, 11, FALSE), "")</f>
        <v>Guarujá</v>
      </c>
      <c r="I181" t="str">
        <f>IFERROR(VLOOKUP(A181, Activities!$A$1:$L$600, 12, FALSE), "")</f>
        <v>São Paulo</v>
      </c>
    </row>
    <row r="182" spans="1:9" x14ac:dyDescent="0.3">
      <c r="A182">
        <v>1181</v>
      </c>
      <c r="B182" s="1" t="s">
        <v>1755</v>
      </c>
      <c r="C182" s="1">
        <v>2012</v>
      </c>
      <c r="D182" t="str">
        <f>IFERROR(VLOOKUP(A182, Activities!$A$1:$L$600, 4, FALSE), "")</f>
        <v>Teaching</v>
      </c>
      <c r="E182" t="str">
        <f>IFERROR(VLOOKUP(A182, Activities!$A$1:$L$600, 5, FALSE), "")</f>
        <v>Professor: Higher Education</v>
      </c>
      <c r="F182" t="str">
        <f>IFERROR(VLOOKUP(A182, Activities!$A$1:$L$600, 9, FALSE), "")</f>
        <v>Faculdade Jaguariúna (UNIFAJ)</v>
      </c>
      <c r="G182" t="str">
        <f>IFERROR(VLOOKUP(A182, Activities!$A$1:$L$600, 10, FALSE), "")</f>
        <v>Brasil</v>
      </c>
      <c r="H182" t="str">
        <f>IFERROR(VLOOKUP(A182, Activities!$A$1:$L$600, 11, FALSE), "")</f>
        <v>Jaguariúna</v>
      </c>
      <c r="I182" t="str">
        <f>IFERROR(VLOOKUP(A182, Activities!$A$1:$L$600, 12, FALSE), "")</f>
        <v>São Paulo</v>
      </c>
    </row>
    <row r="183" spans="1:9" x14ac:dyDescent="0.3">
      <c r="A183">
        <v>1182</v>
      </c>
      <c r="B183" s="1" t="s">
        <v>1754</v>
      </c>
      <c r="C183" s="1">
        <v>2020</v>
      </c>
      <c r="D183" t="str">
        <f>IFERROR(VLOOKUP(A183, Activities!$A$1:$L$600, 4, FALSE), "")</f>
        <v>Consulting</v>
      </c>
      <c r="E183" t="str">
        <f>IFERROR(VLOOKUP(A183, Activities!$A$1:$L$600, 5, FALSE), "")</f>
        <v>Professor: Federal Institute</v>
      </c>
      <c r="F183" t="str">
        <f>IFERROR(VLOOKUP(A183, Activities!$A$1:$L$600, 9, FALSE), "")</f>
        <v>Instituto Federal do Triangulo Mineiro</v>
      </c>
      <c r="G183" t="str">
        <f>IFERROR(VLOOKUP(A183, Activities!$A$1:$L$600, 10, FALSE), "")</f>
        <v>Brasil</v>
      </c>
      <c r="H183" t="str">
        <f>IFERROR(VLOOKUP(A183, Activities!$A$1:$L$600, 11, FALSE), "")</f>
        <v>Uberlândia</v>
      </c>
      <c r="I183" t="str">
        <f>IFERROR(VLOOKUP(A183, Activities!$A$1:$L$600, 12, FALSE), "")</f>
        <v>Minas Gerais</v>
      </c>
    </row>
    <row r="184" spans="1:9" x14ac:dyDescent="0.3">
      <c r="A184">
        <v>1183</v>
      </c>
      <c r="B184" s="1" t="s">
        <v>1754</v>
      </c>
      <c r="C184" s="1">
        <v>2018</v>
      </c>
      <c r="D184" t="str">
        <f>IFERROR(VLOOKUP(A184, Activities!$A$1:$L$600, 4, FALSE), "")</f>
        <v>Teaching</v>
      </c>
      <c r="E184" t="str">
        <f>IFERROR(VLOOKUP(A184, Activities!$A$1:$L$600, 5, FALSE), "")</f>
        <v>Professor: Higher Education</v>
      </c>
      <c r="F184" t="str">
        <f>IFERROR(VLOOKUP(A184, Activities!$A$1:$L$600, 9, FALSE), "")</f>
        <v>PUC-Rio de Janeiro</v>
      </c>
      <c r="G184" t="str">
        <f>IFERROR(VLOOKUP(A184, Activities!$A$1:$L$600, 10, FALSE), "")</f>
        <v>Brasil</v>
      </c>
      <c r="H184" t="str">
        <f>IFERROR(VLOOKUP(A184, Activities!$A$1:$L$600, 11, FALSE), "")</f>
        <v>Rio de Janeiro</v>
      </c>
      <c r="I184" t="str">
        <f>IFERROR(VLOOKUP(A184, Activities!$A$1:$L$600, 12, FALSE), "")</f>
        <v>Rio de Janeiro</v>
      </c>
    </row>
    <row r="185" spans="1:9" x14ac:dyDescent="0.3">
      <c r="A185">
        <v>1184</v>
      </c>
      <c r="B185" s="1" t="s">
        <v>1754</v>
      </c>
      <c r="C185" s="1">
        <v>2018</v>
      </c>
      <c r="D185" t="str">
        <f>IFERROR(VLOOKUP(A185, Activities!$A$1:$L$600, 4, FALSE), "")</f>
        <v>Teaching</v>
      </c>
      <c r="E185" t="str">
        <f>IFERROR(VLOOKUP(A185, Activities!$A$1:$L$600, 5, FALSE), "")</f>
        <v>Professor: Higher Education</v>
      </c>
      <c r="F185" t="str">
        <f>IFERROR(VLOOKUP(A185, Activities!$A$1:$L$600, 9, FALSE), "")</f>
        <v>Universidade Estadual do Centro Oeste do Paraná (UNICENTRO)</v>
      </c>
      <c r="G185" t="str">
        <f>IFERROR(VLOOKUP(A185, Activities!$A$1:$L$600, 10, FALSE), "")</f>
        <v>Brasil</v>
      </c>
      <c r="H185" t="str">
        <f>IFERROR(VLOOKUP(A185, Activities!$A$1:$L$600, 11, FALSE), "")</f>
        <v>Santa Cruz</v>
      </c>
      <c r="I185" t="str">
        <f>IFERROR(VLOOKUP(A185, Activities!$A$1:$L$600, 12, FALSE), "")</f>
        <v>Paraná</v>
      </c>
    </row>
    <row r="186" spans="1:9" x14ac:dyDescent="0.3">
      <c r="A186">
        <v>1185</v>
      </c>
      <c r="B186" s="1" t="s">
        <v>1755</v>
      </c>
      <c r="C186" s="1">
        <v>2017</v>
      </c>
      <c r="D186" t="str">
        <f>IFERROR(VLOOKUP(A186, Activities!$A$1:$L$600, 4, FALSE), "")</f>
        <v>Research</v>
      </c>
      <c r="E186" t="str">
        <f>IFERROR(VLOOKUP(A186, Activities!$A$1:$L$600, 5, FALSE), "")</f>
        <v>PhD Candidate</v>
      </c>
      <c r="F186" t="str">
        <f>IFERROR(VLOOKUP(A186, Activities!$A$1:$L$600, 9, FALSE), "")</f>
        <v>Unicamp</v>
      </c>
      <c r="G186" t="str">
        <f>IFERROR(VLOOKUP(A186, Activities!$A$1:$L$600, 10, FALSE), "")</f>
        <v>Brasil</v>
      </c>
      <c r="H186" t="str">
        <f>IFERROR(VLOOKUP(A186, Activities!$A$1:$L$600, 11, FALSE), "")</f>
        <v>Campinas</v>
      </c>
      <c r="I186" t="str">
        <f>IFERROR(VLOOKUP(A186, Activities!$A$1:$L$600, 12, FALSE), "")</f>
        <v>São Paulo</v>
      </c>
    </row>
    <row r="187" spans="1:9" x14ac:dyDescent="0.3">
      <c r="A187">
        <v>1186</v>
      </c>
      <c r="B187" s="1" t="s">
        <v>1755</v>
      </c>
      <c r="C187" s="1">
        <v>2019</v>
      </c>
      <c r="D187" t="str">
        <f>IFERROR(VLOOKUP(A187, Activities!$A$1:$L$600, 4, FALSE), "")</f>
        <v>Research</v>
      </c>
      <c r="E187" t="str">
        <f>IFERROR(VLOOKUP(A187, Activities!$A$1:$L$600, 5, FALSE), "")</f>
        <v>PhD Candidate</v>
      </c>
      <c r="F187" t="str">
        <f>IFERROR(VLOOKUP(A187, Activities!$A$1:$L$600, 9, FALSE), "")</f>
        <v>Universidade Federal Fluminense</v>
      </c>
      <c r="G187" t="str">
        <f>IFERROR(VLOOKUP(A187, Activities!$A$1:$L$600, 10, FALSE), "")</f>
        <v>Brasil</v>
      </c>
      <c r="H187" t="str">
        <f>IFERROR(VLOOKUP(A187, Activities!$A$1:$L$600, 11, FALSE), "")</f>
        <v>Niterói</v>
      </c>
      <c r="I187" t="str">
        <f>IFERROR(VLOOKUP(A187, Activities!$A$1:$L$600, 12, FALSE), "")</f>
        <v>Rio de Janeiro</v>
      </c>
    </row>
    <row r="188" spans="1:9" x14ac:dyDescent="0.3">
      <c r="A188">
        <v>1187</v>
      </c>
      <c r="B188" s="1" t="s">
        <v>1754</v>
      </c>
      <c r="C188" s="1">
        <v>2018</v>
      </c>
      <c r="D188" t="str">
        <f>IFERROR(VLOOKUP(A188, Activities!$A$1:$L$600, 4, FALSE), "")</f>
        <v>Teaching</v>
      </c>
      <c r="E188" t="str">
        <f>IFERROR(VLOOKUP(A188, Activities!$A$1:$L$600, 5, FALSE), "")</f>
        <v>Teacher: Basic Education (Elementary and High School)</v>
      </c>
      <c r="F188" t="str">
        <f>IFERROR(VLOOKUP(A188, Activities!$A$1:$L$600, 9, FALSE), "")</f>
        <v>IFSP-Capivari</v>
      </c>
      <c r="G188" t="str">
        <f>IFERROR(VLOOKUP(A188, Activities!$A$1:$L$600, 10, FALSE), "")</f>
        <v>Brasil</v>
      </c>
      <c r="H188" t="str">
        <f>IFERROR(VLOOKUP(A188, Activities!$A$1:$L$600, 11, FALSE), "")</f>
        <v>Capivari</v>
      </c>
      <c r="I188" t="str">
        <f>IFERROR(VLOOKUP(A188, Activities!$A$1:$L$600, 12, FALSE), "")</f>
        <v>São Paulo</v>
      </c>
    </row>
    <row r="189" spans="1:9" x14ac:dyDescent="0.3">
      <c r="A189">
        <v>1188</v>
      </c>
      <c r="B189" s="1" t="s">
        <v>1755</v>
      </c>
      <c r="C189" s="1">
        <v>2018</v>
      </c>
      <c r="D189" t="str">
        <f>IFERROR(VLOOKUP(A189, Activities!$A$1:$L$600, 4, FALSE), "")</f>
        <v>Research</v>
      </c>
      <c r="E189" t="str">
        <f>IFERROR(VLOOKUP(A189, Activities!$A$1:$L$600, 5, FALSE), "")</f>
        <v>PhD Candidate</v>
      </c>
      <c r="F189" t="str">
        <f>IFERROR(VLOOKUP(A189, Activities!$A$1:$L$600, 9, FALSE), "")</f>
        <v>Universidade Federal do Paraná (UFPR)</v>
      </c>
      <c r="G189" t="str">
        <f>IFERROR(VLOOKUP(A189, Activities!$A$1:$L$600, 10, FALSE), "")</f>
        <v>Brasil</v>
      </c>
      <c r="H189" t="str">
        <f>IFERROR(VLOOKUP(A189, Activities!$A$1:$L$600, 11, FALSE), "")</f>
        <v>Curitiba</v>
      </c>
      <c r="I189" t="str">
        <f>IFERROR(VLOOKUP(A189, Activities!$A$1:$L$600, 12, FALSE), "")</f>
        <v>Paraná</v>
      </c>
    </row>
    <row r="190" spans="1:9" x14ac:dyDescent="0.3">
      <c r="A190">
        <v>1189</v>
      </c>
      <c r="B190" s="1" t="s">
        <v>1754</v>
      </c>
      <c r="C190" s="1">
        <v>2020</v>
      </c>
      <c r="D190" t="str">
        <f>IFERROR(VLOOKUP(A190, Activities!$A$1:$L$600, 4, FALSE), "")</f>
        <v/>
      </c>
      <c r="E190" t="str">
        <f>IFERROR(VLOOKUP(A190, Activities!$A$1:$L$600, 5, FALSE), "")</f>
        <v/>
      </c>
      <c r="F190" t="str">
        <f>IFERROR(VLOOKUP(A190, Activities!$A$1:$L$600, 9, FALSE), "")</f>
        <v/>
      </c>
      <c r="G190" t="str">
        <f>IFERROR(VLOOKUP(A190, Activities!$A$1:$L$600, 10, FALSE), "")</f>
        <v/>
      </c>
      <c r="H190" t="str">
        <f>IFERROR(VLOOKUP(A190, Activities!$A$1:$L$600, 11, FALSE), "")</f>
        <v/>
      </c>
      <c r="I190" t="str">
        <f>IFERROR(VLOOKUP(A190, Activities!$A$1:$L$600, 12, FALSE), "")</f>
        <v/>
      </c>
    </row>
    <row r="191" spans="1:9" x14ac:dyDescent="0.3">
      <c r="A191">
        <v>1190</v>
      </c>
      <c r="B191" s="1" t="s">
        <v>1754</v>
      </c>
      <c r="C191" s="1">
        <v>2013</v>
      </c>
      <c r="D191" t="str">
        <f>IFERROR(VLOOKUP(A191, Activities!$A$1:$L$600, 4, FALSE), "")</f>
        <v>Teaching</v>
      </c>
      <c r="E191" t="str">
        <f>IFERROR(VLOOKUP(A191, Activities!$A$1:$L$600, 5, FALSE), "")</f>
        <v>Professor: Higher Education</v>
      </c>
      <c r="F191" t="str">
        <f>IFERROR(VLOOKUP(A191, Activities!$A$1:$L$600, 9, FALSE), "")</f>
        <v>UNILAB</v>
      </c>
      <c r="G191" t="str">
        <f>IFERROR(VLOOKUP(A191, Activities!$A$1:$L$600, 10, FALSE), "")</f>
        <v>Brasil</v>
      </c>
      <c r="H191" t="str">
        <f>IFERROR(VLOOKUP(A191, Activities!$A$1:$L$600, 11, FALSE), "")</f>
        <v>Redenção</v>
      </c>
      <c r="I191" t="str">
        <f>IFERROR(VLOOKUP(A191, Activities!$A$1:$L$600, 12, FALSE), "")</f>
        <v>Ceará</v>
      </c>
    </row>
    <row r="192" spans="1:9" x14ac:dyDescent="0.3">
      <c r="A192">
        <v>1191</v>
      </c>
      <c r="B192" s="1" t="s">
        <v>1755</v>
      </c>
      <c r="C192" s="1">
        <v>2018</v>
      </c>
      <c r="D192" t="str">
        <f>IFERROR(VLOOKUP(A192, Activities!$A$1:$L$600, 4, FALSE), "")</f>
        <v>Research</v>
      </c>
      <c r="E192" t="str">
        <f>IFERROR(VLOOKUP(A192, Activities!$A$1:$L$600, 5, FALSE), "")</f>
        <v>PhD Candidate</v>
      </c>
      <c r="F192" t="str">
        <f>IFERROR(VLOOKUP(A192, Activities!$A$1:$L$600, 9, FALSE), "")</f>
        <v>Unicamp</v>
      </c>
      <c r="G192" t="str">
        <f>IFERROR(VLOOKUP(A192, Activities!$A$1:$L$600, 10, FALSE), "")</f>
        <v>Brasil</v>
      </c>
      <c r="H192" t="str">
        <f>IFERROR(VLOOKUP(A192, Activities!$A$1:$L$600, 11, FALSE), "")</f>
        <v>Campinas</v>
      </c>
      <c r="I192" t="str">
        <f>IFERROR(VLOOKUP(A192, Activities!$A$1:$L$600, 12, FALSE), "")</f>
        <v>São Paulo</v>
      </c>
    </row>
    <row r="193" spans="1:9" x14ac:dyDescent="0.3">
      <c r="A193">
        <v>1192</v>
      </c>
      <c r="B193" s="1" t="s">
        <v>1754</v>
      </c>
      <c r="C193" s="1">
        <v>2013</v>
      </c>
      <c r="D193" t="str">
        <f>IFERROR(VLOOKUP(A193, Activities!$A$1:$L$600, 4, FALSE), "")</f>
        <v>Research</v>
      </c>
      <c r="E193" t="str">
        <f>IFERROR(VLOOKUP(A193, Activities!$A$1:$L$600, 5, FALSE), "")</f>
        <v>Postdoctoral Research</v>
      </c>
      <c r="F193" t="str">
        <f>IFERROR(VLOOKUP(A193, Activities!$A$1:$L$600, 9, FALSE), "")</f>
        <v>Bibliotheca Hertziana/Max-Planck-Institut Für Kunstgeschichte</v>
      </c>
      <c r="G193" t="str">
        <f>IFERROR(VLOOKUP(A193, Activities!$A$1:$L$600, 10, FALSE), "")</f>
        <v>Itália</v>
      </c>
      <c r="H193" t="str">
        <f>IFERROR(VLOOKUP(A193, Activities!$A$1:$L$600, 11, FALSE), "")</f>
        <v>Roma</v>
      </c>
      <c r="I193" t="str">
        <f>IFERROR(VLOOKUP(A193, Activities!$A$1:$L$600, 12, FALSE), "")</f>
        <v>Lácio</v>
      </c>
    </row>
    <row r="194" spans="1:9" x14ac:dyDescent="0.3">
      <c r="A194">
        <v>1193</v>
      </c>
      <c r="B194" s="1" t="s">
        <v>1754</v>
      </c>
      <c r="C194" s="1">
        <v>2022</v>
      </c>
      <c r="D194" t="str">
        <f>IFERROR(VLOOKUP(A194, Activities!$A$1:$L$600, 4, FALSE), "")</f>
        <v>Research</v>
      </c>
      <c r="E194" t="str">
        <f>IFERROR(VLOOKUP(A194, Activities!$A$1:$L$600, 5, FALSE), "")</f>
        <v>Researcher</v>
      </c>
      <c r="F194" t="str">
        <f>IFERROR(VLOOKUP(A194, Activities!$A$1:$L$600, 9, FALSE), "")</f>
        <v>Universidade Federal de Ouro Preto, UFOP</v>
      </c>
      <c r="G194" t="str">
        <f>IFERROR(VLOOKUP(A194, Activities!$A$1:$L$600, 10, FALSE), "")</f>
        <v>Brasil</v>
      </c>
      <c r="H194" t="str">
        <f>IFERROR(VLOOKUP(A194, Activities!$A$1:$L$600, 11, FALSE), "")</f>
        <v>Ouro Preto</v>
      </c>
      <c r="I194" t="str">
        <f>IFERROR(VLOOKUP(A194, Activities!$A$1:$L$600, 12, FALSE), "")</f>
        <v>Minas Gerais</v>
      </c>
    </row>
    <row r="195" spans="1:9" x14ac:dyDescent="0.3">
      <c r="A195">
        <v>1194</v>
      </c>
      <c r="B195" s="1" t="s">
        <v>1755</v>
      </c>
      <c r="C195" s="1">
        <v>2009</v>
      </c>
      <c r="D195" t="str">
        <f>IFERROR(VLOOKUP(A195, Activities!$A$1:$L$600, 4, FALSE), "")</f>
        <v>Research</v>
      </c>
      <c r="E195" t="str">
        <f>IFERROR(VLOOKUP(A195, Activities!$A$1:$L$600, 5, FALSE), "")</f>
        <v>Other</v>
      </c>
      <c r="F195" t="str">
        <f>IFERROR(VLOOKUP(A195, Activities!$A$1:$L$600, 9, FALSE), "")</f>
        <v>FERNANDA TOZZO MACHADO (Restauração de obras de arte)</v>
      </c>
      <c r="G195" t="str">
        <f>IFERROR(VLOOKUP(A195, Activities!$A$1:$L$600, 10, FALSE), "")</f>
        <v>Brasil</v>
      </c>
      <c r="H195" t="str">
        <f>IFERROR(VLOOKUP(A195, Activities!$A$1:$L$600, 11, FALSE), "")</f>
        <v>São Paulo</v>
      </c>
      <c r="I195" t="str">
        <f>IFERROR(VLOOKUP(A195, Activities!$A$1:$L$600, 12, FALSE), "")</f>
        <v>São Paulo</v>
      </c>
    </row>
    <row r="196" spans="1:9" x14ac:dyDescent="0.3">
      <c r="A196">
        <v>1195</v>
      </c>
      <c r="B196" s="1" t="s">
        <v>1755</v>
      </c>
      <c r="C196" s="1">
        <v>2018</v>
      </c>
      <c r="D196" t="str">
        <f>IFERROR(VLOOKUP(A196, Activities!$A$1:$L$600, 4, FALSE), "")</f>
        <v>Research</v>
      </c>
      <c r="E196" t="str">
        <f>IFERROR(VLOOKUP(A196, Activities!$A$1:$L$600, 5, FALSE), "")</f>
        <v>PhD Candidate</v>
      </c>
      <c r="F196" t="str">
        <f>IFERROR(VLOOKUP(A196, Activities!$A$1:$L$600, 9, FALSE), "")</f>
        <v>Unicamp</v>
      </c>
      <c r="G196" t="str">
        <f>IFERROR(VLOOKUP(A196, Activities!$A$1:$L$600, 10, FALSE), "")</f>
        <v>Brasil</v>
      </c>
      <c r="H196" t="str">
        <f>IFERROR(VLOOKUP(A196, Activities!$A$1:$L$600, 11, FALSE), "")</f>
        <v>Campinas</v>
      </c>
      <c r="I196" t="str">
        <f>IFERROR(VLOOKUP(A196, Activities!$A$1:$L$600, 12, FALSE), "")</f>
        <v>São Paulo</v>
      </c>
    </row>
    <row r="197" spans="1:9" x14ac:dyDescent="0.3">
      <c r="A197">
        <v>1196</v>
      </c>
      <c r="B197" s="1" t="s">
        <v>1754</v>
      </c>
      <c r="C197" s="1">
        <v>2021</v>
      </c>
      <c r="D197" t="str">
        <f>IFERROR(VLOOKUP(A197, Activities!$A$1:$L$600, 4, FALSE), "")</f>
        <v>Teaching</v>
      </c>
      <c r="E197" t="str">
        <f>IFERROR(VLOOKUP(A197, Activities!$A$1:$L$600, 5, FALSE), "")</f>
        <v>Professor: Higher Education</v>
      </c>
      <c r="F197" t="str">
        <f>IFERROR(VLOOKUP(A197, Activities!$A$1:$L$600, 9, FALSE), "")</f>
        <v>Universidade do Estado de Santa Catarina</v>
      </c>
      <c r="G197" t="str">
        <f>IFERROR(VLOOKUP(A197, Activities!$A$1:$L$600, 10, FALSE), "")</f>
        <v>Brasil</v>
      </c>
      <c r="H197" t="str">
        <f>IFERROR(VLOOKUP(A197, Activities!$A$1:$L$600, 11, FALSE), "")</f>
        <v>Florianópolis</v>
      </c>
      <c r="I197" t="str">
        <f>IFERROR(VLOOKUP(A197, Activities!$A$1:$L$600, 12, FALSE), "")</f>
        <v>Santa Catarina</v>
      </c>
    </row>
    <row r="198" spans="1:9" x14ac:dyDescent="0.3">
      <c r="A198">
        <v>1197</v>
      </c>
      <c r="B198" s="1" t="s">
        <v>1754</v>
      </c>
      <c r="C198" s="1">
        <v>2011</v>
      </c>
      <c r="D198" t="str">
        <f>IFERROR(VLOOKUP(A198, Activities!$A$1:$L$600, 4, FALSE), "")</f>
        <v>Teaching</v>
      </c>
      <c r="E198" t="str">
        <f>IFERROR(VLOOKUP(A198, Activities!$A$1:$L$600, 5, FALSE), "")</f>
        <v>Professor: Higher Education</v>
      </c>
      <c r="F198" t="str">
        <f>IFERROR(VLOOKUP(A198, Activities!$A$1:$L$600, 9, FALSE), "")</f>
        <v>Unifesp</v>
      </c>
      <c r="G198" t="str">
        <f>IFERROR(VLOOKUP(A198, Activities!$A$1:$L$600, 10, FALSE), "")</f>
        <v>Brasil</v>
      </c>
      <c r="H198" t="str">
        <f>IFERROR(VLOOKUP(A198, Activities!$A$1:$L$600, 11, FALSE), "")</f>
        <v>Guarulhos</v>
      </c>
      <c r="I198" t="str">
        <f>IFERROR(VLOOKUP(A198, Activities!$A$1:$L$600, 12, FALSE), "")</f>
        <v>São Paulo</v>
      </c>
    </row>
    <row r="199" spans="1:9" x14ac:dyDescent="0.3">
      <c r="A199">
        <v>1198</v>
      </c>
      <c r="B199" s="1" t="s">
        <v>1755</v>
      </c>
      <c r="C199" s="1">
        <v>2010</v>
      </c>
      <c r="D199" t="str">
        <f>IFERROR(VLOOKUP(A199, Activities!$A$1:$L$600, 4, FALSE), "")</f>
        <v>Teaching</v>
      </c>
      <c r="E199" t="str">
        <f>IFERROR(VLOOKUP(A199, Activities!$A$1:$L$600, 5, FALSE), "")</f>
        <v>Professor: Federal Institute</v>
      </c>
      <c r="F199" t="str">
        <f>IFERROR(VLOOKUP(A199, Activities!$A$1:$L$600, 9, FALSE), "")</f>
        <v>IFSP</v>
      </c>
      <c r="G199" t="str">
        <f>IFERROR(VLOOKUP(A199, Activities!$A$1:$L$600, 10, FALSE), "")</f>
        <v>Brasil</v>
      </c>
      <c r="H199" t="str">
        <f>IFERROR(VLOOKUP(A199, Activities!$A$1:$L$600, 11, FALSE), "")</f>
        <v>Jacareí</v>
      </c>
      <c r="I199" t="str">
        <f>IFERROR(VLOOKUP(A199, Activities!$A$1:$L$600, 12, FALSE), "")</f>
        <v>São Paulo</v>
      </c>
    </row>
    <row r="200" spans="1:9" x14ac:dyDescent="0.3">
      <c r="A200">
        <v>1199</v>
      </c>
      <c r="B200" s="1" t="s">
        <v>1755</v>
      </c>
      <c r="C200" s="1">
        <v>2007</v>
      </c>
      <c r="D200" t="str">
        <f>IFERROR(VLOOKUP(A200, Activities!$A$1:$L$600, 4, FALSE), "")</f>
        <v>Cultural/artistic</v>
      </c>
      <c r="E200" t="str">
        <f>IFERROR(VLOOKUP(A200, Activities!$A$1:$L$600, 5, FALSE), "")</f>
        <v>Produtor</v>
      </c>
      <c r="F200" t="str">
        <f>IFERROR(VLOOKUP(A200, Activities!$A$1:$L$600, 9, FALSE), "")</f>
        <v>Viva o Cinema Independente</v>
      </c>
      <c r="G200" t="str">
        <f>IFERROR(VLOOKUP(A200, Activities!$A$1:$L$600, 10, FALSE), "")</f>
        <v>Brasil</v>
      </c>
      <c r="H200" t="str">
        <f>IFERROR(VLOOKUP(A200, Activities!$A$1:$L$600, 11, FALSE), "")</f>
        <v>Campinas</v>
      </c>
      <c r="I200" t="str">
        <f>IFERROR(VLOOKUP(A200, Activities!$A$1:$L$600, 12, FALSE), "")</f>
        <v>São Paulo</v>
      </c>
    </row>
    <row r="201" spans="1:9" x14ac:dyDescent="0.3">
      <c r="A201">
        <v>1200</v>
      </c>
      <c r="B201" s="1" t="s">
        <v>1755</v>
      </c>
      <c r="C201" s="1">
        <v>2020</v>
      </c>
      <c r="D201" t="str">
        <f>IFERROR(VLOOKUP(A201, Activities!$A$1:$L$600, 4, FALSE), "")</f>
        <v>Project coordination</v>
      </c>
      <c r="E201" t="str">
        <f>IFERROR(VLOOKUP(A201, Activities!$A$1:$L$600, 5, FALSE), "")</f>
        <v>Other</v>
      </c>
      <c r="F201" t="str">
        <f>IFERROR(VLOOKUP(A201, Activities!$A$1:$L$600, 9, FALSE), "")</f>
        <v>Fondazione per la Cultura Torino</v>
      </c>
      <c r="G201" t="str">
        <f>IFERROR(VLOOKUP(A201, Activities!$A$1:$L$600, 10, FALSE), "")</f>
        <v>Itália</v>
      </c>
      <c r="H201" t="str">
        <f>IFERROR(VLOOKUP(A201, Activities!$A$1:$L$600, 11, FALSE), "")</f>
        <v>Turim</v>
      </c>
      <c r="I201" t="str">
        <f>IFERROR(VLOOKUP(A201, Activities!$A$1:$L$600, 12, FALSE), "")</f>
        <v>Piemonte</v>
      </c>
    </row>
    <row r="202" spans="1:9" x14ac:dyDescent="0.3">
      <c r="A202">
        <v>1201</v>
      </c>
      <c r="B202" s="1" t="s">
        <v>1754</v>
      </c>
      <c r="C202" s="1">
        <v>2016</v>
      </c>
      <c r="D202" t="str">
        <f>IFERROR(VLOOKUP(A202, Activities!$A$1:$L$600, 4, FALSE), "")</f>
        <v>Teaching</v>
      </c>
      <c r="E202" t="str">
        <f>IFERROR(VLOOKUP(A202, Activities!$A$1:$L$600, 5, FALSE), "")</f>
        <v>Professor: Higher Education</v>
      </c>
      <c r="F202" t="str">
        <f>IFERROR(VLOOKUP(A202, Activities!$A$1:$L$600, 9, FALSE), "")</f>
        <v>USP</v>
      </c>
      <c r="G202" t="str">
        <f>IFERROR(VLOOKUP(A202, Activities!$A$1:$L$600, 10, FALSE), "")</f>
        <v>Brasil</v>
      </c>
      <c r="H202" t="str">
        <f>IFERROR(VLOOKUP(A202, Activities!$A$1:$L$600, 11, FALSE), "")</f>
        <v>São Paulo</v>
      </c>
      <c r="I202" t="str">
        <f>IFERROR(VLOOKUP(A202, Activities!$A$1:$L$600, 12, FALSE), "")</f>
        <v>São Paulo</v>
      </c>
    </row>
    <row r="203" spans="1:9" x14ac:dyDescent="0.3">
      <c r="A203">
        <v>1202</v>
      </c>
      <c r="B203" s="1" t="s">
        <v>1754</v>
      </c>
      <c r="C203" s="1">
        <v>2023</v>
      </c>
      <c r="D203" t="str">
        <f>IFERROR(VLOOKUP(A203, Activities!$A$1:$L$600, 4, FALSE), "")</f>
        <v/>
      </c>
      <c r="E203" t="str">
        <f>IFERROR(VLOOKUP(A203, Activities!$A$1:$L$600, 5, FALSE), "")</f>
        <v/>
      </c>
      <c r="F203" t="str">
        <f>IFERROR(VLOOKUP(A203, Activities!$A$1:$L$600, 9, FALSE), "")</f>
        <v/>
      </c>
      <c r="G203" t="str">
        <f>IFERROR(VLOOKUP(A203, Activities!$A$1:$L$600, 10, FALSE), "")</f>
        <v/>
      </c>
      <c r="H203" t="str">
        <f>IFERROR(VLOOKUP(A203, Activities!$A$1:$L$600, 11, FALSE), "")</f>
        <v/>
      </c>
      <c r="I203" t="str">
        <f>IFERROR(VLOOKUP(A203, Activities!$A$1:$L$600, 12, FALSE), "")</f>
        <v/>
      </c>
    </row>
    <row r="204" spans="1:9" x14ac:dyDescent="0.3">
      <c r="A204">
        <v>1203</v>
      </c>
      <c r="B204" s="1" t="s">
        <v>1755</v>
      </c>
      <c r="C204" s="1">
        <v>2022</v>
      </c>
      <c r="D204" t="str">
        <f>IFERROR(VLOOKUP(A204, Activities!$A$1:$L$600, 4, FALSE), "")</f>
        <v>Research</v>
      </c>
      <c r="E204" t="str">
        <f>IFERROR(VLOOKUP(A204, Activities!$A$1:$L$600, 5, FALSE), "")</f>
        <v>PhD Candidate</v>
      </c>
      <c r="F204" t="str">
        <f>IFERROR(VLOOKUP(A204, Activities!$A$1:$L$600, 9, FALSE), "")</f>
        <v>História - IFCH/Unicamp</v>
      </c>
      <c r="G204" t="str">
        <f>IFERROR(VLOOKUP(A204, Activities!$A$1:$L$600, 10, FALSE), "")</f>
        <v>Brasil</v>
      </c>
      <c r="H204" t="str">
        <f>IFERROR(VLOOKUP(A204, Activities!$A$1:$L$600, 11, FALSE), "")</f>
        <v>Campinas</v>
      </c>
      <c r="I204" t="str">
        <f>IFERROR(VLOOKUP(A204, Activities!$A$1:$L$600, 12, FALSE), "")</f>
        <v>São Paulo</v>
      </c>
    </row>
    <row r="205" spans="1:9" x14ac:dyDescent="0.3">
      <c r="A205">
        <v>1204</v>
      </c>
      <c r="B205" s="1" t="s">
        <v>1754</v>
      </c>
      <c r="C205" s="1">
        <v>2015</v>
      </c>
      <c r="D205" t="str">
        <f>IFERROR(VLOOKUP(A205, Activities!$A$1:$L$600, 4, FALSE), "")</f>
        <v>Consulting</v>
      </c>
      <c r="E205" t="str">
        <f>IFERROR(VLOOKUP(A205, Activities!$A$1:$L$600, 5, FALSE), "")</f>
        <v>Profissional Liberal</v>
      </c>
      <c r="F205" t="str">
        <f>IFERROR(VLOOKUP(A205, Activities!$A$1:$L$600, 9, FALSE), "")</f>
        <v>Rede Fluxo</v>
      </c>
      <c r="G205" t="str">
        <f>IFERROR(VLOOKUP(A205, Activities!$A$1:$L$600, 10, FALSE), "")</f>
        <v>Brasil</v>
      </c>
      <c r="H205" t="str">
        <f>IFERROR(VLOOKUP(A205, Activities!$A$1:$L$600, 11, FALSE), "")</f>
        <v>São Paulo</v>
      </c>
      <c r="I205" t="str">
        <f>IFERROR(VLOOKUP(A205, Activities!$A$1:$L$600, 12, FALSE), "")</f>
        <v>São Paulo</v>
      </c>
    </row>
    <row r="206" spans="1:9" x14ac:dyDescent="0.3">
      <c r="A206">
        <v>1205</v>
      </c>
      <c r="B206" s="1" t="s">
        <v>1755</v>
      </c>
      <c r="C206" s="1">
        <v>2019</v>
      </c>
      <c r="D206" t="str">
        <f>IFERROR(VLOOKUP(A206, Activities!$A$1:$L$600, 4, FALSE), "")</f>
        <v/>
      </c>
      <c r="E206" t="str">
        <f>IFERROR(VLOOKUP(A206, Activities!$A$1:$L$600, 5, FALSE), "")</f>
        <v/>
      </c>
      <c r="F206" t="str">
        <f>IFERROR(VLOOKUP(A206, Activities!$A$1:$L$600, 9, FALSE), "")</f>
        <v/>
      </c>
      <c r="G206" t="str">
        <f>IFERROR(VLOOKUP(A206, Activities!$A$1:$L$600, 10, FALSE), "")</f>
        <v/>
      </c>
      <c r="H206" t="str">
        <f>IFERROR(VLOOKUP(A206, Activities!$A$1:$L$600, 11, FALSE), "")</f>
        <v/>
      </c>
      <c r="I206" t="str">
        <f>IFERROR(VLOOKUP(A206, Activities!$A$1:$L$600, 12, FALSE), "")</f>
        <v/>
      </c>
    </row>
    <row r="207" spans="1:9" x14ac:dyDescent="0.3">
      <c r="A207">
        <v>1206</v>
      </c>
      <c r="B207" s="1" t="s">
        <v>1754</v>
      </c>
      <c r="C207" s="1">
        <v>2020</v>
      </c>
      <c r="D207" t="str">
        <f>IFERROR(VLOOKUP(A207, Activities!$A$1:$L$600, 4, FALSE), "")</f>
        <v>Teaching</v>
      </c>
      <c r="E207" t="str">
        <f>IFERROR(VLOOKUP(A207, Activities!$A$1:$L$600, 5, FALSE), "")</f>
        <v>Teacher: Basic Education (Elementary and High School)</v>
      </c>
      <c r="F207" t="str">
        <f>IFERROR(VLOOKUP(A207, Activities!$A$1:$L$600, 9, FALSE), "")</f>
        <v>Secretaria da Educação do Estado</v>
      </c>
      <c r="G207" t="str">
        <f>IFERROR(VLOOKUP(A207, Activities!$A$1:$L$600, 10, FALSE), "")</f>
        <v>Brasil</v>
      </c>
      <c r="H207" t="str">
        <f>IFERROR(VLOOKUP(A207, Activities!$A$1:$L$600, 11, FALSE), "")</f>
        <v>Campinas</v>
      </c>
      <c r="I207" t="str">
        <f>IFERROR(VLOOKUP(A207, Activities!$A$1:$L$600, 12, FALSE), "")</f>
        <v>São Paulo</v>
      </c>
    </row>
    <row r="208" spans="1:9" x14ac:dyDescent="0.3">
      <c r="A208">
        <v>1207</v>
      </c>
      <c r="B208" s="1" t="s">
        <v>1755</v>
      </c>
      <c r="C208" s="1">
        <v>2015</v>
      </c>
      <c r="D208" t="str">
        <f>IFERROR(VLOOKUP(A208, Activities!$A$1:$L$600, 4, FALSE), "")</f>
        <v>Research</v>
      </c>
      <c r="E208" t="str">
        <f>IFERROR(VLOOKUP(A208, Activities!$A$1:$L$600, 5, FALSE), "")</f>
        <v>Postdoctoral Research</v>
      </c>
      <c r="F208" t="str">
        <f>IFERROR(VLOOKUP(A208, Activities!$A$1:$L$600, 9, FALSE), "")</f>
        <v>USP</v>
      </c>
      <c r="G208" t="str">
        <f>IFERROR(VLOOKUP(A208, Activities!$A$1:$L$600, 10, FALSE), "")</f>
        <v>Brasil</v>
      </c>
      <c r="H208" t="str">
        <f>IFERROR(VLOOKUP(A208, Activities!$A$1:$L$600, 11, FALSE), "")</f>
        <v>São Paulo</v>
      </c>
      <c r="I208" t="str">
        <f>IFERROR(VLOOKUP(A208, Activities!$A$1:$L$600, 12, FALSE), "")</f>
        <v>São Paulo</v>
      </c>
    </row>
    <row r="209" spans="1:9" x14ac:dyDescent="0.3">
      <c r="A209">
        <v>1208</v>
      </c>
      <c r="B209" s="1" t="s">
        <v>1754</v>
      </c>
      <c r="C209" s="1">
        <v>2020</v>
      </c>
      <c r="D209" t="str">
        <f>IFERROR(VLOOKUP(A209, Activities!$A$1:$L$600, 4, FALSE), "")</f>
        <v>Teaching</v>
      </c>
      <c r="E209" t="str">
        <f>IFERROR(VLOOKUP(A209, Activities!$A$1:$L$600, 5, FALSE), "")</f>
        <v>Professor: Higher Education</v>
      </c>
      <c r="F209" t="str">
        <f>IFERROR(VLOOKUP(A209, Activities!$A$1:$L$600, 9, FALSE), "")</f>
        <v>Universidade Estadual do Piauí</v>
      </c>
      <c r="G209" t="str">
        <f>IFERROR(VLOOKUP(A209, Activities!$A$1:$L$600, 10, FALSE), "")</f>
        <v>Brasil</v>
      </c>
      <c r="H209" t="str">
        <f>IFERROR(VLOOKUP(A209, Activities!$A$1:$L$600, 11, FALSE), "")</f>
        <v>Oeiras</v>
      </c>
      <c r="I209" t="str">
        <f>IFERROR(VLOOKUP(A209, Activities!$A$1:$L$600, 12, FALSE), "")</f>
        <v>Piauí</v>
      </c>
    </row>
    <row r="210" spans="1:9" x14ac:dyDescent="0.3">
      <c r="A210">
        <v>1209</v>
      </c>
      <c r="B210" s="1" t="s">
        <v>1754</v>
      </c>
      <c r="C210" s="1">
        <v>2022</v>
      </c>
      <c r="D210" t="str">
        <f>IFERROR(VLOOKUP(A210, Activities!$A$1:$L$600, 4, FALSE), "")</f>
        <v>Teaching</v>
      </c>
      <c r="E210" t="str">
        <f>IFERROR(VLOOKUP(A210, Activities!$A$1:$L$600, 5, FALSE), "")</f>
        <v>Teacher: Basic Education (Elementary and High School)</v>
      </c>
      <c r="F210" t="str">
        <f>IFERROR(VLOOKUP(A210, Activities!$A$1:$L$600, 9, FALSE), "")</f>
        <v>ETAPA Educacional</v>
      </c>
      <c r="G210" t="str">
        <f>IFERROR(VLOOKUP(A210, Activities!$A$1:$L$600, 10, FALSE), "")</f>
        <v>Brasil</v>
      </c>
      <c r="H210" t="str">
        <f>IFERROR(VLOOKUP(A210, Activities!$A$1:$L$600, 11, FALSE), "")</f>
        <v>São Paulo</v>
      </c>
      <c r="I210" t="str">
        <f>IFERROR(VLOOKUP(A210, Activities!$A$1:$L$600, 12, FALSE), "")</f>
        <v>São Paulo</v>
      </c>
    </row>
    <row r="211" spans="1:9" x14ac:dyDescent="0.3">
      <c r="A211">
        <v>1210</v>
      </c>
      <c r="B211" s="1" t="s">
        <v>1755</v>
      </c>
      <c r="C211" s="1">
        <v>2018</v>
      </c>
      <c r="D211" t="str">
        <f>IFERROR(VLOOKUP(A211, Activities!$A$1:$L$600, 4, FALSE), "")</f>
        <v/>
      </c>
      <c r="E211" t="str">
        <f>IFERROR(VLOOKUP(A211, Activities!$A$1:$L$600, 5, FALSE), "")</f>
        <v/>
      </c>
      <c r="F211" t="str">
        <f>IFERROR(VLOOKUP(A211, Activities!$A$1:$L$600, 9, FALSE), "")</f>
        <v/>
      </c>
      <c r="G211" t="str">
        <f>IFERROR(VLOOKUP(A211, Activities!$A$1:$L$600, 10, FALSE), "")</f>
        <v/>
      </c>
      <c r="H211" t="str">
        <f>IFERROR(VLOOKUP(A211, Activities!$A$1:$L$600, 11, FALSE), "")</f>
        <v/>
      </c>
      <c r="I211" t="str">
        <f>IFERROR(VLOOKUP(A211, Activities!$A$1:$L$600, 12, FALSE), "")</f>
        <v/>
      </c>
    </row>
    <row r="212" spans="1:9" x14ac:dyDescent="0.3">
      <c r="A212">
        <v>1211</v>
      </c>
      <c r="B212" s="1" t="s">
        <v>1755</v>
      </c>
      <c r="C212" s="1">
        <v>2022</v>
      </c>
      <c r="D212" t="str">
        <f>IFERROR(VLOOKUP(A212, Activities!$A$1:$L$600, 4, FALSE), "")</f>
        <v>Teaching</v>
      </c>
      <c r="E212" t="str">
        <f>IFERROR(VLOOKUP(A212, Activities!$A$1:$L$600, 5, FALSE), "")</f>
        <v>Teacher: Basic Education (Elementary and High School)</v>
      </c>
      <c r="F212" t="str">
        <f>IFERROR(VLOOKUP(A212, Activities!$A$1:$L$600, 9, FALSE), "")</f>
        <v>Colégio Galileu Galilei</v>
      </c>
      <c r="G212" t="str">
        <f>IFERROR(VLOOKUP(A212, Activities!$A$1:$L$600, 10, FALSE), "")</f>
        <v>Brasil</v>
      </c>
      <c r="H212" t="str">
        <f>IFERROR(VLOOKUP(A212, Activities!$A$1:$L$600, 11, FALSE), "")</f>
        <v>Jaú</v>
      </c>
      <c r="I212" t="str">
        <f>IFERROR(VLOOKUP(A212, Activities!$A$1:$L$600, 12, FALSE), "")</f>
        <v>São Paulo</v>
      </c>
    </row>
    <row r="213" spans="1:9" x14ac:dyDescent="0.3">
      <c r="A213">
        <v>1212</v>
      </c>
      <c r="B213" s="1" t="s">
        <v>1755</v>
      </c>
      <c r="C213" s="1">
        <v>2017</v>
      </c>
      <c r="D213" t="str">
        <f>IFERROR(VLOOKUP(A213, Activities!$A$1:$L$600, 4, FALSE), "")</f>
        <v>Research</v>
      </c>
      <c r="E213" t="str">
        <f>IFERROR(VLOOKUP(A213, Activities!$A$1:$L$600, 5, FALSE), "")</f>
        <v>PhD Candidate</v>
      </c>
      <c r="F213" t="str">
        <f>IFERROR(VLOOKUP(A213, Activities!$A$1:$L$600, 9, FALSE), "")</f>
        <v>Southern Methodist University</v>
      </c>
      <c r="G213" t="str">
        <f>IFERROR(VLOOKUP(A213, Activities!$A$1:$L$600, 10, FALSE), "")</f>
        <v>Estados Unidos</v>
      </c>
      <c r="H213" t="str">
        <f>IFERROR(VLOOKUP(A213, Activities!$A$1:$L$600, 11, FALSE), "")</f>
        <v>Dallas</v>
      </c>
      <c r="I213" t="str">
        <f>IFERROR(VLOOKUP(A213, Activities!$A$1:$L$600, 12, FALSE), "")</f>
        <v>Texas (Estados Unidos)</v>
      </c>
    </row>
    <row r="214" spans="1:9" x14ac:dyDescent="0.3">
      <c r="A214">
        <v>1213</v>
      </c>
      <c r="B214" s="1" t="s">
        <v>1755</v>
      </c>
      <c r="C214" s="1">
        <v>2015</v>
      </c>
      <c r="D214" t="str">
        <f>IFERROR(VLOOKUP(A214, Activities!$A$1:$L$600, 4, FALSE), "")</f>
        <v/>
      </c>
      <c r="E214" t="str">
        <f>IFERROR(VLOOKUP(A214, Activities!$A$1:$L$600, 5, FALSE), "")</f>
        <v/>
      </c>
      <c r="F214" t="str">
        <f>IFERROR(VLOOKUP(A214, Activities!$A$1:$L$600, 9, FALSE), "")</f>
        <v/>
      </c>
      <c r="G214" t="str">
        <f>IFERROR(VLOOKUP(A214, Activities!$A$1:$L$600, 10, FALSE), "")</f>
        <v/>
      </c>
      <c r="H214" t="str">
        <f>IFERROR(VLOOKUP(A214, Activities!$A$1:$L$600, 11, FALSE), "")</f>
        <v/>
      </c>
      <c r="I214" t="str">
        <f>IFERROR(VLOOKUP(A214, Activities!$A$1:$L$600, 12, FALSE), "")</f>
        <v/>
      </c>
    </row>
    <row r="215" spans="1:9" x14ac:dyDescent="0.3">
      <c r="A215">
        <v>1214</v>
      </c>
      <c r="B215" s="1" t="s">
        <v>1755</v>
      </c>
      <c r="C215" s="1">
        <v>2023</v>
      </c>
      <c r="D215" t="str">
        <f>IFERROR(VLOOKUP(A215, Activities!$A$1:$L$600, 4, FALSE), "")</f>
        <v/>
      </c>
      <c r="E215" t="str">
        <f>IFERROR(VLOOKUP(A215, Activities!$A$1:$L$600, 5, FALSE), "")</f>
        <v/>
      </c>
      <c r="F215" t="str">
        <f>IFERROR(VLOOKUP(A215, Activities!$A$1:$L$600, 9, FALSE), "")</f>
        <v/>
      </c>
      <c r="G215" t="str">
        <f>IFERROR(VLOOKUP(A215, Activities!$A$1:$L$600, 10, FALSE), "")</f>
        <v/>
      </c>
      <c r="H215" t="str">
        <f>IFERROR(VLOOKUP(A215, Activities!$A$1:$L$600, 11, FALSE), "")</f>
        <v/>
      </c>
      <c r="I215" t="str">
        <f>IFERROR(VLOOKUP(A215, Activities!$A$1:$L$600, 12, FALSE), "")</f>
        <v/>
      </c>
    </row>
    <row r="216" spans="1:9" x14ac:dyDescent="0.3">
      <c r="A216">
        <v>1215</v>
      </c>
      <c r="B216" s="1" t="s">
        <v>1755</v>
      </c>
      <c r="C216" s="1">
        <v>2020</v>
      </c>
      <c r="D216" t="str">
        <f>IFERROR(VLOOKUP(A216, Activities!$A$1:$L$600, 4, FALSE), "")</f>
        <v>Teaching</v>
      </c>
      <c r="E216" t="str">
        <f>IFERROR(VLOOKUP(A216, Activities!$A$1:$L$600, 5, FALSE), "")</f>
        <v>Teacher: Basic Education (Elementary and High School)</v>
      </c>
      <c r="F216" t="str">
        <f>IFERROR(VLOOKUP(A216, Activities!$A$1:$L$600, 9, FALSE), "")</f>
        <v>Colégio Antares</v>
      </c>
      <c r="G216" t="str">
        <f>IFERROR(VLOOKUP(A216, Activities!$A$1:$L$600, 10, FALSE), "")</f>
        <v>Brasil</v>
      </c>
      <c r="H216" t="str">
        <f>IFERROR(VLOOKUP(A216, Activities!$A$1:$L$600, 11, FALSE), "")</f>
        <v>Americana</v>
      </c>
      <c r="I216" t="str">
        <f>IFERROR(VLOOKUP(A216, Activities!$A$1:$L$600, 12, FALSE), "")</f>
        <v>São Paulo</v>
      </c>
    </row>
    <row r="217" spans="1:9" x14ac:dyDescent="0.3">
      <c r="A217">
        <v>1216</v>
      </c>
      <c r="B217" s="1" t="s">
        <v>1755</v>
      </c>
      <c r="C217" s="1">
        <v>2021</v>
      </c>
      <c r="D217" t="str">
        <f>IFERROR(VLOOKUP(A217, Activities!$A$1:$L$600, 4, FALSE), "")</f>
        <v>Teaching</v>
      </c>
      <c r="E217" t="str">
        <f>IFERROR(VLOOKUP(A217, Activities!$A$1:$L$600, 5, FALSE), "")</f>
        <v>Teacher: Basic Education (Elementary and High School)</v>
      </c>
      <c r="F217" t="str">
        <f>IFERROR(VLOOKUP(A217, Activities!$A$1:$L$600, 9, FALSE), "")</f>
        <v>Poliedro Educação</v>
      </c>
      <c r="G217" t="str">
        <f>IFERROR(VLOOKUP(A217, Activities!$A$1:$L$600, 10, FALSE), "")</f>
        <v>Brasil</v>
      </c>
      <c r="H217" t="str">
        <f>IFERROR(VLOOKUP(A217, Activities!$A$1:$L$600, 11, FALSE), "")</f>
        <v>Jundiaí</v>
      </c>
      <c r="I217" t="str">
        <f>IFERROR(VLOOKUP(A217, Activities!$A$1:$L$600, 12, FALSE), "")</f>
        <v>São Paulo</v>
      </c>
    </row>
    <row r="218" spans="1:9" x14ac:dyDescent="0.3">
      <c r="A218">
        <v>1217</v>
      </c>
      <c r="B218" s="1" t="s">
        <v>1755</v>
      </c>
      <c r="C218" s="1">
        <v>2011</v>
      </c>
      <c r="D218" t="str">
        <f>IFERROR(VLOOKUP(A218, Activities!$A$1:$L$600, 4, FALSE), "")</f>
        <v/>
      </c>
      <c r="E218" t="str">
        <f>IFERROR(VLOOKUP(A218, Activities!$A$1:$L$600, 5, FALSE), "")</f>
        <v/>
      </c>
      <c r="F218" t="str">
        <f>IFERROR(VLOOKUP(A218, Activities!$A$1:$L$600, 9, FALSE), "")</f>
        <v/>
      </c>
      <c r="G218" t="str">
        <f>IFERROR(VLOOKUP(A218, Activities!$A$1:$L$600, 10, FALSE), "")</f>
        <v/>
      </c>
      <c r="H218" t="str">
        <f>IFERROR(VLOOKUP(A218, Activities!$A$1:$L$600, 11, FALSE), "")</f>
        <v/>
      </c>
      <c r="I218" t="str">
        <f>IFERROR(VLOOKUP(A218, Activities!$A$1:$L$600, 12, FALSE), "")</f>
        <v/>
      </c>
    </row>
    <row r="219" spans="1:9" x14ac:dyDescent="0.3">
      <c r="A219">
        <v>1218</v>
      </c>
      <c r="B219" s="1" t="s">
        <v>1754</v>
      </c>
      <c r="C219" s="1">
        <v>2013</v>
      </c>
      <c r="D219" t="str">
        <f>IFERROR(VLOOKUP(A219, Activities!$A$1:$L$600, 4, FALSE), "")</f>
        <v>Cultural/artistic</v>
      </c>
      <c r="E219" t="str">
        <f>IFERROR(VLOOKUP(A219, Activities!$A$1:$L$600, 5, FALSE), "")</f>
        <v>Other</v>
      </c>
      <c r="F219" t="str">
        <f>IFERROR(VLOOKUP(A219, Activities!$A$1:$L$600, 9, FALSE), "")</f>
        <v>Narratix/GM moviestudio</v>
      </c>
      <c r="G219" t="str">
        <f>IFERROR(VLOOKUP(A219, Activities!$A$1:$L$600, 10, FALSE), "")</f>
        <v>Itália</v>
      </c>
      <c r="H219" t="str">
        <f>IFERROR(VLOOKUP(A219, Activities!$A$1:$L$600, 11, FALSE), "")</f>
        <v>Florença</v>
      </c>
      <c r="I219" t="str">
        <f>IFERROR(VLOOKUP(A219, Activities!$A$1:$L$600, 12, FALSE), "")</f>
        <v>Toscana</v>
      </c>
    </row>
    <row r="220" spans="1:9" x14ac:dyDescent="0.3">
      <c r="A220">
        <v>1219</v>
      </c>
      <c r="B220" s="1" t="s">
        <v>1754</v>
      </c>
      <c r="C220" s="1">
        <v>2012</v>
      </c>
      <c r="D220" t="str">
        <f>IFERROR(VLOOKUP(A220, Activities!$A$1:$L$600, 4, FALSE), "")</f>
        <v>Teaching</v>
      </c>
      <c r="E220" t="str">
        <f>IFERROR(VLOOKUP(A220, Activities!$A$1:$L$600, 5, FALSE), "")</f>
        <v>Professor: Higher Education</v>
      </c>
      <c r="F220" t="str">
        <f>IFERROR(VLOOKUP(A220, Activities!$A$1:$L$600, 9, FALSE), "")</f>
        <v>UFRJ</v>
      </c>
      <c r="G220" t="str">
        <f>IFERROR(VLOOKUP(A220, Activities!$A$1:$L$600, 10, FALSE), "")</f>
        <v>Brasil</v>
      </c>
      <c r="H220" t="str">
        <f>IFERROR(VLOOKUP(A220, Activities!$A$1:$L$600, 11, FALSE), "")</f>
        <v>Rio de Janeiro</v>
      </c>
      <c r="I220" t="str">
        <f>IFERROR(VLOOKUP(A220, Activities!$A$1:$L$600, 12, FALSE), "")</f>
        <v>Rio de Janeiro</v>
      </c>
    </row>
    <row r="221" spans="1:9" x14ac:dyDescent="0.3">
      <c r="A221">
        <v>1220</v>
      </c>
      <c r="B221" s="1" t="s">
        <v>1755</v>
      </c>
      <c r="C221" s="1">
        <v>2012</v>
      </c>
      <c r="D221" t="str">
        <f>IFERROR(VLOOKUP(A221, Activities!$A$1:$L$600, 4, FALSE), "")</f>
        <v>IT Services</v>
      </c>
      <c r="E221" t="str">
        <f>IFERROR(VLOOKUP(A221, Activities!$A$1:$L$600, 5, FALSE), "")</f>
        <v>Other</v>
      </c>
      <c r="F221" t="str">
        <f>IFERROR(VLOOKUP(A221, Activities!$A$1:$L$600, 9, FALSE), "")</f>
        <v>CreatorIQ</v>
      </c>
      <c r="G221" t="str">
        <f>IFERROR(VLOOKUP(A221, Activities!$A$1:$L$600, 10, FALSE), "")</f>
        <v>Brasil</v>
      </c>
      <c r="H221" t="str">
        <f>IFERROR(VLOOKUP(A221, Activities!$A$1:$L$600, 11, FALSE), "")</f>
        <v>Paulinia</v>
      </c>
      <c r="I221" t="str">
        <f>IFERROR(VLOOKUP(A221, Activities!$A$1:$L$600, 12, FALSE), "")</f>
        <v>São Paulo</v>
      </c>
    </row>
    <row r="222" spans="1:9" x14ac:dyDescent="0.3">
      <c r="A222">
        <v>1221</v>
      </c>
      <c r="B222" s="1" t="s">
        <v>1755</v>
      </c>
      <c r="C222" s="1">
        <v>2016</v>
      </c>
      <c r="D222" t="str">
        <f>IFERROR(VLOOKUP(A222, Activities!$A$1:$L$600, 4, FALSE), "")</f>
        <v>Teaching</v>
      </c>
      <c r="E222" t="str">
        <f>IFERROR(VLOOKUP(A222, Activities!$A$1:$L$600, 5, FALSE), "")</f>
        <v>Teacher: Basic Education (Elementary and High School)</v>
      </c>
      <c r="F222" t="str">
        <f>IFERROR(VLOOKUP(A222, Activities!$A$1:$L$600, 9, FALSE), "")</f>
        <v>Prefeitura Municipal de Itatiba - Secretaria de Educação</v>
      </c>
      <c r="G222" t="str">
        <f>IFERROR(VLOOKUP(A222, Activities!$A$1:$L$600, 10, FALSE), "")</f>
        <v>Brasil</v>
      </c>
      <c r="H222" t="str">
        <f>IFERROR(VLOOKUP(A222, Activities!$A$1:$L$600, 11, FALSE), "")</f>
        <v>Itatiba</v>
      </c>
      <c r="I222" t="str">
        <f>IFERROR(VLOOKUP(A222, Activities!$A$1:$L$600, 12, FALSE), "")</f>
        <v>São Paulo</v>
      </c>
    </row>
    <row r="223" spans="1:9" x14ac:dyDescent="0.3">
      <c r="A223">
        <v>1222</v>
      </c>
      <c r="B223" s="1" t="s">
        <v>1755</v>
      </c>
      <c r="C223" s="1">
        <v>2008</v>
      </c>
      <c r="D223" t="str">
        <f>IFERROR(VLOOKUP(A223, Activities!$A$1:$L$600, 4, FALSE), "")</f>
        <v>Project coordination</v>
      </c>
      <c r="E223" t="str">
        <f>IFERROR(VLOOKUP(A223, Activities!$A$1:$L$600, 5, FALSE), "")</f>
        <v>Other</v>
      </c>
      <c r="F223" t="str">
        <f>IFERROR(VLOOKUP(A223, Activities!$A$1:$L$600, 9, FALSE), "")</f>
        <v>Secretaria da Cultura e Economia Criativa (SEC-SP)</v>
      </c>
      <c r="G223" t="str">
        <f>IFERROR(VLOOKUP(A223, Activities!$A$1:$L$600, 10, FALSE), "")</f>
        <v>Brasil</v>
      </c>
      <c r="H223" t="str">
        <f>IFERROR(VLOOKUP(A223, Activities!$A$1:$L$600, 11, FALSE), "")</f>
        <v>São Paulo</v>
      </c>
      <c r="I223" t="str">
        <f>IFERROR(VLOOKUP(A223, Activities!$A$1:$L$600, 12, FALSE), "")</f>
        <v>São Paulo</v>
      </c>
    </row>
    <row r="224" spans="1:9" x14ac:dyDescent="0.3">
      <c r="A224">
        <v>1223</v>
      </c>
      <c r="B224" s="1" t="s">
        <v>1754</v>
      </c>
      <c r="C224" s="1">
        <v>2008</v>
      </c>
      <c r="D224" t="str">
        <f>IFERROR(VLOOKUP(A224, Activities!$A$1:$L$600, 4, FALSE), "")</f>
        <v>Teaching</v>
      </c>
      <c r="E224" t="str">
        <f>IFERROR(VLOOKUP(A224, Activities!$A$1:$L$600, 5, FALSE), "")</f>
        <v>Professor: Higher Education</v>
      </c>
      <c r="F224" t="str">
        <f>IFERROR(VLOOKUP(A224, Activities!$A$1:$L$600, 9, FALSE), "")</f>
        <v>UFRRJ</v>
      </c>
      <c r="G224" t="str">
        <f>IFERROR(VLOOKUP(A224, Activities!$A$1:$L$600, 10, FALSE), "")</f>
        <v>Brasil</v>
      </c>
      <c r="H224" t="str">
        <f>IFERROR(VLOOKUP(A224, Activities!$A$1:$L$600, 11, FALSE), "")</f>
        <v>Seropédica</v>
      </c>
      <c r="I224" t="str">
        <f>IFERROR(VLOOKUP(A224, Activities!$A$1:$L$600, 12, FALSE), "")</f>
        <v>Rio de Janeiro</v>
      </c>
    </row>
    <row r="225" spans="1:9" x14ac:dyDescent="0.3">
      <c r="A225">
        <v>1224</v>
      </c>
      <c r="B225" s="1" t="s">
        <v>1754</v>
      </c>
      <c r="C225" s="1">
        <v>2016</v>
      </c>
      <c r="D225" t="str">
        <f>IFERROR(VLOOKUP(A225, Activities!$A$1:$L$600, 4, FALSE), "")</f>
        <v>Teaching</v>
      </c>
      <c r="E225" t="str">
        <f>IFERROR(VLOOKUP(A225, Activities!$A$1:$L$600, 5, FALSE), "")</f>
        <v>Professor: Higher Education</v>
      </c>
      <c r="F225" t="str">
        <f>IFERROR(VLOOKUP(A225, Activities!$A$1:$L$600, 9, FALSE), "")</f>
        <v>Universidade Federal de Santa Catarina</v>
      </c>
      <c r="G225" t="str">
        <f>IFERROR(VLOOKUP(A225, Activities!$A$1:$L$600, 10, FALSE), "")</f>
        <v>Brasil</v>
      </c>
      <c r="H225" t="str">
        <f>IFERROR(VLOOKUP(A225, Activities!$A$1:$L$600, 11, FALSE), "")</f>
        <v>Florianópolis</v>
      </c>
      <c r="I225" t="str">
        <f>IFERROR(VLOOKUP(A225, Activities!$A$1:$L$600, 12, FALSE), "")</f>
        <v>Santa Catarina</v>
      </c>
    </row>
    <row r="226" spans="1:9" x14ac:dyDescent="0.3">
      <c r="A226">
        <v>1225</v>
      </c>
      <c r="B226" s="1" t="s">
        <v>1754</v>
      </c>
      <c r="C226" s="1">
        <v>2006</v>
      </c>
      <c r="D226" t="str">
        <f>IFERROR(VLOOKUP(A226, Activities!$A$1:$L$600, 4, FALSE), "")</f>
        <v>Teaching</v>
      </c>
      <c r="E226" t="str">
        <f>IFERROR(VLOOKUP(A226, Activities!$A$1:$L$600, 5, FALSE), "")</f>
        <v>Professor: Higher Education</v>
      </c>
      <c r="F226" t="str">
        <f>IFERROR(VLOOKUP(A226, Activities!$A$1:$L$600, 9, FALSE), "")</f>
        <v>UFSM</v>
      </c>
      <c r="G226" t="str">
        <f>IFERROR(VLOOKUP(A226, Activities!$A$1:$L$600, 10, FALSE), "")</f>
        <v>Brasil</v>
      </c>
      <c r="H226" t="str">
        <f>IFERROR(VLOOKUP(A226, Activities!$A$1:$L$600, 11, FALSE), "")</f>
        <v>Santa Maria</v>
      </c>
      <c r="I226" t="str">
        <f>IFERROR(VLOOKUP(A226, Activities!$A$1:$L$600, 12, FALSE), "")</f>
        <v>Rio Grande do Sul</v>
      </c>
    </row>
    <row r="227" spans="1:9" x14ac:dyDescent="0.3">
      <c r="A227">
        <v>1226</v>
      </c>
      <c r="B227" s="1" t="s">
        <v>1754</v>
      </c>
      <c r="C227" s="1">
        <v>2005</v>
      </c>
      <c r="D227" t="str">
        <f>IFERROR(VLOOKUP(A227, Activities!$A$1:$L$600, 4, FALSE), "")</f>
        <v>Teaching</v>
      </c>
      <c r="E227" t="str">
        <f>IFERROR(VLOOKUP(A227, Activities!$A$1:$L$600, 5, FALSE), "")</f>
        <v>Professor: Higher Education</v>
      </c>
      <c r="F227" t="str">
        <f>IFERROR(VLOOKUP(A227, Activities!$A$1:$L$600, 9, FALSE), "")</f>
        <v>Unifesp</v>
      </c>
      <c r="G227" t="str">
        <f>IFERROR(VLOOKUP(A227, Activities!$A$1:$L$600, 10, FALSE), "")</f>
        <v>Brasil</v>
      </c>
      <c r="H227" t="str">
        <f>IFERROR(VLOOKUP(A227, Activities!$A$1:$L$600, 11, FALSE), "")</f>
        <v>Guarulhos</v>
      </c>
      <c r="I227" t="str">
        <f>IFERROR(VLOOKUP(A227, Activities!$A$1:$L$600, 12, FALSE), "")</f>
        <v>São Paulo</v>
      </c>
    </row>
    <row r="228" spans="1:9" x14ac:dyDescent="0.3">
      <c r="A228">
        <v>1227</v>
      </c>
      <c r="B228" s="1" t="s">
        <v>1755</v>
      </c>
      <c r="C228" s="1">
        <v>2019</v>
      </c>
      <c r="D228" t="str">
        <f>IFERROR(VLOOKUP(A228, Activities!$A$1:$L$600, 4, FALSE), "")</f>
        <v>Teaching</v>
      </c>
      <c r="E228" t="str">
        <f>IFERROR(VLOOKUP(A228, Activities!$A$1:$L$600, 5, FALSE), "")</f>
        <v>Teacher: Basic Education (Elementary and High School)</v>
      </c>
      <c r="F228" t="str">
        <f>IFERROR(VLOOKUP(A228, Activities!$A$1:$L$600, 9, FALSE), "")</f>
        <v>Prefeitura Municipal De Ilhabela</v>
      </c>
      <c r="G228" t="str">
        <f>IFERROR(VLOOKUP(A228, Activities!$A$1:$L$600, 10, FALSE), "")</f>
        <v>Brasil</v>
      </c>
      <c r="H228" t="str">
        <f>IFERROR(VLOOKUP(A228, Activities!$A$1:$L$600, 11, FALSE), "")</f>
        <v>Ilhabela</v>
      </c>
      <c r="I228" t="str">
        <f>IFERROR(VLOOKUP(A228, Activities!$A$1:$L$600, 12, FALSE), "")</f>
        <v>São Paulo</v>
      </c>
    </row>
    <row r="229" spans="1:9" x14ac:dyDescent="0.3">
      <c r="A229">
        <v>1228</v>
      </c>
      <c r="B229" s="1" t="s">
        <v>1755</v>
      </c>
      <c r="C229" s="1">
        <v>2023</v>
      </c>
      <c r="D229" t="str">
        <f>IFERROR(VLOOKUP(A229, Activities!$A$1:$L$600, 4, FALSE), "")</f>
        <v/>
      </c>
      <c r="E229" t="str">
        <f>IFERROR(VLOOKUP(A229, Activities!$A$1:$L$600, 5, FALSE), "")</f>
        <v/>
      </c>
      <c r="F229" t="str">
        <f>IFERROR(VLOOKUP(A229, Activities!$A$1:$L$600, 9, FALSE), "")</f>
        <v/>
      </c>
      <c r="G229" t="str">
        <f>IFERROR(VLOOKUP(A229, Activities!$A$1:$L$600, 10, FALSE), "")</f>
        <v/>
      </c>
      <c r="H229" t="str">
        <f>IFERROR(VLOOKUP(A229, Activities!$A$1:$L$600, 11, FALSE), "")</f>
        <v/>
      </c>
      <c r="I229" t="str">
        <f>IFERROR(VLOOKUP(A229, Activities!$A$1:$L$600, 12, FALSE), "")</f>
        <v/>
      </c>
    </row>
    <row r="230" spans="1:9" x14ac:dyDescent="0.3">
      <c r="A230">
        <v>1229</v>
      </c>
      <c r="B230" s="1" t="s">
        <v>1755</v>
      </c>
      <c r="C230" s="1">
        <v>2007</v>
      </c>
      <c r="D230" t="str">
        <f>IFERROR(VLOOKUP(A230, Activities!$A$1:$L$600, 4, FALSE), "")</f>
        <v>Teaching</v>
      </c>
      <c r="E230" t="str">
        <f>IFERROR(VLOOKUP(A230, Activities!$A$1:$L$600, 5, FALSE), "")</f>
        <v>Professor: Higher Education</v>
      </c>
      <c r="F230" t="str">
        <f>IFERROR(VLOOKUP(A230, Activities!$A$1:$L$600, 9, FALSE), "")</f>
        <v>University of Sheffield</v>
      </c>
      <c r="G230" t="str">
        <f>IFERROR(VLOOKUP(A230, Activities!$A$1:$L$600, 10, FALSE), "")</f>
        <v>Inglaterra</v>
      </c>
      <c r="H230" t="str">
        <f>IFERROR(VLOOKUP(A230, Activities!$A$1:$L$600, 11, FALSE), "")</f>
        <v>Sheffield</v>
      </c>
      <c r="I230" t="str">
        <f>IFERROR(VLOOKUP(A230, Activities!$A$1:$L$600, 12, FALSE), "")</f>
        <v>South Yorkshire</v>
      </c>
    </row>
    <row r="231" spans="1:9" x14ac:dyDescent="0.3">
      <c r="A231">
        <v>1230</v>
      </c>
      <c r="B231" s="1" t="s">
        <v>1755</v>
      </c>
      <c r="C231" s="1">
        <v>2009</v>
      </c>
      <c r="D231" t="str">
        <f>IFERROR(VLOOKUP(A231, Activities!$A$1:$L$600, 4, FALSE), "")</f>
        <v>Teaching</v>
      </c>
      <c r="E231" t="str">
        <f>IFERROR(VLOOKUP(A231, Activities!$A$1:$L$600, 5, FALSE), "")</f>
        <v>Professor: Federal Institute</v>
      </c>
      <c r="F231" t="str">
        <f>IFERROR(VLOOKUP(A231, Activities!$A$1:$L$600, 9, FALSE), "")</f>
        <v>IFSP</v>
      </c>
      <c r="G231" t="str">
        <f>IFERROR(VLOOKUP(A231, Activities!$A$1:$L$600, 10, FALSE), "")</f>
        <v>Brasil</v>
      </c>
      <c r="H231" t="str">
        <f>IFERROR(VLOOKUP(A231, Activities!$A$1:$L$600, 11, FALSE), "")</f>
        <v>Hortolândia</v>
      </c>
      <c r="I231" t="str">
        <f>IFERROR(VLOOKUP(A231, Activities!$A$1:$L$600, 12, FALSE), "")</f>
        <v>São Paulo</v>
      </c>
    </row>
    <row r="232" spans="1:9" x14ac:dyDescent="0.3">
      <c r="A232">
        <v>1231</v>
      </c>
      <c r="B232" s="1" t="s">
        <v>1755</v>
      </c>
      <c r="C232" s="1">
        <v>2011</v>
      </c>
      <c r="D232" t="str">
        <f>IFERROR(VLOOKUP(A232, Activities!$A$1:$L$600, 4, FALSE), "")</f>
        <v>Teaching</v>
      </c>
      <c r="E232" t="str">
        <f>IFERROR(VLOOKUP(A232, Activities!$A$1:$L$600, 5, FALSE), "")</f>
        <v>Professor: Higher Education</v>
      </c>
      <c r="F232" t="str">
        <f>IFERROR(VLOOKUP(A232, Activities!$A$1:$L$600, 9, FALSE), "")</f>
        <v>UESPI</v>
      </c>
      <c r="G232" t="str">
        <f>IFERROR(VLOOKUP(A232, Activities!$A$1:$L$600, 10, FALSE), "")</f>
        <v>Brasil</v>
      </c>
      <c r="H232" t="str">
        <f>IFERROR(VLOOKUP(A232, Activities!$A$1:$L$600, 11, FALSE), "")</f>
        <v>São Raimundo Nonato</v>
      </c>
      <c r="I232" t="str">
        <f>IFERROR(VLOOKUP(A232, Activities!$A$1:$L$600, 12, FALSE), "")</f>
        <v>Piauí</v>
      </c>
    </row>
    <row r="233" spans="1:9" x14ac:dyDescent="0.3">
      <c r="A233">
        <v>1232</v>
      </c>
      <c r="B233" s="1" t="s">
        <v>1754</v>
      </c>
      <c r="C233" s="1">
        <v>2015</v>
      </c>
      <c r="D233" t="str">
        <f>IFERROR(VLOOKUP(A233, Activities!$A$1:$L$600, 4, FALSE), "")</f>
        <v>Teaching</v>
      </c>
      <c r="E233" t="str">
        <f>IFERROR(VLOOKUP(A233, Activities!$A$1:$L$600, 5, FALSE), "")</f>
        <v>Professor: Higher Education</v>
      </c>
      <c r="F233" t="str">
        <f>IFERROR(VLOOKUP(A233, Activities!$A$1:$L$600, 9, FALSE), "")</f>
        <v>UFU</v>
      </c>
      <c r="G233" t="str">
        <f>IFERROR(VLOOKUP(A233, Activities!$A$1:$L$600, 10, FALSE), "")</f>
        <v>Brasil</v>
      </c>
      <c r="H233" t="str">
        <f>IFERROR(VLOOKUP(A233, Activities!$A$1:$L$600, 11, FALSE), "")</f>
        <v>Uberlândia</v>
      </c>
      <c r="I233" t="str">
        <f>IFERROR(VLOOKUP(A233, Activities!$A$1:$L$600, 12, FALSE), "")</f>
        <v>Minas Gerais</v>
      </c>
    </row>
    <row r="234" spans="1:9" x14ac:dyDescent="0.3">
      <c r="A234">
        <v>1233</v>
      </c>
      <c r="B234" s="1" t="s">
        <v>1754</v>
      </c>
      <c r="C234" s="1">
        <v>2018</v>
      </c>
      <c r="D234" t="str">
        <f>IFERROR(VLOOKUP(A234, Activities!$A$1:$L$600, 4, FALSE), "")</f>
        <v>Teaching</v>
      </c>
      <c r="E234" t="str">
        <f>IFERROR(VLOOKUP(A234, Activities!$A$1:$L$600, 5, FALSE), "")</f>
        <v>Teacher: Basic Education (Elementary and High School)</v>
      </c>
      <c r="F234" t="str">
        <f>IFERROR(VLOOKUP(A234, Activities!$A$1:$L$600, 9, FALSE), "")</f>
        <v>Secretaria Estadual de Educação de São Paulo</v>
      </c>
      <c r="G234" t="str">
        <f>IFERROR(VLOOKUP(A234, Activities!$A$1:$L$600, 10, FALSE), "")</f>
        <v>Brasil</v>
      </c>
      <c r="H234" t="str">
        <f>IFERROR(VLOOKUP(A234, Activities!$A$1:$L$600, 11, FALSE), "")</f>
        <v>Jundiaí</v>
      </c>
      <c r="I234" t="str">
        <f>IFERROR(VLOOKUP(A234, Activities!$A$1:$L$600, 12, FALSE), "")</f>
        <v>São Paulo</v>
      </c>
    </row>
    <row r="235" spans="1:9" x14ac:dyDescent="0.3">
      <c r="A235">
        <v>1234</v>
      </c>
      <c r="B235" s="1" t="s">
        <v>1754</v>
      </c>
      <c r="C235" s="1">
        <v>2019</v>
      </c>
      <c r="D235" t="str">
        <f>IFERROR(VLOOKUP(A235, Activities!$A$1:$L$600, 4, FALSE), "")</f>
        <v>Teaching</v>
      </c>
      <c r="E235" t="str">
        <f>IFERROR(VLOOKUP(A235, Activities!$A$1:$L$600, 5, FALSE), "")</f>
        <v>Professor: Higher Education</v>
      </c>
      <c r="F235" t="str">
        <f>IFERROR(VLOOKUP(A235, Activities!$A$1:$L$600, 9, FALSE), "")</f>
        <v>UPE</v>
      </c>
      <c r="G235" t="str">
        <f>IFERROR(VLOOKUP(A235, Activities!$A$1:$L$600, 10, FALSE), "")</f>
        <v>Brasil</v>
      </c>
      <c r="H235" t="str">
        <f>IFERROR(VLOOKUP(A235, Activities!$A$1:$L$600, 11, FALSE), "")</f>
        <v>Petrolina</v>
      </c>
      <c r="I235" t="str">
        <f>IFERROR(VLOOKUP(A235, Activities!$A$1:$L$600, 12, FALSE), "")</f>
        <v>Pernambuco</v>
      </c>
    </row>
    <row r="236" spans="1:9" x14ac:dyDescent="0.3">
      <c r="A236">
        <v>1235</v>
      </c>
      <c r="B236" s="1" t="s">
        <v>1755</v>
      </c>
      <c r="C236" s="1">
        <v>2007</v>
      </c>
      <c r="D236" t="str">
        <f>IFERROR(VLOOKUP(A236, Activities!$A$1:$L$600, 4, FALSE), "")</f>
        <v>Teaching</v>
      </c>
      <c r="E236" t="str">
        <f>IFERROR(VLOOKUP(A236, Activities!$A$1:$L$600, 5, FALSE), "")</f>
        <v>Professor: Higher Education</v>
      </c>
      <c r="F236" t="str">
        <f>IFERROR(VLOOKUP(A236, Activities!$A$1:$L$600, 9, FALSE), "")</f>
        <v>Faculdade Santa Marcelina</v>
      </c>
      <c r="G236" t="str">
        <f>IFERROR(VLOOKUP(A236, Activities!$A$1:$L$600, 10, FALSE), "")</f>
        <v>Brasil</v>
      </c>
      <c r="H236" t="str">
        <f>IFERROR(VLOOKUP(A236, Activities!$A$1:$L$600, 11, FALSE), "")</f>
        <v>São Paulo</v>
      </c>
      <c r="I236" t="str">
        <f>IFERROR(VLOOKUP(A236, Activities!$A$1:$L$600, 12, FALSE), "")</f>
        <v>São Paulo</v>
      </c>
    </row>
    <row r="237" spans="1:9" x14ac:dyDescent="0.3">
      <c r="A237">
        <v>1236</v>
      </c>
      <c r="B237" s="1" t="s">
        <v>1755</v>
      </c>
      <c r="C237" s="1">
        <v>2023</v>
      </c>
      <c r="D237" t="str">
        <f>IFERROR(VLOOKUP(A237, Activities!$A$1:$L$600, 4, FALSE), "")</f>
        <v/>
      </c>
      <c r="E237" t="str">
        <f>IFERROR(VLOOKUP(A237, Activities!$A$1:$L$600, 5, FALSE), "")</f>
        <v/>
      </c>
      <c r="F237" t="str">
        <f>IFERROR(VLOOKUP(A237, Activities!$A$1:$L$600, 9, FALSE), "")</f>
        <v/>
      </c>
      <c r="G237" t="str">
        <f>IFERROR(VLOOKUP(A237, Activities!$A$1:$L$600, 10, FALSE), "")</f>
        <v/>
      </c>
      <c r="H237" t="str">
        <f>IFERROR(VLOOKUP(A237, Activities!$A$1:$L$600, 11, FALSE), "")</f>
        <v/>
      </c>
      <c r="I237" t="str">
        <f>IFERROR(VLOOKUP(A237, Activities!$A$1:$L$600, 12, FALSE), "")</f>
        <v/>
      </c>
    </row>
    <row r="238" spans="1:9" x14ac:dyDescent="0.3">
      <c r="A238">
        <v>1237</v>
      </c>
      <c r="B238" s="1" t="s">
        <v>1755</v>
      </c>
      <c r="C238" s="1">
        <v>2017</v>
      </c>
      <c r="D238" t="str">
        <f>IFERROR(VLOOKUP(A238, Activities!$A$1:$L$600, 4, FALSE), "")</f>
        <v>Teaching</v>
      </c>
      <c r="E238" t="str">
        <f>IFERROR(VLOOKUP(A238, Activities!$A$1:$L$600, 5, FALSE), "")</f>
        <v>Teacher: Technical Education</v>
      </c>
      <c r="F238" t="str">
        <f>IFERROR(VLOOKUP(A238, Activities!$A$1:$L$600, 9, FALSE), "")</f>
        <v>ETEC Paula Souza</v>
      </c>
      <c r="G238" t="str">
        <f>IFERROR(VLOOKUP(A238, Activities!$A$1:$L$600, 10, FALSE), "")</f>
        <v>Brasil</v>
      </c>
      <c r="H238" t="str">
        <f>IFERROR(VLOOKUP(A238, Activities!$A$1:$L$600, 11, FALSE), "")</f>
        <v>Ipaussu/Taquarituba</v>
      </c>
      <c r="I238" t="str">
        <f>IFERROR(VLOOKUP(A238, Activities!$A$1:$L$600, 12, FALSE), "")</f>
        <v>São Paulo</v>
      </c>
    </row>
    <row r="239" spans="1:9" x14ac:dyDescent="0.3">
      <c r="A239">
        <v>1238</v>
      </c>
      <c r="B239" s="1" t="s">
        <v>1755</v>
      </c>
      <c r="C239" s="1">
        <v>2005</v>
      </c>
      <c r="D239" t="str">
        <f>IFERROR(VLOOKUP(A239, Activities!$A$1:$L$600, 4, FALSE), "")</f>
        <v>Technical/administrative</v>
      </c>
      <c r="E239" t="str">
        <f>IFERROR(VLOOKUP(A239, Activities!$A$1:$L$600, 5, FALSE), "")</f>
        <v>Other</v>
      </c>
      <c r="F239" t="str">
        <f>IFERROR(VLOOKUP(A239, Activities!$A$1:$L$600, 9, FALSE), "")</f>
        <v>UFOP</v>
      </c>
      <c r="G239" t="str">
        <f>IFERROR(VLOOKUP(A239, Activities!$A$1:$L$600, 10, FALSE), "")</f>
        <v>Brasil</v>
      </c>
      <c r="H239" t="str">
        <f>IFERROR(VLOOKUP(A239, Activities!$A$1:$L$600, 11, FALSE), "")</f>
        <v>Ouro Preto</v>
      </c>
      <c r="I239" t="str">
        <f>IFERROR(VLOOKUP(A239, Activities!$A$1:$L$600, 12, FALSE), "")</f>
        <v>Minas Gerais</v>
      </c>
    </row>
    <row r="240" spans="1:9" x14ac:dyDescent="0.3">
      <c r="A240">
        <v>1239</v>
      </c>
      <c r="B240" s="1" t="s">
        <v>1754</v>
      </c>
      <c r="C240" s="1">
        <v>2012</v>
      </c>
      <c r="D240" t="str">
        <f>IFERROR(VLOOKUP(A240, Activities!$A$1:$L$600, 4, FALSE), "")</f>
        <v>Teaching</v>
      </c>
      <c r="E240" t="str">
        <f>IFERROR(VLOOKUP(A240, Activities!$A$1:$L$600, 5, FALSE), "")</f>
        <v>Professor: Higher Education</v>
      </c>
      <c r="F240" t="str">
        <f>IFERROR(VLOOKUP(A240, Activities!$A$1:$L$600, 9, FALSE), "")</f>
        <v>UFBA</v>
      </c>
      <c r="G240" t="str">
        <f>IFERROR(VLOOKUP(A240, Activities!$A$1:$L$600, 10, FALSE), "")</f>
        <v>Brasil</v>
      </c>
      <c r="H240" t="str">
        <f>IFERROR(VLOOKUP(A240, Activities!$A$1:$L$600, 11, FALSE), "")</f>
        <v>Salvador</v>
      </c>
      <c r="I240" t="str">
        <f>IFERROR(VLOOKUP(A240, Activities!$A$1:$L$600, 12, FALSE), "")</f>
        <v>Bahia</v>
      </c>
    </row>
    <row r="241" spans="1:9" x14ac:dyDescent="0.3">
      <c r="A241">
        <v>1240</v>
      </c>
      <c r="B241" s="1" t="s">
        <v>1755</v>
      </c>
      <c r="C241" s="1">
        <v>2022</v>
      </c>
      <c r="D241" t="str">
        <f>IFERROR(VLOOKUP(A241, Activities!$A$1:$L$600, 4, FALSE), "")</f>
        <v/>
      </c>
      <c r="E241" t="str">
        <f>IFERROR(VLOOKUP(A241, Activities!$A$1:$L$600, 5, FALSE), "")</f>
        <v/>
      </c>
      <c r="F241" t="str">
        <f>IFERROR(VLOOKUP(A241, Activities!$A$1:$L$600, 9, FALSE), "")</f>
        <v/>
      </c>
      <c r="G241" t="str">
        <f>IFERROR(VLOOKUP(A241, Activities!$A$1:$L$600, 10, FALSE), "")</f>
        <v/>
      </c>
      <c r="H241" t="str">
        <f>IFERROR(VLOOKUP(A241, Activities!$A$1:$L$600, 11, FALSE), "")</f>
        <v/>
      </c>
      <c r="I241" t="str">
        <f>IFERROR(VLOOKUP(A241, Activities!$A$1:$L$600, 12, FALSE), "")</f>
        <v/>
      </c>
    </row>
    <row r="242" spans="1:9" x14ac:dyDescent="0.3">
      <c r="A242">
        <v>1241</v>
      </c>
      <c r="B242" s="1" t="s">
        <v>1755</v>
      </c>
      <c r="C242" s="1">
        <v>2021</v>
      </c>
      <c r="D242" t="str">
        <f>IFERROR(VLOOKUP(A242, Activities!$A$1:$L$600, 4, FALSE), "")</f>
        <v>Teaching</v>
      </c>
      <c r="E242" t="str">
        <f>IFERROR(VLOOKUP(A242, Activities!$A$1:$L$600, 5, FALSE), "")</f>
        <v>Teacher: Basic Education (Elementary and High School)</v>
      </c>
      <c r="F242" t="str">
        <f>IFERROR(VLOOKUP(A242, Activities!$A$1:$L$600, 9, FALSE), "")</f>
        <v>Colégio Bandeirantes</v>
      </c>
      <c r="G242" t="str">
        <f>IFERROR(VLOOKUP(A242, Activities!$A$1:$L$600, 10, FALSE), "")</f>
        <v>Brasil</v>
      </c>
      <c r="H242" t="str">
        <f>IFERROR(VLOOKUP(A242, Activities!$A$1:$L$600, 11, FALSE), "")</f>
        <v>São Paulo</v>
      </c>
      <c r="I242" t="str">
        <f>IFERROR(VLOOKUP(A242, Activities!$A$1:$L$600, 12, FALSE), "")</f>
        <v>São Paulo</v>
      </c>
    </row>
    <row r="243" spans="1:9" x14ac:dyDescent="0.3">
      <c r="A243">
        <v>1242</v>
      </c>
      <c r="B243" s="1" t="s">
        <v>1755</v>
      </c>
      <c r="C243" s="1">
        <v>2017</v>
      </c>
      <c r="D243" t="str">
        <f>IFERROR(VLOOKUP(A243, Activities!$A$1:$L$600, 4, FALSE), "")</f>
        <v>Research</v>
      </c>
      <c r="E243" t="str">
        <f>IFERROR(VLOOKUP(A243, Activities!$A$1:$L$600, 5, FALSE), "")</f>
        <v>PhD Candidate</v>
      </c>
      <c r="F243" t="str">
        <f>IFERROR(VLOOKUP(A243, Activities!$A$1:$L$600, 9, FALSE), "")</f>
        <v>Columbia University</v>
      </c>
      <c r="G243" t="str">
        <f>IFERROR(VLOOKUP(A243, Activities!$A$1:$L$600, 10, FALSE), "")</f>
        <v>Estados Unidos</v>
      </c>
      <c r="H243" t="str">
        <f>IFERROR(VLOOKUP(A243, Activities!$A$1:$L$600, 11, FALSE), "")</f>
        <v>New York</v>
      </c>
      <c r="I243" t="str">
        <f>IFERROR(VLOOKUP(A243, Activities!$A$1:$L$600, 12, FALSE), "")</f>
        <v>New York (Estados Unidos)</v>
      </c>
    </row>
    <row r="244" spans="1:9" x14ac:dyDescent="0.3">
      <c r="A244">
        <v>1243</v>
      </c>
      <c r="B244" s="1" t="s">
        <v>1755</v>
      </c>
      <c r="C244" s="1">
        <v>2017</v>
      </c>
      <c r="D244" t="str">
        <f>IFERROR(VLOOKUP(A244, Activities!$A$1:$L$600, 4, FALSE), "")</f>
        <v>Private sector</v>
      </c>
      <c r="E244" t="str">
        <f>IFERROR(VLOOKUP(A244, Activities!$A$1:$L$600, 5, FALSE), "")</f>
        <v>Other</v>
      </c>
      <c r="F244" t="str">
        <f>IFERROR(VLOOKUP(A244, Activities!$A$1:$L$600, 9, FALSE), "")</f>
        <v>Paraguacu Participacoes Ltda</v>
      </c>
      <c r="G244" t="str">
        <f>IFERROR(VLOOKUP(A244, Activities!$A$1:$L$600, 10, FALSE), "")</f>
        <v>Brasil</v>
      </c>
      <c r="H244" t="str">
        <f>IFERROR(VLOOKUP(A244, Activities!$A$1:$L$600, 11, FALSE), "")</f>
        <v>Alfenas</v>
      </c>
      <c r="I244" t="str">
        <f>IFERROR(VLOOKUP(A244, Activities!$A$1:$L$600, 12, FALSE), "")</f>
        <v>Minas Gerais</v>
      </c>
    </row>
    <row r="245" spans="1:9" x14ac:dyDescent="0.3">
      <c r="A245">
        <v>1244</v>
      </c>
      <c r="B245" s="1" t="s">
        <v>1754</v>
      </c>
      <c r="C245" s="1">
        <v>2007</v>
      </c>
      <c r="D245" t="str">
        <f>IFERROR(VLOOKUP(A245, Activities!$A$1:$L$600, 4, FALSE), "")</f>
        <v>Teaching</v>
      </c>
      <c r="E245" t="str">
        <f>IFERROR(VLOOKUP(A245, Activities!$A$1:$L$600, 5, FALSE), "")</f>
        <v>Professor: Higher Education</v>
      </c>
      <c r="F245" t="str">
        <f>IFERROR(VLOOKUP(A245, Activities!$A$1:$L$600, 9, FALSE), "")</f>
        <v>UFRB</v>
      </c>
      <c r="G245" t="str">
        <f>IFERROR(VLOOKUP(A245, Activities!$A$1:$L$600, 10, FALSE), "")</f>
        <v>Brasil</v>
      </c>
      <c r="H245" t="str">
        <f>IFERROR(VLOOKUP(A245, Activities!$A$1:$L$600, 11, FALSE), "")</f>
        <v>Cachoeira</v>
      </c>
      <c r="I245" t="str">
        <f>IFERROR(VLOOKUP(A245, Activities!$A$1:$L$600, 12, FALSE), "")</f>
        <v>Bahia</v>
      </c>
    </row>
    <row r="246" spans="1:9" x14ac:dyDescent="0.3">
      <c r="A246">
        <v>1245</v>
      </c>
      <c r="B246" s="1" t="s">
        <v>1755</v>
      </c>
      <c r="C246" s="1">
        <v>2013</v>
      </c>
      <c r="D246" t="str">
        <f>IFERROR(VLOOKUP(A246, Activities!$A$1:$L$600, 4, FALSE), "")</f>
        <v>Education services</v>
      </c>
      <c r="E246" t="str">
        <f>IFERROR(VLOOKUP(A246, Activities!$A$1:$L$600, 5, FALSE), "")</f>
        <v>Other</v>
      </c>
      <c r="F246" t="str">
        <f>IFERROR(VLOOKUP(A246, Activities!$A$1:$L$600, 9, FALSE), "")</f>
        <v>Griggs International Academy/Griggs University</v>
      </c>
      <c r="G246" t="str">
        <f>IFERROR(VLOOKUP(A246, Activities!$A$1:$L$600, 10, FALSE), "")</f>
        <v>Estados Unidos</v>
      </c>
      <c r="H246" t="str">
        <f>IFERROR(VLOOKUP(A246, Activities!$A$1:$L$600, 11, FALSE), "")</f>
        <v>Berrien Springs</v>
      </c>
      <c r="I246" t="str">
        <f>IFERROR(VLOOKUP(A246, Activities!$A$1:$L$600, 12, FALSE), "")</f>
        <v>Michigan</v>
      </c>
    </row>
    <row r="247" spans="1:9" x14ac:dyDescent="0.3">
      <c r="A247">
        <v>1246</v>
      </c>
      <c r="B247" s="1" t="s">
        <v>1755</v>
      </c>
      <c r="C247" s="1">
        <v>2007</v>
      </c>
      <c r="D247" t="str">
        <f>IFERROR(VLOOKUP(A247, Activities!$A$1:$L$600, 4, FALSE), "")</f>
        <v>Teaching</v>
      </c>
      <c r="E247" t="str">
        <f>IFERROR(VLOOKUP(A247, Activities!$A$1:$L$600, 5, FALSE), "")</f>
        <v>Professor: Higher Education</v>
      </c>
      <c r="F247" t="str">
        <f>IFERROR(VLOOKUP(A247, Activities!$A$1:$L$600, 9, FALSE), "")</f>
        <v>UFOPA</v>
      </c>
      <c r="G247" t="str">
        <f>IFERROR(VLOOKUP(A247, Activities!$A$1:$L$600, 10, FALSE), "")</f>
        <v>Brasil</v>
      </c>
      <c r="H247" t="str">
        <f>IFERROR(VLOOKUP(A247, Activities!$A$1:$L$600, 11, FALSE), "")</f>
        <v>Santarém</v>
      </c>
      <c r="I247" t="str">
        <f>IFERROR(VLOOKUP(A247, Activities!$A$1:$L$600, 12, FALSE), "")</f>
        <v>Pará</v>
      </c>
    </row>
    <row r="248" spans="1:9" x14ac:dyDescent="0.3">
      <c r="A248">
        <v>1247</v>
      </c>
      <c r="B248" s="1" t="s">
        <v>1754</v>
      </c>
      <c r="C248" s="1">
        <v>2018</v>
      </c>
      <c r="D248" t="str">
        <f>IFERROR(VLOOKUP(A248, Activities!$A$1:$L$600, 4, FALSE), "")</f>
        <v>Teaching</v>
      </c>
      <c r="E248" t="str">
        <f>IFERROR(VLOOKUP(A248, Activities!$A$1:$L$600, 5, FALSE), "")</f>
        <v>Teacher: Technical Education</v>
      </c>
      <c r="F248" t="str">
        <f>IFERROR(VLOOKUP(A248, Activities!$A$1:$L$600, 9, FALSE), "")</f>
        <v>IFSP</v>
      </c>
      <c r="G248" t="str">
        <f>IFERROR(VLOOKUP(A248, Activities!$A$1:$L$600, 10, FALSE), "")</f>
        <v>Brasil</v>
      </c>
      <c r="H248" t="str">
        <f>IFERROR(VLOOKUP(A248, Activities!$A$1:$L$600, 11, FALSE), "")</f>
        <v>São Paulo</v>
      </c>
      <c r="I248" t="str">
        <f>IFERROR(VLOOKUP(A248, Activities!$A$1:$L$600, 12, FALSE), "")</f>
        <v>São Paulo</v>
      </c>
    </row>
    <row r="249" spans="1:9" x14ac:dyDescent="0.3">
      <c r="A249">
        <v>1248</v>
      </c>
      <c r="B249" s="1" t="s">
        <v>1755</v>
      </c>
      <c r="C249" s="1">
        <v>2005</v>
      </c>
      <c r="D249" t="str">
        <f>IFERROR(VLOOKUP(A249, Activities!$A$1:$L$600, 4, FALSE), "")</f>
        <v>Teaching</v>
      </c>
      <c r="E249" t="str">
        <f>IFERROR(VLOOKUP(A249, Activities!$A$1:$L$600, 5, FALSE), "")</f>
        <v>Professor: Higher Education</v>
      </c>
      <c r="F249" t="str">
        <f>IFERROR(VLOOKUP(A249, Activities!$A$1:$L$600, 9, FALSE), "")</f>
        <v>Princeton University</v>
      </c>
      <c r="G249" t="str">
        <f>IFERROR(VLOOKUP(A249, Activities!$A$1:$L$600, 10, FALSE), "")</f>
        <v>Estados Unidos</v>
      </c>
      <c r="H249" t="str">
        <f>IFERROR(VLOOKUP(A249, Activities!$A$1:$L$600, 11, FALSE), "")</f>
        <v>Princeton</v>
      </c>
      <c r="I249" t="str">
        <f>IFERROR(VLOOKUP(A249, Activities!$A$1:$L$600, 12, FALSE), "")</f>
        <v>New Jersey</v>
      </c>
    </row>
    <row r="250" spans="1:9" x14ac:dyDescent="0.3">
      <c r="A250">
        <v>1249</v>
      </c>
      <c r="B250" s="1" t="s">
        <v>1754</v>
      </c>
      <c r="C250" s="1">
        <v>2018</v>
      </c>
      <c r="D250" t="str">
        <f>IFERROR(VLOOKUP(A250, Activities!$A$1:$L$600, 4, FALSE), "")</f>
        <v>Teaching</v>
      </c>
      <c r="E250" t="str">
        <f>IFERROR(VLOOKUP(A250, Activities!$A$1:$L$600, 5, FALSE), "")</f>
        <v>Professor: Higher Education</v>
      </c>
      <c r="F250" t="str">
        <f>IFERROR(VLOOKUP(A250, Activities!$A$1:$L$600, 9, FALSE), "")</f>
        <v>FUNDAÇÃO UNIVERSIDADE REGIONAL DO CARIRI</v>
      </c>
      <c r="G250" t="str">
        <f>IFERROR(VLOOKUP(A250, Activities!$A$1:$L$600, 10, FALSE), "")</f>
        <v>Brasil</v>
      </c>
      <c r="H250" t="str">
        <f>IFERROR(VLOOKUP(A250, Activities!$A$1:$L$600, 11, FALSE), "")</f>
        <v>Crato</v>
      </c>
      <c r="I250" t="str">
        <f>IFERROR(VLOOKUP(A250, Activities!$A$1:$L$600, 12, FALSE), "")</f>
        <v>Ceará</v>
      </c>
    </row>
    <row r="251" spans="1:9" x14ac:dyDescent="0.3">
      <c r="A251">
        <v>1250</v>
      </c>
      <c r="B251" s="1" t="s">
        <v>1755</v>
      </c>
      <c r="C251" s="1">
        <v>2021</v>
      </c>
      <c r="D251" t="str">
        <f>IFERROR(VLOOKUP(A251, Activities!$A$1:$L$600, 4, FALSE), "")</f>
        <v>Research</v>
      </c>
      <c r="E251" t="str">
        <f>IFERROR(VLOOKUP(A251, Activities!$A$1:$L$600, 5, FALSE), "")</f>
        <v>PhD Candidate</v>
      </c>
      <c r="F251" t="str">
        <f>IFERROR(VLOOKUP(A251, Activities!$A$1:$L$600, 9, FALSE), "")</f>
        <v>Universidade Estadual de Campinas</v>
      </c>
      <c r="G251" t="str">
        <f>IFERROR(VLOOKUP(A251, Activities!$A$1:$L$600, 10, FALSE), "")</f>
        <v>Brasil</v>
      </c>
      <c r="H251" t="str">
        <f>IFERROR(VLOOKUP(A251, Activities!$A$1:$L$600, 11, FALSE), "")</f>
        <v>Campinas</v>
      </c>
      <c r="I251" t="str">
        <f>IFERROR(VLOOKUP(A251, Activities!$A$1:$L$600, 12, FALSE), "")</f>
        <v>São Paulo</v>
      </c>
    </row>
    <row r="252" spans="1:9" x14ac:dyDescent="0.3">
      <c r="A252">
        <v>1251</v>
      </c>
      <c r="B252" s="1" t="s">
        <v>1754</v>
      </c>
      <c r="C252" s="1">
        <v>2021</v>
      </c>
      <c r="D252" t="str">
        <f>IFERROR(VLOOKUP(A252, Activities!$A$1:$L$600, 4, FALSE), "")</f>
        <v>Education services</v>
      </c>
      <c r="E252" t="str">
        <f>IFERROR(VLOOKUP(A252, Activities!$A$1:$L$600, 5, FALSE), "")</f>
        <v>Other</v>
      </c>
      <c r="F252" t="str">
        <f>IFERROR(VLOOKUP(A252, Activities!$A$1:$L$600, 9, FALSE), "")</f>
        <v>Motrix</v>
      </c>
      <c r="G252" t="str">
        <f>IFERROR(VLOOKUP(A252, Activities!$A$1:$L$600, 10, FALSE), "")</f>
        <v>Brasil</v>
      </c>
      <c r="H252" t="str">
        <f>IFERROR(VLOOKUP(A252, Activities!$A$1:$L$600, 11, FALSE), "")</f>
        <v>São Paulo</v>
      </c>
      <c r="I252" t="str">
        <f>IFERROR(VLOOKUP(A252, Activities!$A$1:$L$600, 12, FALSE), "")</f>
        <v>São Paulo</v>
      </c>
    </row>
    <row r="253" spans="1:9" x14ac:dyDescent="0.3">
      <c r="A253">
        <v>1252</v>
      </c>
      <c r="B253" s="1" t="s">
        <v>1754</v>
      </c>
      <c r="C253" s="1">
        <v>2018</v>
      </c>
      <c r="D253" t="str">
        <f>IFERROR(VLOOKUP(A253, Activities!$A$1:$L$600, 4, FALSE), "")</f>
        <v>Teaching</v>
      </c>
      <c r="E253" t="str">
        <f>IFERROR(VLOOKUP(A253, Activities!$A$1:$L$600, 5, FALSE), "")</f>
        <v>Other</v>
      </c>
      <c r="F253" t="str">
        <f>IFERROR(VLOOKUP(A253, Activities!$A$1:$L$600, 9, FALSE), "")</f>
        <v>Centro de Nacional de Pesquisa em Energia e Materiais (CNPEM)</v>
      </c>
      <c r="G253" t="str">
        <f>IFERROR(VLOOKUP(A253, Activities!$A$1:$L$600, 10, FALSE), "")</f>
        <v>Brasil</v>
      </c>
      <c r="H253" t="str">
        <f>IFERROR(VLOOKUP(A253, Activities!$A$1:$L$600, 11, FALSE), "")</f>
        <v>Campinas</v>
      </c>
      <c r="I253" t="str">
        <f>IFERROR(VLOOKUP(A253, Activities!$A$1:$L$600, 12, FALSE), "")</f>
        <v>São Paulo</v>
      </c>
    </row>
    <row r="254" spans="1:9" x14ac:dyDescent="0.3">
      <c r="A254">
        <v>1253</v>
      </c>
      <c r="B254" s="1" t="s">
        <v>1754</v>
      </c>
      <c r="C254" s="1">
        <v>2014</v>
      </c>
      <c r="D254" t="str">
        <f>IFERROR(VLOOKUP(A254, Activities!$A$1:$L$600, 4, FALSE), "")</f>
        <v>Teaching</v>
      </c>
      <c r="E254" t="str">
        <f>IFERROR(VLOOKUP(A254, Activities!$A$1:$L$600, 5, FALSE), "")</f>
        <v>Professor: Higher Education</v>
      </c>
      <c r="F254" t="str">
        <f>IFERROR(VLOOKUP(A254, Activities!$A$1:$L$600, 9, FALSE), "")</f>
        <v>Uneb</v>
      </c>
      <c r="G254" t="str">
        <f>IFERROR(VLOOKUP(A254, Activities!$A$1:$L$600, 10, FALSE), "")</f>
        <v>Brasil</v>
      </c>
      <c r="H254" t="str">
        <f>IFERROR(VLOOKUP(A254, Activities!$A$1:$L$600, 11, FALSE), "")</f>
        <v>Santo Antônio de Jesus</v>
      </c>
      <c r="I254" t="str">
        <f>IFERROR(VLOOKUP(A254, Activities!$A$1:$L$600, 12, FALSE), "")</f>
        <v>Bahia</v>
      </c>
    </row>
    <row r="255" spans="1:9" x14ac:dyDescent="0.3">
      <c r="A255">
        <v>1254</v>
      </c>
      <c r="B255" s="1" t="s">
        <v>1754</v>
      </c>
      <c r="C255" s="1">
        <v>2008</v>
      </c>
      <c r="D255" t="str">
        <f>IFERROR(VLOOKUP(A255, Activities!$A$1:$L$600, 4, FALSE), "")</f>
        <v>Teaching</v>
      </c>
      <c r="E255" t="str">
        <f>IFERROR(VLOOKUP(A255, Activities!$A$1:$L$600, 5, FALSE), "")</f>
        <v>Professor: Higher Education</v>
      </c>
      <c r="F255" t="str">
        <f>IFERROR(VLOOKUP(A255, Activities!$A$1:$L$600, 9, FALSE), "")</f>
        <v>UFCG</v>
      </c>
      <c r="G255" t="str">
        <f>IFERROR(VLOOKUP(A255, Activities!$A$1:$L$600, 10, FALSE), "")</f>
        <v>Brasil</v>
      </c>
      <c r="H255" t="str">
        <f>IFERROR(VLOOKUP(A255, Activities!$A$1:$L$600, 11, FALSE), "")</f>
        <v>Cajazeiras</v>
      </c>
      <c r="I255" t="str">
        <f>IFERROR(VLOOKUP(A255, Activities!$A$1:$L$600, 12, FALSE), "")</f>
        <v>Paraíba</v>
      </c>
    </row>
    <row r="256" spans="1:9" x14ac:dyDescent="0.3">
      <c r="A256">
        <v>1255</v>
      </c>
      <c r="B256" s="1" t="s">
        <v>1755</v>
      </c>
      <c r="C256" s="1">
        <v>2015</v>
      </c>
      <c r="D256" t="str">
        <f>IFERROR(VLOOKUP(A256, Activities!$A$1:$L$600, 4, FALSE), "")</f>
        <v>Research</v>
      </c>
      <c r="E256" t="str">
        <f>IFERROR(VLOOKUP(A256, Activities!$A$1:$L$600, 5, FALSE), "")</f>
        <v>PhD Candidate</v>
      </c>
      <c r="F256" t="str">
        <f>IFERROR(VLOOKUP(A256, Activities!$A$1:$L$600, 9, FALSE), "")</f>
        <v>Universidade de Coimbra</v>
      </c>
      <c r="G256" t="str">
        <f>IFERROR(VLOOKUP(A256, Activities!$A$1:$L$600, 10, FALSE), "")</f>
        <v>Portugal</v>
      </c>
      <c r="H256" t="str">
        <f>IFERROR(VLOOKUP(A256, Activities!$A$1:$L$600, 11, FALSE), "")</f>
        <v>Coimbra</v>
      </c>
      <c r="I256" t="str">
        <f>IFERROR(VLOOKUP(A256, Activities!$A$1:$L$600, 12, FALSE), "")</f>
        <v>Região do Centro</v>
      </c>
    </row>
    <row r="257" spans="1:9" x14ac:dyDescent="0.3">
      <c r="A257">
        <v>1256</v>
      </c>
      <c r="B257" s="1" t="s">
        <v>1754</v>
      </c>
      <c r="C257" s="1">
        <v>2005</v>
      </c>
      <c r="D257" t="str">
        <f>IFERROR(VLOOKUP(A257, Activities!$A$1:$L$600, 4, FALSE), "")</f>
        <v>Teaching</v>
      </c>
      <c r="E257" t="str">
        <f>IFERROR(VLOOKUP(A257, Activities!$A$1:$L$600, 5, FALSE), "")</f>
        <v>Professor: Higher Education</v>
      </c>
      <c r="F257" t="str">
        <f>IFERROR(VLOOKUP(A257, Activities!$A$1:$L$600, 9, FALSE), "")</f>
        <v>UEL</v>
      </c>
      <c r="G257" t="str">
        <f>IFERROR(VLOOKUP(A257, Activities!$A$1:$L$600, 10, FALSE), "")</f>
        <v>Brasil</v>
      </c>
      <c r="H257" t="str">
        <f>IFERROR(VLOOKUP(A257, Activities!$A$1:$L$600, 11, FALSE), "")</f>
        <v>Londrina</v>
      </c>
      <c r="I257" t="str">
        <f>IFERROR(VLOOKUP(A257, Activities!$A$1:$L$600, 12, FALSE), "")</f>
        <v>Paraná</v>
      </c>
    </row>
    <row r="258" spans="1:9" x14ac:dyDescent="0.3">
      <c r="A258">
        <v>1257</v>
      </c>
      <c r="B258" s="1" t="s">
        <v>1754</v>
      </c>
      <c r="C258" s="1">
        <v>2005</v>
      </c>
      <c r="D258" t="str">
        <f>IFERROR(VLOOKUP(A258, Activities!$A$1:$L$600, 4, FALSE), "")</f>
        <v>Teaching</v>
      </c>
      <c r="E258" t="str">
        <f>IFERROR(VLOOKUP(A258, Activities!$A$1:$L$600, 5, FALSE), "")</f>
        <v>Professor: Higher Education</v>
      </c>
      <c r="F258" t="str">
        <f>IFERROR(VLOOKUP(A258, Activities!$A$1:$L$600, 9, FALSE), "")</f>
        <v>UFRRJ</v>
      </c>
      <c r="G258" t="str">
        <f>IFERROR(VLOOKUP(A258, Activities!$A$1:$L$600, 10, FALSE), "")</f>
        <v>Brasil</v>
      </c>
      <c r="H258" t="str">
        <f>IFERROR(VLOOKUP(A258, Activities!$A$1:$L$600, 11, FALSE), "")</f>
        <v>Nova Iguaçu</v>
      </c>
      <c r="I258" t="str">
        <f>IFERROR(VLOOKUP(A258, Activities!$A$1:$L$600, 12, FALSE), "")</f>
        <v>Rio de Janeiro</v>
      </c>
    </row>
    <row r="259" spans="1:9" x14ac:dyDescent="0.3">
      <c r="A259">
        <v>1258</v>
      </c>
      <c r="B259" s="1" t="s">
        <v>1755</v>
      </c>
      <c r="C259" s="1">
        <v>2023</v>
      </c>
      <c r="D259" t="str">
        <f>IFERROR(VLOOKUP(A259, Activities!$A$1:$L$600, 4, FALSE), "")</f>
        <v/>
      </c>
      <c r="E259" t="str">
        <f>IFERROR(VLOOKUP(A259, Activities!$A$1:$L$600, 5, FALSE), "")</f>
        <v/>
      </c>
      <c r="F259" t="str">
        <f>IFERROR(VLOOKUP(A259, Activities!$A$1:$L$600, 9, FALSE), "")</f>
        <v/>
      </c>
      <c r="G259" t="str">
        <f>IFERROR(VLOOKUP(A259, Activities!$A$1:$L$600, 10, FALSE), "")</f>
        <v/>
      </c>
      <c r="H259" t="str">
        <f>IFERROR(VLOOKUP(A259, Activities!$A$1:$L$600, 11, FALSE), "")</f>
        <v/>
      </c>
      <c r="I259" t="str">
        <f>IFERROR(VLOOKUP(A259, Activities!$A$1:$L$600, 12, FALSE), "")</f>
        <v/>
      </c>
    </row>
    <row r="260" spans="1:9" x14ac:dyDescent="0.3">
      <c r="A260">
        <v>1259</v>
      </c>
      <c r="B260" s="1" t="s">
        <v>1754</v>
      </c>
      <c r="C260" s="1">
        <v>2008</v>
      </c>
      <c r="D260" t="str">
        <f>IFERROR(VLOOKUP(A260, Activities!$A$1:$L$600, 4, FALSE), "")</f>
        <v>Teaching</v>
      </c>
      <c r="E260" t="str">
        <f>IFERROR(VLOOKUP(A260, Activities!$A$1:$L$600, 5, FALSE), "")</f>
        <v>Professor: Higher Education</v>
      </c>
      <c r="F260" t="str">
        <f>IFERROR(VLOOKUP(A260, Activities!$A$1:$L$600, 9, FALSE), "")</f>
        <v>UFOP</v>
      </c>
      <c r="G260" t="str">
        <f>IFERROR(VLOOKUP(A260, Activities!$A$1:$L$600, 10, FALSE), "")</f>
        <v>Brasil</v>
      </c>
      <c r="H260" t="str">
        <f>IFERROR(VLOOKUP(A260, Activities!$A$1:$L$600, 11, FALSE), "")</f>
        <v>Mariana</v>
      </c>
      <c r="I260" t="str">
        <f>IFERROR(VLOOKUP(A260, Activities!$A$1:$L$600, 12, FALSE), "")</f>
        <v>Minas Gerais</v>
      </c>
    </row>
    <row r="261" spans="1:9" x14ac:dyDescent="0.3">
      <c r="A261">
        <v>1260</v>
      </c>
      <c r="B261" s="1" t="s">
        <v>1754</v>
      </c>
      <c r="C261" s="1">
        <v>2018</v>
      </c>
      <c r="D261" t="str">
        <f>IFERROR(VLOOKUP(A261, Activities!$A$1:$L$600, 4, FALSE), "")</f>
        <v>Teaching</v>
      </c>
      <c r="E261" t="str">
        <f>IFERROR(VLOOKUP(A261, Activities!$A$1:$L$600, 5, FALSE), "")</f>
        <v>Teacher: Basic Education (Elementary and High School)</v>
      </c>
      <c r="F261" t="str">
        <f>IFERROR(VLOOKUP(A261, Activities!$A$1:$L$600, 9, FALSE), "")</f>
        <v>Colégio Emilie de Villeneuve</v>
      </c>
      <c r="G261" t="str">
        <f>IFERROR(VLOOKUP(A261, Activities!$A$1:$L$600, 10, FALSE), "")</f>
        <v>Brasil</v>
      </c>
      <c r="H261" t="str">
        <f>IFERROR(VLOOKUP(A261, Activities!$A$1:$L$600, 11, FALSE), "")</f>
        <v>São Paulo</v>
      </c>
      <c r="I261" t="str">
        <f>IFERROR(VLOOKUP(A261, Activities!$A$1:$L$600, 12, FALSE), "")</f>
        <v>São Paulo</v>
      </c>
    </row>
    <row r="262" spans="1:9" x14ac:dyDescent="0.3">
      <c r="A262">
        <v>1261</v>
      </c>
      <c r="B262" s="1" t="s">
        <v>1754</v>
      </c>
      <c r="C262" s="1">
        <v>2022</v>
      </c>
      <c r="D262" t="str">
        <f>IFERROR(VLOOKUP(A262, Activities!$A$1:$L$600, 4, FALSE), "")</f>
        <v>Research</v>
      </c>
      <c r="E262" t="str">
        <f>IFERROR(VLOOKUP(A262, Activities!$A$1:$L$600, 5, FALSE), "")</f>
        <v>Researcher</v>
      </c>
      <c r="F262" t="str">
        <f>IFERROR(VLOOKUP(A262, Activities!$A$1:$L$600, 9, FALSE), "")</f>
        <v>Laboratório de História da Imprensa na Amazônia - UFAM</v>
      </c>
      <c r="G262" t="str">
        <f>IFERROR(VLOOKUP(A262, Activities!$A$1:$L$600, 10, FALSE), "")</f>
        <v>Brasil</v>
      </c>
      <c r="H262" t="str">
        <f>IFERROR(VLOOKUP(A262, Activities!$A$1:$L$600, 11, FALSE), "")</f>
        <v>Manaus</v>
      </c>
      <c r="I262" t="str">
        <f>IFERROR(VLOOKUP(A262, Activities!$A$1:$L$600, 12, FALSE), "")</f>
        <v>Amazonas</v>
      </c>
    </row>
    <row r="263" spans="1:9" x14ac:dyDescent="0.3">
      <c r="A263">
        <v>1262</v>
      </c>
      <c r="B263" s="1" t="s">
        <v>1755</v>
      </c>
      <c r="C263" s="1">
        <v>2008</v>
      </c>
      <c r="D263" t="str">
        <f>IFERROR(VLOOKUP(A263, Activities!$A$1:$L$600, 4, FALSE), "")</f>
        <v>Freelancing</v>
      </c>
      <c r="E263" t="str">
        <f>IFERROR(VLOOKUP(A263, Activities!$A$1:$L$600, 5, FALSE), "")</f>
        <v>Profissional Liberal</v>
      </c>
      <c r="F263" t="str">
        <f>IFERROR(VLOOKUP(A263, Activities!$A$1:$L$600, 9, FALSE), "")</f>
        <v>JHY Tributário (escritório de advocacia especializado em Direito Tributário)</v>
      </c>
      <c r="G263" t="str">
        <f>IFERROR(VLOOKUP(A263, Activities!$A$1:$L$600, 10, FALSE), "")</f>
        <v>Brasil</v>
      </c>
      <c r="H263" t="str">
        <f>IFERROR(VLOOKUP(A263, Activities!$A$1:$L$600, 11, FALSE), "")</f>
        <v>São Paulo</v>
      </c>
      <c r="I263" t="str">
        <f>IFERROR(VLOOKUP(A263, Activities!$A$1:$L$600, 12, FALSE), "")</f>
        <v>São Paulo</v>
      </c>
    </row>
    <row r="264" spans="1:9" x14ac:dyDescent="0.3">
      <c r="A264">
        <v>1263</v>
      </c>
      <c r="B264" s="1" t="s">
        <v>1754</v>
      </c>
      <c r="C264" s="1">
        <v>2016</v>
      </c>
      <c r="D264" t="str">
        <f>IFERROR(VLOOKUP(A264, Activities!$A$1:$L$600, 4, FALSE), "")</f>
        <v>Project coordination</v>
      </c>
      <c r="E264" t="str">
        <f>IFERROR(VLOOKUP(A264, Activities!$A$1:$L$600, 5, FALSE), "")</f>
        <v>Other</v>
      </c>
      <c r="F264" t="str">
        <f>IFERROR(VLOOKUP(A264, Activities!$A$1:$L$600, 9, FALSE), "")</f>
        <v>Editora Cecerelê</v>
      </c>
      <c r="G264" t="str">
        <f>IFERROR(VLOOKUP(A264, Activities!$A$1:$L$600, 10, FALSE), "")</f>
        <v>Brasil</v>
      </c>
      <c r="H264" t="str">
        <f>IFERROR(VLOOKUP(A264, Activities!$A$1:$L$600, 11, FALSE), "")</f>
        <v>Campinas</v>
      </c>
      <c r="I264" t="str">
        <f>IFERROR(VLOOKUP(A264, Activities!$A$1:$L$600, 12, FALSE), "")</f>
        <v>São Paulo</v>
      </c>
    </row>
    <row r="265" spans="1:9" x14ac:dyDescent="0.3">
      <c r="A265">
        <v>1264</v>
      </c>
      <c r="B265" s="1" t="s">
        <v>1755</v>
      </c>
      <c r="C265" s="1">
        <v>2008</v>
      </c>
      <c r="D265" t="str">
        <f>IFERROR(VLOOKUP(A265, Activities!$A$1:$L$600, 4, FALSE), "")</f>
        <v>Teaching</v>
      </c>
      <c r="E265" t="str">
        <f>IFERROR(VLOOKUP(A265, Activities!$A$1:$L$600, 5, FALSE), "")</f>
        <v>Professor: Higher Education</v>
      </c>
      <c r="F265" t="str">
        <f>IFERROR(VLOOKUP(A265, Activities!$A$1:$L$600, 9, FALSE), "")</f>
        <v>UNEB</v>
      </c>
      <c r="G265" t="str">
        <f>IFERROR(VLOOKUP(A265, Activities!$A$1:$L$600, 10, FALSE), "")</f>
        <v>Brasil</v>
      </c>
      <c r="H265" t="str">
        <f>IFERROR(VLOOKUP(A265, Activities!$A$1:$L$600, 11, FALSE), "")</f>
        <v>Eunápolis</v>
      </c>
      <c r="I265" t="str">
        <f>IFERROR(VLOOKUP(A265, Activities!$A$1:$L$600, 12, FALSE), "")</f>
        <v>Bahia</v>
      </c>
    </row>
    <row r="266" spans="1:9" x14ac:dyDescent="0.3">
      <c r="A266">
        <v>1265</v>
      </c>
      <c r="B266" s="1" t="s">
        <v>1754</v>
      </c>
      <c r="C266" s="1">
        <v>2023</v>
      </c>
      <c r="D266" t="str">
        <f>IFERROR(VLOOKUP(A266, Activities!$A$1:$L$600, 4, FALSE), "")</f>
        <v/>
      </c>
      <c r="E266" t="str">
        <f>IFERROR(VLOOKUP(A266, Activities!$A$1:$L$600, 5, FALSE), "")</f>
        <v/>
      </c>
      <c r="F266" t="str">
        <f>IFERROR(VLOOKUP(A266, Activities!$A$1:$L$600, 9, FALSE), "")</f>
        <v/>
      </c>
      <c r="G266" t="str">
        <f>IFERROR(VLOOKUP(A266, Activities!$A$1:$L$600, 10, FALSE), "")</f>
        <v/>
      </c>
      <c r="H266" t="str">
        <f>IFERROR(VLOOKUP(A266, Activities!$A$1:$L$600, 11, FALSE), "")</f>
        <v/>
      </c>
      <c r="I266" t="str">
        <f>IFERROR(VLOOKUP(A266, Activities!$A$1:$L$600, 12, FALSE), "")</f>
        <v/>
      </c>
    </row>
    <row r="267" spans="1:9" x14ac:dyDescent="0.3">
      <c r="A267">
        <v>1266</v>
      </c>
      <c r="B267" s="1" t="s">
        <v>1755</v>
      </c>
      <c r="C267" s="1">
        <v>2023</v>
      </c>
      <c r="D267" t="str">
        <f>IFERROR(VLOOKUP(A267, Activities!$A$1:$L$600, 4, FALSE), "")</f>
        <v>Teaching</v>
      </c>
      <c r="E267" t="str">
        <f>IFERROR(VLOOKUP(A267, Activities!$A$1:$L$600, 5, FALSE), "")</f>
        <v>Teacher: Basic Education (Elementary and High School)</v>
      </c>
      <c r="F267" t="str">
        <f>IFERROR(VLOOKUP(A267, Activities!$A$1:$L$600, 9, FALSE), "")</f>
        <v>EMEFI Elza Regina Bevilacqua Ferreira</v>
      </c>
      <c r="G267" t="str">
        <f>IFERROR(VLOOKUP(A267, Activities!$A$1:$L$600, 10, FALSE), "")</f>
        <v>Brasil</v>
      </c>
      <c r="H267" t="str">
        <f>IFERROR(VLOOKUP(A267, Activities!$A$1:$L$600, 11, FALSE), "")</f>
        <v>São José dos Campos</v>
      </c>
      <c r="I267" t="str">
        <f>IFERROR(VLOOKUP(A267, Activities!$A$1:$L$600, 12, FALSE), "")</f>
        <v>São Paulo</v>
      </c>
    </row>
    <row r="268" spans="1:9" x14ac:dyDescent="0.3">
      <c r="A268">
        <v>1267</v>
      </c>
      <c r="B268" s="1" t="s">
        <v>1754</v>
      </c>
      <c r="C268" s="1">
        <v>2009</v>
      </c>
      <c r="D268" t="str">
        <f>IFERROR(VLOOKUP(A268, Activities!$A$1:$L$600, 4, FALSE), "")</f>
        <v>Teaching</v>
      </c>
      <c r="E268" t="str">
        <f>IFERROR(VLOOKUP(A268, Activities!$A$1:$L$600, 5, FALSE), "")</f>
        <v>Assessor</v>
      </c>
      <c r="F268" t="str">
        <f>IFERROR(VLOOKUP(A268, Activities!$A$1:$L$600, 9, FALSE), "")</f>
        <v>Central Única dos Trabalhadores (CUT-RS)</v>
      </c>
      <c r="G268" t="str">
        <f>IFERROR(VLOOKUP(A268, Activities!$A$1:$L$600, 10, FALSE), "")</f>
        <v>Brasil</v>
      </c>
      <c r="H268" t="str">
        <f>IFERROR(VLOOKUP(A268, Activities!$A$1:$L$600, 11, FALSE), "")</f>
        <v>Porto Alegre</v>
      </c>
      <c r="I268" t="str">
        <f>IFERROR(VLOOKUP(A268, Activities!$A$1:$L$600, 12, FALSE), "")</f>
        <v>Rio Grande do Sul</v>
      </c>
    </row>
    <row r="269" spans="1:9" x14ac:dyDescent="0.3">
      <c r="A269">
        <v>1268</v>
      </c>
      <c r="B269" s="1" t="s">
        <v>1754</v>
      </c>
      <c r="C269" s="1">
        <v>2018</v>
      </c>
      <c r="D269" t="str">
        <f>IFERROR(VLOOKUP(A269, Activities!$A$1:$L$600, 4, FALSE), "")</f>
        <v>Teaching</v>
      </c>
      <c r="E269" t="str">
        <f>IFERROR(VLOOKUP(A269, Activities!$A$1:$L$600, 5, FALSE), "")</f>
        <v>Professor: Higher Education</v>
      </c>
      <c r="F269" t="str">
        <f>IFERROR(VLOOKUP(A269, Activities!$A$1:$L$600, 9, FALSE), "")</f>
        <v>Faculdades Integradas Einsten de Limeira,</v>
      </c>
      <c r="G269" t="str">
        <f>IFERROR(VLOOKUP(A269, Activities!$A$1:$L$600, 10, FALSE), "")</f>
        <v>Brasil</v>
      </c>
      <c r="H269" t="str">
        <f>IFERROR(VLOOKUP(A269, Activities!$A$1:$L$600, 11, FALSE), "")</f>
        <v>Limeira</v>
      </c>
      <c r="I269" t="str">
        <f>IFERROR(VLOOKUP(A269, Activities!$A$1:$L$600, 12, FALSE), "")</f>
        <v>São Paulo</v>
      </c>
    </row>
    <row r="270" spans="1:9" x14ac:dyDescent="0.3">
      <c r="A270">
        <v>1269</v>
      </c>
      <c r="B270" s="1" t="s">
        <v>1754</v>
      </c>
      <c r="C270" s="1">
        <v>2016</v>
      </c>
      <c r="D270" t="str">
        <f>IFERROR(VLOOKUP(A270, Activities!$A$1:$L$600, 4, FALSE), "")</f>
        <v>Teaching</v>
      </c>
      <c r="E270" t="str">
        <f>IFERROR(VLOOKUP(A270, Activities!$A$1:$L$600, 5, FALSE), "")</f>
        <v>Professor: Higher Education</v>
      </c>
      <c r="F270" t="str">
        <f>IFERROR(VLOOKUP(A270, Activities!$A$1:$L$600, 9, FALSE), "")</f>
        <v>Universidade Estadual do Piauí</v>
      </c>
      <c r="G270" t="str">
        <f>IFERROR(VLOOKUP(A270, Activities!$A$1:$L$600, 10, FALSE), "")</f>
        <v>Brasil</v>
      </c>
      <c r="H270" t="str">
        <f>IFERROR(VLOOKUP(A270, Activities!$A$1:$L$600, 11, FALSE), "")</f>
        <v>Parnaíba</v>
      </c>
      <c r="I270" t="str">
        <f>IFERROR(VLOOKUP(A270, Activities!$A$1:$L$600, 12, FALSE), "")</f>
        <v>Piauí</v>
      </c>
    </row>
    <row r="271" spans="1:9" x14ac:dyDescent="0.3">
      <c r="A271">
        <v>1270</v>
      </c>
      <c r="B271" s="1" t="s">
        <v>1755</v>
      </c>
      <c r="C271" s="1">
        <v>2015</v>
      </c>
      <c r="D271" t="str">
        <f>IFERROR(VLOOKUP(A271, Activities!$A$1:$L$600, 4, FALSE), "")</f>
        <v>Research</v>
      </c>
      <c r="E271" t="str">
        <f>IFERROR(VLOOKUP(A271, Activities!$A$1:$L$600, 5, FALSE), "")</f>
        <v>Researcher</v>
      </c>
      <c r="F271" t="str">
        <f>IFERROR(VLOOKUP(A271, Activities!$A$1:$L$600, 9, FALSE), "")</f>
        <v>Universidade Federal de Rondônia</v>
      </c>
      <c r="G271" t="str">
        <f>IFERROR(VLOOKUP(A271, Activities!$A$1:$L$600, 10, FALSE), "")</f>
        <v>Brasil</v>
      </c>
      <c r="H271" t="str">
        <f>IFERROR(VLOOKUP(A271, Activities!$A$1:$L$600, 11, FALSE), "")</f>
        <v>Porto Velho</v>
      </c>
      <c r="I271" t="str">
        <f>IFERROR(VLOOKUP(A271, Activities!$A$1:$L$600, 12, FALSE), "")</f>
        <v>Rondonia</v>
      </c>
    </row>
    <row r="272" spans="1:9" x14ac:dyDescent="0.3">
      <c r="A272">
        <v>1271</v>
      </c>
      <c r="B272" s="1" t="s">
        <v>1754</v>
      </c>
      <c r="C272" s="1">
        <v>2019</v>
      </c>
      <c r="D272" t="str">
        <f>IFERROR(VLOOKUP(A272, Activities!$A$1:$L$600, 4, FALSE), "")</f>
        <v>Project coordination</v>
      </c>
      <c r="E272" t="str">
        <f>IFERROR(VLOOKUP(A272, Activities!$A$1:$L$600, 5, FALSE), "")</f>
        <v>Other</v>
      </c>
      <c r="F272" t="str">
        <f>IFERROR(VLOOKUP(A272, Activities!$A$1:$L$600, 9, FALSE), "")</f>
        <v>Camino Education</v>
      </c>
      <c r="G272" t="str">
        <f>IFERROR(VLOOKUP(A272, Activities!$A$1:$L$600, 10, FALSE), "")</f>
        <v>Brasil</v>
      </c>
      <c r="H272" t="str">
        <f>IFERROR(VLOOKUP(A272, Activities!$A$1:$L$600, 11, FALSE), "")</f>
        <v>São Paulo</v>
      </c>
      <c r="I272" t="str">
        <f>IFERROR(VLOOKUP(A272, Activities!$A$1:$L$600, 12, FALSE), "")</f>
        <v>São Paulo</v>
      </c>
    </row>
    <row r="273" spans="1:9" x14ac:dyDescent="0.3">
      <c r="A273">
        <v>1272</v>
      </c>
      <c r="B273" s="1" t="s">
        <v>1754</v>
      </c>
      <c r="C273" s="1">
        <v>2023</v>
      </c>
      <c r="D273" t="str">
        <f>IFERROR(VLOOKUP(A273, Activities!$A$1:$L$600, 4, FALSE), "")</f>
        <v/>
      </c>
      <c r="E273" t="str">
        <f>IFERROR(VLOOKUP(A273, Activities!$A$1:$L$600, 5, FALSE), "")</f>
        <v/>
      </c>
      <c r="F273" t="str">
        <f>IFERROR(VLOOKUP(A273, Activities!$A$1:$L$600, 9, FALSE), "")</f>
        <v/>
      </c>
      <c r="G273" t="str">
        <f>IFERROR(VLOOKUP(A273, Activities!$A$1:$L$600, 10, FALSE), "")</f>
        <v/>
      </c>
      <c r="H273" t="str">
        <f>IFERROR(VLOOKUP(A273, Activities!$A$1:$L$600, 11, FALSE), "")</f>
        <v/>
      </c>
      <c r="I273" t="str">
        <f>IFERROR(VLOOKUP(A273, Activities!$A$1:$L$600, 12, FALSE), "")</f>
        <v/>
      </c>
    </row>
    <row r="274" spans="1:9" x14ac:dyDescent="0.3">
      <c r="A274">
        <v>1273</v>
      </c>
      <c r="B274" s="1" t="s">
        <v>1754</v>
      </c>
      <c r="C274" s="1">
        <v>2022</v>
      </c>
      <c r="D274" t="str">
        <f>IFERROR(VLOOKUP(A274, Activities!$A$1:$L$600, 4, FALSE), "")</f>
        <v>Research</v>
      </c>
      <c r="E274" t="str">
        <f>IFERROR(VLOOKUP(A274, Activities!$A$1:$L$600, 5, FALSE), "")</f>
        <v>Postdoctoral Research</v>
      </c>
      <c r="F274" t="str">
        <f>IFERROR(VLOOKUP(A274, Activities!$A$1:$L$600, 9, FALSE), "")</f>
        <v>USP</v>
      </c>
      <c r="G274" t="str">
        <f>IFERROR(VLOOKUP(A274, Activities!$A$1:$L$600, 10, FALSE), "")</f>
        <v>Brasil</v>
      </c>
      <c r="H274" t="str">
        <f>IFERROR(VLOOKUP(A274, Activities!$A$1:$L$600, 11, FALSE), "")</f>
        <v>São Paulo</v>
      </c>
      <c r="I274" t="str">
        <f>IFERROR(VLOOKUP(A274, Activities!$A$1:$L$600, 12, FALSE), "")</f>
        <v>São Paulo</v>
      </c>
    </row>
    <row r="275" spans="1:9" x14ac:dyDescent="0.3">
      <c r="A275">
        <v>1274</v>
      </c>
      <c r="B275" s="1" t="s">
        <v>1754</v>
      </c>
      <c r="C275" s="1">
        <v>2009</v>
      </c>
      <c r="D275" t="str">
        <f>IFERROR(VLOOKUP(A275, Activities!$A$1:$L$600, 4, FALSE), "")</f>
        <v>Teaching</v>
      </c>
      <c r="E275" t="str">
        <f>IFERROR(VLOOKUP(A275, Activities!$A$1:$L$600, 5, FALSE), "")</f>
        <v>Professor: Higher Education</v>
      </c>
      <c r="F275" t="str">
        <f>IFERROR(VLOOKUP(A275, Activities!$A$1:$L$600, 9, FALSE), "")</f>
        <v>UFF</v>
      </c>
      <c r="G275" t="str">
        <f>IFERROR(VLOOKUP(A275, Activities!$A$1:$L$600, 10, FALSE), "")</f>
        <v>Brasil</v>
      </c>
      <c r="H275" t="str">
        <f>IFERROR(VLOOKUP(A275, Activities!$A$1:$L$600, 11, FALSE), "")</f>
        <v>Niterói</v>
      </c>
      <c r="I275" t="str">
        <f>IFERROR(VLOOKUP(A275, Activities!$A$1:$L$600, 12, FALSE), "")</f>
        <v>Rio de Janeiro</v>
      </c>
    </row>
    <row r="276" spans="1:9" x14ac:dyDescent="0.3">
      <c r="A276">
        <v>1275</v>
      </c>
      <c r="B276" s="1" t="s">
        <v>1754</v>
      </c>
      <c r="C276" s="1">
        <v>2022</v>
      </c>
      <c r="D276" t="str">
        <f>IFERROR(VLOOKUP(A276, Activities!$A$1:$L$600, 4, FALSE), "")</f>
        <v>Teaching</v>
      </c>
      <c r="E276" t="str">
        <f>IFERROR(VLOOKUP(A276, Activities!$A$1:$L$600, 5, FALSE), "")</f>
        <v>Teacher: Basic Education (Elementary and High School)</v>
      </c>
      <c r="F276" t="str">
        <f>IFERROR(VLOOKUP(A276, Activities!$A$1:$L$600, 9, FALSE), "")</f>
        <v>Secretaria Municipal de Educação de Campinas</v>
      </c>
      <c r="G276" t="str">
        <f>IFERROR(VLOOKUP(A276, Activities!$A$1:$L$600, 10, FALSE), "")</f>
        <v>Brasil</v>
      </c>
      <c r="H276" t="str">
        <f>IFERROR(VLOOKUP(A276, Activities!$A$1:$L$600, 11, FALSE), "")</f>
        <v>Campinas</v>
      </c>
      <c r="I276" t="str">
        <f>IFERROR(VLOOKUP(A276, Activities!$A$1:$L$600, 12, FALSE), "")</f>
        <v>São Paulo</v>
      </c>
    </row>
    <row r="277" spans="1:9" x14ac:dyDescent="0.3">
      <c r="A277">
        <v>1276</v>
      </c>
      <c r="B277" s="1" t="s">
        <v>1755</v>
      </c>
      <c r="C277" s="1">
        <v>2006</v>
      </c>
      <c r="D277" t="str">
        <f>IFERROR(VLOOKUP(A277, Activities!$A$1:$L$600, 4, FALSE), "")</f>
        <v/>
      </c>
      <c r="E277" t="str">
        <f>IFERROR(VLOOKUP(A277, Activities!$A$1:$L$600, 5, FALSE), "")</f>
        <v/>
      </c>
      <c r="F277" t="str">
        <f>IFERROR(VLOOKUP(A277, Activities!$A$1:$L$600, 9, FALSE), "")</f>
        <v/>
      </c>
      <c r="G277" t="str">
        <f>IFERROR(VLOOKUP(A277, Activities!$A$1:$L$600, 10, FALSE), "")</f>
        <v/>
      </c>
      <c r="H277" t="str">
        <f>IFERROR(VLOOKUP(A277, Activities!$A$1:$L$600, 11, FALSE), "")</f>
        <v/>
      </c>
      <c r="I277" t="str">
        <f>IFERROR(VLOOKUP(A277, Activities!$A$1:$L$600, 12, FALSE), "")</f>
        <v/>
      </c>
    </row>
    <row r="278" spans="1:9" x14ac:dyDescent="0.3">
      <c r="A278">
        <v>1277</v>
      </c>
      <c r="B278" s="1" t="s">
        <v>1754</v>
      </c>
      <c r="C278" s="1">
        <v>2022</v>
      </c>
      <c r="D278" t="str">
        <f>IFERROR(VLOOKUP(A278, Activities!$A$1:$L$600, 4, FALSE), "")</f>
        <v>Teaching</v>
      </c>
      <c r="E278" t="str">
        <f>IFERROR(VLOOKUP(A278, Activities!$A$1:$L$600, 5, FALSE), "")</f>
        <v>Professor: Higher Education</v>
      </c>
      <c r="F278" t="str">
        <f>IFERROR(VLOOKUP(A278, Activities!$A$1:$L$600, 9, FALSE), "")</f>
        <v>Universidad de Costa Rica</v>
      </c>
      <c r="G278" t="str">
        <f>IFERROR(VLOOKUP(A278, Activities!$A$1:$L$600, 10, FALSE), "")</f>
        <v>Costa Rica</v>
      </c>
      <c r="H278" t="str">
        <f>IFERROR(VLOOKUP(A278, Activities!$A$1:$L$600, 11, FALSE), "")</f>
        <v>San José</v>
      </c>
      <c r="I278" t="str">
        <f>IFERROR(VLOOKUP(A278, Activities!$A$1:$L$600, 12, FALSE), "")</f>
        <v>Sabanilla</v>
      </c>
    </row>
    <row r="279" spans="1:9" x14ac:dyDescent="0.3">
      <c r="A279">
        <v>1278</v>
      </c>
      <c r="B279" s="1" t="s">
        <v>1754</v>
      </c>
      <c r="C279" s="1">
        <v>2018</v>
      </c>
      <c r="D279" t="str">
        <f>IFERROR(VLOOKUP(A279, Activities!$A$1:$L$600, 4, FALSE), "")</f>
        <v>Teaching</v>
      </c>
      <c r="E279" t="str">
        <f>IFERROR(VLOOKUP(A279, Activities!$A$1:$L$600, 5, FALSE), "")</f>
        <v>Teacher: Basic Education (Elementary and High School)</v>
      </c>
      <c r="F279" t="str">
        <f>IFERROR(VLOOKUP(A279, Activities!$A$1:$L$600, 9, FALSE), "")</f>
        <v>Colégio Estadual José Ribeiro de Araújo</v>
      </c>
      <c r="G279" t="str">
        <f>IFERROR(VLOOKUP(A279, Activities!$A$1:$L$600, 10, FALSE), "")</f>
        <v>Brasil</v>
      </c>
      <c r="H279" t="str">
        <f>IFERROR(VLOOKUP(A279, Activities!$A$1:$L$600, 11, FALSE), "")</f>
        <v>Canarana</v>
      </c>
      <c r="I279" t="str">
        <f>IFERROR(VLOOKUP(A279, Activities!$A$1:$L$600, 12, FALSE), "")</f>
        <v>Bahia</v>
      </c>
    </row>
    <row r="280" spans="1:9" x14ac:dyDescent="0.3">
      <c r="A280">
        <v>1279</v>
      </c>
      <c r="B280" s="1" t="s">
        <v>1755</v>
      </c>
      <c r="C280" s="1">
        <v>2019</v>
      </c>
      <c r="D280" t="str">
        <f>IFERROR(VLOOKUP(A280, Activities!$A$1:$L$600, 4, FALSE), "")</f>
        <v>Research</v>
      </c>
      <c r="E280" t="str">
        <f>IFERROR(VLOOKUP(A280, Activities!$A$1:$L$600, 5, FALSE), "")</f>
        <v>PhD Candidate</v>
      </c>
      <c r="F280" t="str">
        <f>IFERROR(VLOOKUP(A280, Activities!$A$1:$L$600, 9, FALSE), "")</f>
        <v>Unicamp</v>
      </c>
      <c r="G280" t="str">
        <f>IFERROR(VLOOKUP(A280, Activities!$A$1:$L$600, 10, FALSE), "")</f>
        <v>Brasil</v>
      </c>
      <c r="H280" t="str">
        <f>IFERROR(VLOOKUP(A280, Activities!$A$1:$L$600, 11, FALSE), "")</f>
        <v>Campinas</v>
      </c>
      <c r="I280" t="str">
        <f>IFERROR(VLOOKUP(A280, Activities!$A$1:$L$600, 12, FALSE), "")</f>
        <v>São Paulo</v>
      </c>
    </row>
    <row r="281" spans="1:9" x14ac:dyDescent="0.3">
      <c r="A281">
        <v>1280</v>
      </c>
      <c r="B281" s="1" t="s">
        <v>1754</v>
      </c>
      <c r="C281" s="1">
        <v>2019</v>
      </c>
      <c r="D281" t="str">
        <f>IFERROR(VLOOKUP(A281, Activities!$A$1:$L$600, 4, FALSE), "")</f>
        <v>Research</v>
      </c>
      <c r="E281" t="str">
        <f>IFERROR(VLOOKUP(A281, Activities!$A$1:$L$600, 5, FALSE), "")</f>
        <v>Other</v>
      </c>
      <c r="F281" t="str">
        <f>IFERROR(VLOOKUP(A281, Activities!$A$1:$L$600, 9, FALSE), "")</f>
        <v>Associação Cultural Casa do Beco</v>
      </c>
      <c r="G281" t="str">
        <f>IFERROR(VLOOKUP(A281, Activities!$A$1:$L$600, 10, FALSE), "")</f>
        <v>Brasil</v>
      </c>
      <c r="H281" t="str">
        <f>IFERROR(VLOOKUP(A281, Activities!$A$1:$L$600, 11, FALSE), "")</f>
        <v>Belo Horizonte</v>
      </c>
      <c r="I281" t="str">
        <f>IFERROR(VLOOKUP(A281, Activities!$A$1:$L$600, 12, FALSE), "")</f>
        <v>Minas Gerais</v>
      </c>
    </row>
    <row r="282" spans="1:9" x14ac:dyDescent="0.3">
      <c r="A282">
        <v>1281</v>
      </c>
      <c r="B282" s="1" t="s">
        <v>1755</v>
      </c>
      <c r="C282" s="1">
        <v>2012</v>
      </c>
      <c r="D282" t="str">
        <f>IFERROR(VLOOKUP(A282, Activities!$A$1:$L$600, 4, FALSE), "")</f>
        <v>Teaching</v>
      </c>
      <c r="E282" t="str">
        <f>IFERROR(VLOOKUP(A282, Activities!$A$1:$L$600, 5, FALSE), "")</f>
        <v>Teacher: Technical Education</v>
      </c>
      <c r="F282" t="str">
        <f>IFERROR(VLOOKUP(A282, Activities!$A$1:$L$600, 9, FALSE), "")</f>
        <v>Colégio Técnico Agrícola José Bonifácio - FCAV/Unesp</v>
      </c>
      <c r="G282" t="str">
        <f>IFERROR(VLOOKUP(A282, Activities!$A$1:$L$600, 10, FALSE), "")</f>
        <v>Brasil</v>
      </c>
      <c r="H282" t="str">
        <f>IFERROR(VLOOKUP(A282, Activities!$A$1:$L$600, 11, FALSE), "")</f>
        <v>Jaboticabal</v>
      </c>
      <c r="I282" t="str">
        <f>IFERROR(VLOOKUP(A282, Activities!$A$1:$L$600, 12, FALSE), "")</f>
        <v>São Paulo</v>
      </c>
    </row>
    <row r="283" spans="1:9" x14ac:dyDescent="0.3">
      <c r="A283">
        <v>1282</v>
      </c>
      <c r="B283" s="1" t="s">
        <v>1755</v>
      </c>
      <c r="C283" s="1">
        <v>2009</v>
      </c>
      <c r="D283" t="str">
        <f>IFERROR(VLOOKUP(A283, Activities!$A$1:$L$600, 4, FALSE), "")</f>
        <v>Teaching</v>
      </c>
      <c r="E283" t="str">
        <f>IFERROR(VLOOKUP(A283, Activities!$A$1:$L$600, 5, FALSE), "")</f>
        <v>Teacher: Basic Education (Elementary and High School)</v>
      </c>
      <c r="F283" t="str">
        <f>IFERROR(VLOOKUP(A283, Activities!$A$1:$L$600, 9, FALSE), "")</f>
        <v>Secretaria da Educação do Estado</v>
      </c>
      <c r="G283" t="str">
        <f>IFERROR(VLOOKUP(A283, Activities!$A$1:$L$600, 10, FALSE), "")</f>
        <v>Brasil</v>
      </c>
      <c r="H283" t="str">
        <f>IFERROR(VLOOKUP(A283, Activities!$A$1:$L$600, 11, FALSE), "")</f>
        <v>Ipeúna</v>
      </c>
      <c r="I283" t="str">
        <f>IFERROR(VLOOKUP(A283, Activities!$A$1:$L$600, 12, FALSE), "")</f>
        <v>São Paulo</v>
      </c>
    </row>
    <row r="284" spans="1:9" x14ac:dyDescent="0.3">
      <c r="A284">
        <v>1283</v>
      </c>
      <c r="B284" s="1" t="s">
        <v>1755</v>
      </c>
      <c r="C284" s="1">
        <v>2021</v>
      </c>
      <c r="D284" t="str">
        <f>IFERROR(VLOOKUP(A284, Activities!$A$1:$L$600, 4, FALSE), "")</f>
        <v>Teaching</v>
      </c>
      <c r="E284" t="str">
        <f>IFERROR(VLOOKUP(A284, Activities!$A$1:$L$600, 5, FALSE), "")</f>
        <v>Teacher: Basic Education (Elementary and High School)</v>
      </c>
      <c r="F284" t="str">
        <f>IFERROR(VLOOKUP(A284, Activities!$A$1:$L$600, 9, FALSE), "")</f>
        <v>Rede Municipal de Campinas</v>
      </c>
      <c r="G284" t="str">
        <f>IFERROR(VLOOKUP(A284, Activities!$A$1:$L$600, 10, FALSE), "")</f>
        <v>Brasil</v>
      </c>
      <c r="H284" t="str">
        <f>IFERROR(VLOOKUP(A284, Activities!$A$1:$L$600, 11, FALSE), "")</f>
        <v>Campinas</v>
      </c>
      <c r="I284" t="str">
        <f>IFERROR(VLOOKUP(A284, Activities!$A$1:$L$600, 12, FALSE), "")</f>
        <v>São Paulo</v>
      </c>
    </row>
    <row r="285" spans="1:9" x14ac:dyDescent="0.3">
      <c r="A285">
        <v>1284</v>
      </c>
      <c r="B285" s="1" t="s">
        <v>1755</v>
      </c>
      <c r="C285" s="1">
        <v>2013</v>
      </c>
      <c r="D285" t="str">
        <f>IFERROR(VLOOKUP(A285, Activities!$A$1:$L$600, 4, FALSE), "")</f>
        <v>Teaching</v>
      </c>
      <c r="E285" t="str">
        <f>IFERROR(VLOOKUP(A285, Activities!$A$1:$L$600, 5, FALSE), "")</f>
        <v>Professor: Higher Education</v>
      </c>
      <c r="F285" t="str">
        <f>IFERROR(VLOOKUP(A285, Activities!$A$1:$L$600, 9, FALSE), "")</f>
        <v>UFABC</v>
      </c>
      <c r="G285" t="str">
        <f>IFERROR(VLOOKUP(A285, Activities!$A$1:$L$600, 10, FALSE), "")</f>
        <v>Brasil</v>
      </c>
      <c r="H285" t="str">
        <f>IFERROR(VLOOKUP(A285, Activities!$A$1:$L$600, 11, FALSE), "")</f>
        <v>Santo André</v>
      </c>
      <c r="I285" t="str">
        <f>IFERROR(VLOOKUP(A285, Activities!$A$1:$L$600, 12, FALSE), "")</f>
        <v>São Paulo</v>
      </c>
    </row>
    <row r="286" spans="1:9" x14ac:dyDescent="0.3">
      <c r="A286">
        <v>1285</v>
      </c>
      <c r="B286" s="1" t="s">
        <v>1754</v>
      </c>
      <c r="C286" s="1">
        <v>2020</v>
      </c>
      <c r="D286" t="str">
        <f>IFERROR(VLOOKUP(A286, Activities!$A$1:$L$600, 4, FALSE), "")</f>
        <v>Teaching</v>
      </c>
      <c r="E286" t="str">
        <f>IFERROR(VLOOKUP(A286, Activities!$A$1:$L$600, 5, FALSE), "")</f>
        <v>Teacher: Basic Education (Elementary and High School)</v>
      </c>
      <c r="F286" t="str">
        <f>IFERROR(VLOOKUP(A286, Activities!$A$1:$L$600, 9, FALSE), "")</f>
        <v>Prefeitura Municipal de Campinas</v>
      </c>
      <c r="G286" t="str">
        <f>IFERROR(VLOOKUP(A286, Activities!$A$1:$L$600, 10, FALSE), "")</f>
        <v>Brasil</v>
      </c>
      <c r="H286" t="str">
        <f>IFERROR(VLOOKUP(A286, Activities!$A$1:$L$600, 11, FALSE), "")</f>
        <v>Campinas</v>
      </c>
      <c r="I286" t="str">
        <f>IFERROR(VLOOKUP(A286, Activities!$A$1:$L$600, 12, FALSE), "")</f>
        <v>São Paulo</v>
      </c>
    </row>
    <row r="287" spans="1:9" x14ac:dyDescent="0.3">
      <c r="A287">
        <v>1286</v>
      </c>
      <c r="B287" s="1" t="s">
        <v>1755</v>
      </c>
      <c r="C287" s="1">
        <v>2017</v>
      </c>
      <c r="D287" t="str">
        <f>IFERROR(VLOOKUP(A287, Activities!$A$1:$L$600, 4, FALSE), "")</f>
        <v>Teaching</v>
      </c>
      <c r="E287" t="str">
        <f>IFERROR(VLOOKUP(A287, Activities!$A$1:$L$600, 5, FALSE), "")</f>
        <v>Professor: Higher Education</v>
      </c>
      <c r="F287" t="str">
        <f>IFERROR(VLOOKUP(A287, Activities!$A$1:$L$600, 9, FALSE), "")</f>
        <v>Museu de Arte de São Paulo Assis Chateaubriand - MASP</v>
      </c>
      <c r="G287" t="str">
        <f>IFERROR(VLOOKUP(A287, Activities!$A$1:$L$600, 10, FALSE), "")</f>
        <v>Brasil</v>
      </c>
      <c r="H287" t="str">
        <f>IFERROR(VLOOKUP(A287, Activities!$A$1:$L$600, 11, FALSE), "")</f>
        <v>São Paulo</v>
      </c>
      <c r="I287" t="str">
        <f>IFERROR(VLOOKUP(A287, Activities!$A$1:$L$600, 12, FALSE), "")</f>
        <v>São Paulo</v>
      </c>
    </row>
    <row r="288" spans="1:9" x14ac:dyDescent="0.3">
      <c r="A288">
        <v>1287</v>
      </c>
      <c r="B288" s="1" t="s">
        <v>1754</v>
      </c>
      <c r="C288" s="1">
        <v>2013</v>
      </c>
      <c r="D288" t="str">
        <f>IFERROR(VLOOKUP(A288, Activities!$A$1:$L$600, 4, FALSE), "")</f>
        <v>Teaching</v>
      </c>
      <c r="E288" t="str">
        <f>IFERROR(VLOOKUP(A288, Activities!$A$1:$L$600, 5, FALSE), "")</f>
        <v>Professor: Higher Education</v>
      </c>
      <c r="F288" t="str">
        <f>IFERROR(VLOOKUP(A288, Activities!$A$1:$L$600, 9, FALSE), "")</f>
        <v>PUC-Campinas</v>
      </c>
      <c r="G288" t="str">
        <f>IFERROR(VLOOKUP(A288, Activities!$A$1:$L$600, 10, FALSE), "")</f>
        <v>Brasil</v>
      </c>
      <c r="H288" t="str">
        <f>IFERROR(VLOOKUP(A288, Activities!$A$1:$L$600, 11, FALSE), "")</f>
        <v>Campinas</v>
      </c>
      <c r="I288" t="str">
        <f>IFERROR(VLOOKUP(A288, Activities!$A$1:$L$600, 12, FALSE), "")</f>
        <v>São Paulo</v>
      </c>
    </row>
    <row r="289" spans="1:9" x14ac:dyDescent="0.3">
      <c r="A289">
        <v>1288</v>
      </c>
      <c r="B289" s="1" t="s">
        <v>1754</v>
      </c>
      <c r="C289" s="1">
        <v>2019</v>
      </c>
      <c r="D289" t="str">
        <f>IFERROR(VLOOKUP(A289, Activities!$A$1:$L$600, 4, FALSE), "")</f>
        <v/>
      </c>
      <c r="E289" t="str">
        <f>IFERROR(VLOOKUP(A289, Activities!$A$1:$L$600, 5, FALSE), "")</f>
        <v/>
      </c>
      <c r="F289" t="str">
        <f>IFERROR(VLOOKUP(A289, Activities!$A$1:$L$600, 9, FALSE), "")</f>
        <v/>
      </c>
      <c r="G289" t="str">
        <f>IFERROR(VLOOKUP(A289, Activities!$A$1:$L$600, 10, FALSE), "")</f>
        <v/>
      </c>
      <c r="H289" t="str">
        <f>IFERROR(VLOOKUP(A289, Activities!$A$1:$L$600, 11, FALSE), "")</f>
        <v/>
      </c>
      <c r="I289" t="str">
        <f>IFERROR(VLOOKUP(A289, Activities!$A$1:$L$600, 12, FALSE), "")</f>
        <v/>
      </c>
    </row>
    <row r="290" spans="1:9" x14ac:dyDescent="0.3">
      <c r="A290">
        <v>1289</v>
      </c>
      <c r="B290" s="1" t="s">
        <v>1755</v>
      </c>
      <c r="C290" s="1">
        <v>2018</v>
      </c>
      <c r="D290" t="str">
        <f>IFERROR(VLOOKUP(A290, Activities!$A$1:$L$600, 4, FALSE), "")</f>
        <v>Research</v>
      </c>
      <c r="E290" t="str">
        <f>IFERROR(VLOOKUP(A290, Activities!$A$1:$L$600, 5, FALSE), "")</f>
        <v>Researcher</v>
      </c>
      <c r="F290" t="str">
        <f>IFERROR(VLOOKUP(A290, Activities!$A$1:$L$600, 9, FALSE), "")</f>
        <v>Universidade Livre do Meio Ambiente (Unilivre)</v>
      </c>
      <c r="G290" t="str">
        <f>IFERROR(VLOOKUP(A290, Activities!$A$1:$L$600, 10, FALSE), "")</f>
        <v>Brasil</v>
      </c>
      <c r="H290" t="str">
        <f>IFERROR(VLOOKUP(A290, Activities!$A$1:$L$600, 11, FALSE), "")</f>
        <v>Curitiba</v>
      </c>
      <c r="I290" t="str">
        <f>IFERROR(VLOOKUP(A290, Activities!$A$1:$L$600, 12, FALSE), "")</f>
        <v>Paraná</v>
      </c>
    </row>
    <row r="291" spans="1:9" x14ac:dyDescent="0.3">
      <c r="A291">
        <v>1290</v>
      </c>
      <c r="B291" s="1" t="s">
        <v>1754</v>
      </c>
      <c r="C291" s="1">
        <v>2007</v>
      </c>
      <c r="D291" t="str">
        <f>IFERROR(VLOOKUP(A291, Activities!$A$1:$L$600, 4, FALSE), "")</f>
        <v>Teaching</v>
      </c>
      <c r="E291" t="str">
        <f>IFERROR(VLOOKUP(A291, Activities!$A$1:$L$600, 5, FALSE), "")</f>
        <v>Professor: Higher Education</v>
      </c>
      <c r="F291" t="str">
        <f>IFERROR(VLOOKUP(A291, Activities!$A$1:$L$600, 9, FALSE), "")</f>
        <v>UFRN</v>
      </c>
      <c r="G291" t="str">
        <f>IFERROR(VLOOKUP(A291, Activities!$A$1:$L$600, 10, FALSE), "")</f>
        <v>Brasil</v>
      </c>
      <c r="H291" t="str">
        <f>IFERROR(VLOOKUP(A291, Activities!$A$1:$L$600, 11, FALSE), "")</f>
        <v>Natal</v>
      </c>
      <c r="I291" t="str">
        <f>IFERROR(VLOOKUP(A291, Activities!$A$1:$L$600, 12, FALSE), "")</f>
        <v>Rio Grande do Norte</v>
      </c>
    </row>
    <row r="292" spans="1:9" x14ac:dyDescent="0.3">
      <c r="A292">
        <v>1291</v>
      </c>
      <c r="B292" s="1" t="s">
        <v>1755</v>
      </c>
      <c r="C292" s="1">
        <v>2010</v>
      </c>
      <c r="D292" t="str">
        <f>IFERROR(VLOOKUP(A292, Activities!$A$1:$L$600, 4, FALSE), "")</f>
        <v>Education services</v>
      </c>
      <c r="E292" t="str">
        <f>IFERROR(VLOOKUP(A292, Activities!$A$1:$L$600, 5, FALSE), "")</f>
        <v>Other</v>
      </c>
      <c r="F292" t="str">
        <f>IFERROR(VLOOKUP(A292, Activities!$A$1:$L$600, 9, FALSE), "")</f>
        <v>Fundação Casper Libero</v>
      </c>
      <c r="G292" t="str">
        <f>IFERROR(VLOOKUP(A292, Activities!$A$1:$L$600, 10, FALSE), "")</f>
        <v>Brasil</v>
      </c>
      <c r="H292" t="str">
        <f>IFERROR(VLOOKUP(A292, Activities!$A$1:$L$600, 11, FALSE), "")</f>
        <v>São Paulo</v>
      </c>
      <c r="I292" t="str">
        <f>IFERROR(VLOOKUP(A292, Activities!$A$1:$L$600, 12, FALSE), "")</f>
        <v>São Paulo</v>
      </c>
    </row>
    <row r="293" spans="1:9" x14ac:dyDescent="0.3">
      <c r="A293">
        <v>1292</v>
      </c>
      <c r="B293" s="1" t="s">
        <v>1755</v>
      </c>
      <c r="C293" s="1">
        <v>2017</v>
      </c>
      <c r="D293" t="str">
        <f>IFERROR(VLOOKUP(A293, Activities!$A$1:$L$600, 4, FALSE), "")</f>
        <v>Technical/administrative</v>
      </c>
      <c r="E293" t="str">
        <f>IFERROR(VLOOKUP(A293, Activities!$A$1:$L$600, 5, FALSE), "")</f>
        <v>Other</v>
      </c>
      <c r="F293" t="str">
        <f>IFERROR(VLOOKUP(A293, Activities!$A$1:$L$600, 9, FALSE), "")</f>
        <v>Franz Kaldewei GmbH &amp; Co. KG</v>
      </c>
      <c r="G293" t="str">
        <f>IFERROR(VLOOKUP(A293, Activities!$A$1:$L$600, 10, FALSE), "")</f>
        <v>Alemanha</v>
      </c>
      <c r="H293" t="str">
        <f>IFERROR(VLOOKUP(A293, Activities!$A$1:$L$600, 11, FALSE), "")</f>
        <v>Ahlen</v>
      </c>
      <c r="I293" t="str">
        <f>IFERROR(VLOOKUP(A293, Activities!$A$1:$L$600, 12, FALSE), "")</f>
        <v>Nordrhein-Westfalen (Alemanha)</v>
      </c>
    </row>
    <row r="294" spans="1:9" x14ac:dyDescent="0.3">
      <c r="A294">
        <v>1293</v>
      </c>
      <c r="B294" s="1" t="s">
        <v>1755</v>
      </c>
      <c r="C294" s="1">
        <v>2023</v>
      </c>
      <c r="D294" t="str">
        <f>IFERROR(VLOOKUP(A294, Activities!$A$1:$L$600, 4, FALSE), "")</f>
        <v>Teaching</v>
      </c>
      <c r="E294" t="str">
        <f>IFERROR(VLOOKUP(A294, Activities!$A$1:$L$600, 5, FALSE), "")</f>
        <v>Teacher: Basic Education (Elementary and High School)</v>
      </c>
      <c r="F294" t="str">
        <f>IFERROR(VLOOKUP(A294, Activities!$A$1:$L$600, 9, FALSE), "")</f>
        <v>Colégio Olivetano</v>
      </c>
      <c r="G294" t="str">
        <f>IFERROR(VLOOKUP(A294, Activities!$A$1:$L$600, 10, FALSE), "")</f>
        <v>Brasil</v>
      </c>
      <c r="H294" t="str">
        <f>IFERROR(VLOOKUP(A294, Activities!$A$1:$L$600, 11, FALSE), "")</f>
        <v>São Paulo</v>
      </c>
      <c r="I294" t="str">
        <f>IFERROR(VLOOKUP(A294, Activities!$A$1:$L$600, 12, FALSE), "")</f>
        <v>São Paulo</v>
      </c>
    </row>
    <row r="295" spans="1:9" x14ac:dyDescent="0.3">
      <c r="A295">
        <v>1294</v>
      </c>
      <c r="B295" s="1" t="s">
        <v>1755</v>
      </c>
      <c r="C295" s="1">
        <v>2022</v>
      </c>
      <c r="D295" t="str">
        <f>IFERROR(VLOOKUP(A295, Activities!$A$1:$L$600, 4, FALSE), "")</f>
        <v>Research</v>
      </c>
      <c r="E295" t="str">
        <f>IFERROR(VLOOKUP(A295, Activities!$A$1:$L$600, 5, FALSE), "")</f>
        <v>PhD Candidate</v>
      </c>
      <c r="F295" t="str">
        <f>IFERROR(VLOOKUP(A295, Activities!$A$1:$L$600, 9, FALSE), "")</f>
        <v>University of Pennsylvania, UPENN</v>
      </c>
      <c r="G295" t="str">
        <f>IFERROR(VLOOKUP(A295, Activities!$A$1:$L$600, 10, FALSE), "")</f>
        <v>Estados Unidos</v>
      </c>
      <c r="H295" t="str">
        <f>IFERROR(VLOOKUP(A295, Activities!$A$1:$L$600, 11, FALSE), "")</f>
        <v>Filadélfia</v>
      </c>
      <c r="I295" t="str">
        <f>IFERROR(VLOOKUP(A295, Activities!$A$1:$L$600, 12, FALSE), "")</f>
        <v>Pensilvânia</v>
      </c>
    </row>
    <row r="296" spans="1:9" x14ac:dyDescent="0.3">
      <c r="A296">
        <v>1295</v>
      </c>
      <c r="B296" s="1" t="s">
        <v>1754</v>
      </c>
      <c r="C296" s="1">
        <v>2009</v>
      </c>
      <c r="D296" t="str">
        <f>IFERROR(VLOOKUP(A296, Activities!$A$1:$L$600, 4, FALSE), "")</f>
        <v>Teaching</v>
      </c>
      <c r="E296" t="str">
        <f>IFERROR(VLOOKUP(A296, Activities!$A$1:$L$600, 5, FALSE), "")</f>
        <v>Professor: Higher Education</v>
      </c>
      <c r="F296" t="str">
        <f>IFERROR(VLOOKUP(A296, Activities!$A$1:$L$600, 9, FALSE), "")</f>
        <v>UFF</v>
      </c>
      <c r="G296" t="str">
        <f>IFERROR(VLOOKUP(A296, Activities!$A$1:$L$600, 10, FALSE), "")</f>
        <v>Brasil</v>
      </c>
      <c r="H296" t="str">
        <f>IFERROR(VLOOKUP(A296, Activities!$A$1:$L$600, 11, FALSE), "")</f>
        <v>Campos dos Goytacazes</v>
      </c>
      <c r="I296" t="str">
        <f>IFERROR(VLOOKUP(A296, Activities!$A$1:$L$600, 12, FALSE), "")</f>
        <v>Rio de Janeiro</v>
      </c>
    </row>
    <row r="297" spans="1:9" x14ac:dyDescent="0.3">
      <c r="A297">
        <v>1296</v>
      </c>
      <c r="B297" s="1" t="s">
        <v>1754</v>
      </c>
      <c r="C297" s="1">
        <v>2007</v>
      </c>
      <c r="D297" t="str">
        <f>IFERROR(VLOOKUP(A297, Activities!$A$1:$L$600, 4, FALSE), "")</f>
        <v>Teaching</v>
      </c>
      <c r="E297" t="str">
        <f>IFERROR(VLOOKUP(A297, Activities!$A$1:$L$600, 5, FALSE), "")</f>
        <v>Professor: Higher Education</v>
      </c>
      <c r="F297" t="str">
        <f>IFERROR(VLOOKUP(A297, Activities!$A$1:$L$600, 9, FALSE), "")</f>
        <v>UniCEUB</v>
      </c>
      <c r="G297" t="str">
        <f>IFERROR(VLOOKUP(A297, Activities!$A$1:$L$600, 10, FALSE), "")</f>
        <v>Brasil</v>
      </c>
      <c r="H297" t="str">
        <f>IFERROR(VLOOKUP(A297, Activities!$A$1:$L$600, 11, FALSE), "")</f>
        <v>Brasília</v>
      </c>
      <c r="I297" t="str">
        <f>IFERROR(VLOOKUP(A297, Activities!$A$1:$L$600, 12, FALSE), "")</f>
        <v>Distrito Federal</v>
      </c>
    </row>
    <row r="298" spans="1:9" x14ac:dyDescent="0.3">
      <c r="A298">
        <v>1297</v>
      </c>
      <c r="B298" s="1" t="s">
        <v>1754</v>
      </c>
      <c r="C298" s="1">
        <v>2015</v>
      </c>
      <c r="D298" t="str">
        <f>IFERROR(VLOOKUP(A298, Activities!$A$1:$L$600, 4, FALSE), "")</f>
        <v>Private sector</v>
      </c>
      <c r="E298" t="str">
        <f>IFERROR(VLOOKUP(A298, Activities!$A$1:$L$600, 5, FALSE), "")</f>
        <v>Director</v>
      </c>
      <c r="F298" t="str">
        <f>IFERROR(VLOOKUP(A298, Activities!$A$1:$L$600, 9, FALSE), "")</f>
        <v>Núcleo de Estética e Bem-estar Jussara Marrichi</v>
      </c>
      <c r="G298" t="str">
        <f>IFERROR(VLOOKUP(A298, Activities!$A$1:$L$600, 10, FALSE), "")</f>
        <v>Brasil</v>
      </c>
      <c r="H298" t="str">
        <f>IFERROR(VLOOKUP(A298, Activities!$A$1:$L$600, 11, FALSE), "")</f>
        <v>Poços de Caldas</v>
      </c>
      <c r="I298" t="str">
        <f>IFERROR(VLOOKUP(A298, Activities!$A$1:$L$600, 12, FALSE), "")</f>
        <v>Minas Gerais</v>
      </c>
    </row>
    <row r="299" spans="1:9" x14ac:dyDescent="0.3">
      <c r="A299">
        <v>1298</v>
      </c>
      <c r="B299" s="1" t="s">
        <v>1755</v>
      </c>
      <c r="C299" s="1">
        <v>2007</v>
      </c>
      <c r="D299" t="str">
        <f>IFERROR(VLOOKUP(A299, Activities!$A$1:$L$600, 4, FALSE), "")</f>
        <v>Private sector</v>
      </c>
      <c r="E299" t="str">
        <f>IFERROR(VLOOKUP(A299, Activities!$A$1:$L$600, 5, FALSE), "")</f>
        <v>Other</v>
      </c>
      <c r="F299" t="str">
        <f>IFERROR(VLOOKUP(A299, Activities!$A$1:$L$600, 9, FALSE), "")</f>
        <v>Vicane Comercio Digital Ltda. (comércio varejista)</v>
      </c>
      <c r="G299" t="str">
        <f>IFERROR(VLOOKUP(A299, Activities!$A$1:$L$600, 10, FALSE), "")</f>
        <v>Brasil</v>
      </c>
      <c r="H299" t="str">
        <f>IFERROR(VLOOKUP(A299, Activities!$A$1:$L$600, 11, FALSE), "")</f>
        <v>Matão</v>
      </c>
      <c r="I299" t="str">
        <f>IFERROR(VLOOKUP(A299, Activities!$A$1:$L$600, 12, FALSE), "")</f>
        <v>São Paulo</v>
      </c>
    </row>
    <row r="300" spans="1:9" x14ac:dyDescent="0.3">
      <c r="A300">
        <v>1299</v>
      </c>
      <c r="B300" s="1" t="s">
        <v>1754</v>
      </c>
      <c r="C300" s="1">
        <v>2016</v>
      </c>
      <c r="D300" t="str">
        <f>IFERROR(VLOOKUP(A300, Activities!$A$1:$L$600, 4, FALSE), "")</f>
        <v/>
      </c>
      <c r="E300" t="str">
        <f>IFERROR(VLOOKUP(A300, Activities!$A$1:$L$600, 5, FALSE), "")</f>
        <v/>
      </c>
      <c r="F300" t="str">
        <f>IFERROR(VLOOKUP(A300, Activities!$A$1:$L$600, 9, FALSE), "")</f>
        <v/>
      </c>
      <c r="G300" t="str">
        <f>IFERROR(VLOOKUP(A300, Activities!$A$1:$L$600, 10, FALSE), "")</f>
        <v/>
      </c>
      <c r="H300" t="str">
        <f>IFERROR(VLOOKUP(A300, Activities!$A$1:$L$600, 11, FALSE), "")</f>
        <v/>
      </c>
      <c r="I300" t="str">
        <f>IFERROR(VLOOKUP(A300, Activities!$A$1:$L$600, 12, FALSE), "")</f>
        <v/>
      </c>
    </row>
    <row r="301" spans="1:9" x14ac:dyDescent="0.3">
      <c r="A301">
        <v>1300</v>
      </c>
      <c r="B301" s="1" t="s">
        <v>1754</v>
      </c>
      <c r="C301" s="1">
        <v>2007</v>
      </c>
      <c r="D301" t="str">
        <f>IFERROR(VLOOKUP(A301, Activities!$A$1:$L$600, 4, FALSE), "")</f>
        <v>Teaching</v>
      </c>
      <c r="E301" t="str">
        <f>IFERROR(VLOOKUP(A301, Activities!$A$1:$L$600, 5, FALSE), "")</f>
        <v>Professor: Higher Education</v>
      </c>
      <c r="F301" t="str">
        <f>IFERROR(VLOOKUP(A301, Activities!$A$1:$L$600, 9, FALSE), "")</f>
        <v>UFPR</v>
      </c>
      <c r="G301" t="str">
        <f>IFERROR(VLOOKUP(A301, Activities!$A$1:$L$600, 10, FALSE), "")</f>
        <v>Brasil</v>
      </c>
      <c r="H301" t="str">
        <f>IFERROR(VLOOKUP(A301, Activities!$A$1:$L$600, 11, FALSE), "")</f>
        <v>Curitiba</v>
      </c>
      <c r="I301" t="str">
        <f>IFERROR(VLOOKUP(A301, Activities!$A$1:$L$600, 12, FALSE), "")</f>
        <v>Paraná</v>
      </c>
    </row>
    <row r="302" spans="1:9" x14ac:dyDescent="0.3">
      <c r="A302">
        <v>1301</v>
      </c>
      <c r="B302" s="1" t="s">
        <v>1754</v>
      </c>
      <c r="C302" s="1">
        <v>2017</v>
      </c>
      <c r="D302" t="str">
        <f>IFERROR(VLOOKUP(A302, Activities!$A$1:$L$600, 4, FALSE), "")</f>
        <v>Teaching</v>
      </c>
      <c r="E302" t="str">
        <f>IFERROR(VLOOKUP(A302, Activities!$A$1:$L$600, 5, FALSE), "")</f>
        <v>Professor: Higher Education</v>
      </c>
      <c r="F302" t="str">
        <f>IFERROR(VLOOKUP(A302, Activities!$A$1:$L$600, 9, FALSE), "")</f>
        <v>Universidade de Pernambuco</v>
      </c>
      <c r="G302" t="str">
        <f>IFERROR(VLOOKUP(A302, Activities!$A$1:$L$600, 10, FALSE), "")</f>
        <v>Brasil</v>
      </c>
      <c r="H302" t="str">
        <f>IFERROR(VLOOKUP(A302, Activities!$A$1:$L$600, 11, FALSE), "")</f>
        <v>Garanhuns</v>
      </c>
      <c r="I302" t="str">
        <f>IFERROR(VLOOKUP(A302, Activities!$A$1:$L$600, 12, FALSE), "")</f>
        <v>Pernambuco</v>
      </c>
    </row>
    <row r="303" spans="1:9" x14ac:dyDescent="0.3">
      <c r="A303">
        <v>1302</v>
      </c>
      <c r="B303" s="1" t="s">
        <v>1755</v>
      </c>
      <c r="C303" s="1">
        <v>2011</v>
      </c>
      <c r="D303" t="str">
        <f>IFERROR(VLOOKUP(A303, Activities!$A$1:$L$600, 4, FALSE), "")</f>
        <v>Research</v>
      </c>
      <c r="E303" t="str">
        <f>IFERROR(VLOOKUP(A303, Activities!$A$1:$L$600, 5, FALSE), "")</f>
        <v>Postdoctoral Research</v>
      </c>
      <c r="F303" t="str">
        <f>IFERROR(VLOOKUP(A303, Activities!$A$1:$L$600, 9, FALSE), "")</f>
        <v>PUC-Rio</v>
      </c>
      <c r="G303" t="str">
        <f>IFERROR(VLOOKUP(A303, Activities!$A$1:$L$600, 10, FALSE), "")</f>
        <v>Brasil</v>
      </c>
      <c r="H303" t="str">
        <f>IFERROR(VLOOKUP(A303, Activities!$A$1:$L$600, 11, FALSE), "")</f>
        <v>Rio de Janeiro</v>
      </c>
      <c r="I303" t="str">
        <f>IFERROR(VLOOKUP(A303, Activities!$A$1:$L$600, 12, FALSE), "")</f>
        <v>Rio de Janeiro</v>
      </c>
    </row>
    <row r="304" spans="1:9" x14ac:dyDescent="0.3">
      <c r="A304">
        <v>1303</v>
      </c>
      <c r="B304" s="1" t="s">
        <v>1754</v>
      </c>
      <c r="C304" s="1">
        <v>2005</v>
      </c>
      <c r="D304" t="str">
        <f>IFERROR(VLOOKUP(A304, Activities!$A$1:$L$600, 4, FALSE), "")</f>
        <v>Teaching</v>
      </c>
      <c r="E304" t="str">
        <f>IFERROR(VLOOKUP(A304, Activities!$A$1:$L$600, 5, FALSE), "")</f>
        <v>Professor: Higher Education</v>
      </c>
      <c r="F304" t="str">
        <f>IFERROR(VLOOKUP(A304, Activities!$A$1:$L$600, 9, FALSE), "")</f>
        <v>UFV</v>
      </c>
      <c r="G304" t="str">
        <f>IFERROR(VLOOKUP(A304, Activities!$A$1:$L$600, 10, FALSE), "")</f>
        <v>Brasil</v>
      </c>
      <c r="H304" t="str">
        <f>IFERROR(VLOOKUP(A304, Activities!$A$1:$L$600, 11, FALSE), "")</f>
        <v>Viçosa</v>
      </c>
      <c r="I304" t="str">
        <f>IFERROR(VLOOKUP(A304, Activities!$A$1:$L$600, 12, FALSE), "")</f>
        <v>Minas Gerais</v>
      </c>
    </row>
    <row r="305" spans="1:9" x14ac:dyDescent="0.3">
      <c r="A305">
        <v>1304</v>
      </c>
      <c r="B305" s="1" t="s">
        <v>1754</v>
      </c>
      <c r="C305" s="1">
        <v>2012</v>
      </c>
      <c r="D305" t="str">
        <f>IFERROR(VLOOKUP(A305, Activities!$A$1:$L$600, 4, FALSE), "")</f>
        <v>Research</v>
      </c>
      <c r="E305" t="str">
        <f>IFERROR(VLOOKUP(A305, Activities!$A$1:$L$600, 5, FALSE), "")</f>
        <v>Researcher</v>
      </c>
      <c r="F305" t="str">
        <f>IFERROR(VLOOKUP(A305, Activities!$A$1:$L$600, 9, FALSE), "")</f>
        <v>Laboratório de Estudos Interdisciplinas de Cultura Mateiral (UFPEL), LEICMA</v>
      </c>
      <c r="G305" t="str">
        <f>IFERROR(VLOOKUP(A305, Activities!$A$1:$L$600, 10, FALSE), "")</f>
        <v>Brasil</v>
      </c>
      <c r="H305" t="str">
        <f>IFERROR(VLOOKUP(A305, Activities!$A$1:$L$600, 11, FALSE), "")</f>
        <v>Pelotas</v>
      </c>
      <c r="I305" t="str">
        <f>IFERROR(VLOOKUP(A305, Activities!$A$1:$L$600, 12, FALSE), "")</f>
        <v>Rio Grande do Sul</v>
      </c>
    </row>
    <row r="306" spans="1:9" x14ac:dyDescent="0.3">
      <c r="A306">
        <v>1305</v>
      </c>
      <c r="B306" s="1" t="s">
        <v>1755</v>
      </c>
      <c r="C306" s="1">
        <v>2007</v>
      </c>
      <c r="D306" t="str">
        <f>IFERROR(VLOOKUP(A306, Activities!$A$1:$L$600, 4, FALSE), "")</f>
        <v>Teaching</v>
      </c>
      <c r="E306" t="str">
        <f>IFERROR(VLOOKUP(A306, Activities!$A$1:$L$600, 5, FALSE), "")</f>
        <v>Professor: Higher Education</v>
      </c>
      <c r="F306" t="str">
        <f>IFERROR(VLOOKUP(A306, Activities!$A$1:$L$600, 9, FALSE), "")</f>
        <v>UFF</v>
      </c>
      <c r="G306" t="str">
        <f>IFERROR(VLOOKUP(A306, Activities!$A$1:$L$600, 10, FALSE), "")</f>
        <v>Brasil</v>
      </c>
      <c r="H306" t="str">
        <f>IFERROR(VLOOKUP(A306, Activities!$A$1:$L$600, 11, FALSE), "")</f>
        <v>Niterói</v>
      </c>
      <c r="I306" t="str">
        <f>IFERROR(VLOOKUP(A306, Activities!$A$1:$L$600, 12, FALSE), "")</f>
        <v>Rio de Janeiro</v>
      </c>
    </row>
    <row r="307" spans="1:9" x14ac:dyDescent="0.3">
      <c r="A307">
        <v>1306</v>
      </c>
      <c r="B307" s="1" t="s">
        <v>1755</v>
      </c>
      <c r="C307" s="1">
        <v>2021</v>
      </c>
      <c r="D307" t="str">
        <f>IFERROR(VLOOKUP(A307, Activities!$A$1:$L$600, 4, FALSE), "")</f>
        <v>Research</v>
      </c>
      <c r="E307" t="str">
        <f>IFERROR(VLOOKUP(A307, Activities!$A$1:$L$600, 5, FALSE), "")</f>
        <v>PhD Candidate</v>
      </c>
      <c r="F307" t="str">
        <f>IFERROR(VLOOKUP(A307, Activities!$A$1:$L$600, 9, FALSE), "")</f>
        <v>Universidade Estadual de Campinas</v>
      </c>
      <c r="G307" t="str">
        <f>IFERROR(VLOOKUP(A307, Activities!$A$1:$L$600, 10, FALSE), "")</f>
        <v>Brasil</v>
      </c>
      <c r="H307" t="str">
        <f>IFERROR(VLOOKUP(A307, Activities!$A$1:$L$600, 11, FALSE), "")</f>
        <v>Campinas</v>
      </c>
      <c r="I307" t="str">
        <f>IFERROR(VLOOKUP(A307, Activities!$A$1:$L$600, 12, FALSE), "")</f>
        <v>São Paulo</v>
      </c>
    </row>
    <row r="308" spans="1:9" x14ac:dyDescent="0.3">
      <c r="A308">
        <v>1307</v>
      </c>
      <c r="B308" s="1" t="s">
        <v>1755</v>
      </c>
      <c r="C308" s="1">
        <v>2011</v>
      </c>
      <c r="D308" t="str">
        <f>IFERROR(VLOOKUP(A308, Activities!$A$1:$L$600, 4, FALSE), "")</f>
        <v>Technical/administrative</v>
      </c>
      <c r="E308" t="str">
        <f>IFERROR(VLOOKUP(A308, Activities!$A$1:$L$600, 5, FALSE), "")</f>
        <v>Other</v>
      </c>
      <c r="F308" t="str">
        <f>IFERROR(VLOOKUP(A308, Activities!$A$1:$L$600, 9, FALSE), "")</f>
        <v>Clouki (plataforma para restaurantes)</v>
      </c>
      <c r="G308" t="str">
        <f>IFERROR(VLOOKUP(A308, Activities!$A$1:$L$600, 10, FALSE), "")</f>
        <v>Brasil</v>
      </c>
      <c r="H308" t="str">
        <f>IFERROR(VLOOKUP(A308, Activities!$A$1:$L$600, 11, FALSE), "")</f>
        <v>Curitiba</v>
      </c>
      <c r="I308" t="str">
        <f>IFERROR(VLOOKUP(A308, Activities!$A$1:$L$600, 12, FALSE), "")</f>
        <v>Paraná</v>
      </c>
    </row>
    <row r="309" spans="1:9" x14ac:dyDescent="0.3">
      <c r="A309">
        <v>1308</v>
      </c>
      <c r="B309" s="1" t="s">
        <v>1755</v>
      </c>
      <c r="C309" s="1">
        <v>2010</v>
      </c>
      <c r="D309" t="str">
        <f>IFERROR(VLOOKUP(A309, Activities!$A$1:$L$600, 4, FALSE), "")</f>
        <v>Teaching</v>
      </c>
      <c r="E309" t="str">
        <f>IFERROR(VLOOKUP(A309, Activities!$A$1:$L$600, 5, FALSE), "")</f>
        <v>Teacher: Basic Education (Elementary and High School)</v>
      </c>
      <c r="F309" t="str">
        <f>IFERROR(VLOOKUP(A309, Activities!$A$1:$L$600, 9, FALSE), "")</f>
        <v>Prefeitura Municipal de Jaguariúna · Meio período</v>
      </c>
      <c r="G309" t="str">
        <f>IFERROR(VLOOKUP(A309, Activities!$A$1:$L$600, 10, FALSE), "")</f>
        <v>Brasil</v>
      </c>
      <c r="H309" t="str">
        <f>IFERROR(VLOOKUP(A309, Activities!$A$1:$L$600, 11, FALSE), "")</f>
        <v>Jaguariuna</v>
      </c>
      <c r="I309" t="str">
        <f>IFERROR(VLOOKUP(A309, Activities!$A$1:$L$600, 12, FALSE), "")</f>
        <v>São Paulo</v>
      </c>
    </row>
    <row r="310" spans="1:9" x14ac:dyDescent="0.3">
      <c r="A310">
        <v>1309</v>
      </c>
      <c r="B310" s="1" t="s">
        <v>1754</v>
      </c>
      <c r="C310" s="1">
        <v>2019</v>
      </c>
      <c r="D310" t="str">
        <f>IFERROR(VLOOKUP(A310, Activities!$A$1:$L$600, 4, FALSE), "")</f>
        <v/>
      </c>
      <c r="E310" t="str">
        <f>IFERROR(VLOOKUP(A310, Activities!$A$1:$L$600, 5, FALSE), "")</f>
        <v/>
      </c>
      <c r="F310" t="str">
        <f>IFERROR(VLOOKUP(A310, Activities!$A$1:$L$600, 9, FALSE), "")</f>
        <v/>
      </c>
      <c r="G310" t="str">
        <f>IFERROR(VLOOKUP(A310, Activities!$A$1:$L$600, 10, FALSE), "")</f>
        <v/>
      </c>
      <c r="H310" t="str">
        <f>IFERROR(VLOOKUP(A310, Activities!$A$1:$L$600, 11, FALSE), "")</f>
        <v/>
      </c>
      <c r="I310" t="str">
        <f>IFERROR(VLOOKUP(A310, Activities!$A$1:$L$600, 12, FALSE), "")</f>
        <v/>
      </c>
    </row>
    <row r="311" spans="1:9" x14ac:dyDescent="0.3">
      <c r="A311">
        <v>1310</v>
      </c>
      <c r="B311" s="1" t="s">
        <v>1755</v>
      </c>
      <c r="C311" s="1">
        <v>2021</v>
      </c>
      <c r="D311" t="str">
        <f>IFERROR(VLOOKUP(A311, Activities!$A$1:$L$600, 4, FALSE), "")</f>
        <v>Technical/administrative</v>
      </c>
      <c r="E311" t="str">
        <f>IFERROR(VLOOKUP(A311, Activities!$A$1:$L$600, 5, FALSE), "")</f>
        <v>Other</v>
      </c>
      <c r="F311" t="str">
        <f>IFERROR(VLOOKUP(A311, Activities!$A$1:$L$600, 9, FALSE), "")</f>
        <v>Universidade Estadual de Campinas</v>
      </c>
      <c r="G311" t="str">
        <f>IFERROR(VLOOKUP(A311, Activities!$A$1:$L$600, 10, FALSE), "")</f>
        <v>Brasil</v>
      </c>
      <c r="H311" t="str">
        <f>IFERROR(VLOOKUP(A311, Activities!$A$1:$L$600, 11, FALSE), "")</f>
        <v>Campinas</v>
      </c>
      <c r="I311" t="str">
        <f>IFERROR(VLOOKUP(A311, Activities!$A$1:$L$600, 12, FALSE), "")</f>
        <v>São Paulo</v>
      </c>
    </row>
    <row r="312" spans="1:9" x14ac:dyDescent="0.3">
      <c r="A312">
        <v>1311</v>
      </c>
      <c r="B312" s="1" t="s">
        <v>1754</v>
      </c>
      <c r="C312" s="1">
        <v>2012</v>
      </c>
      <c r="D312" t="str">
        <f>IFERROR(VLOOKUP(A312, Activities!$A$1:$L$600, 4, FALSE), "")</f>
        <v>Teaching</v>
      </c>
      <c r="E312" t="str">
        <f>IFERROR(VLOOKUP(A312, Activities!$A$1:$L$600, 5, FALSE), "")</f>
        <v>Professor: Higher Education</v>
      </c>
      <c r="F312" t="str">
        <f>IFERROR(VLOOKUP(A312, Activities!$A$1:$L$600, 9, FALSE), "")</f>
        <v>UESC</v>
      </c>
      <c r="G312" t="str">
        <f>IFERROR(VLOOKUP(A312, Activities!$A$1:$L$600, 10, FALSE), "")</f>
        <v>Brasil</v>
      </c>
      <c r="H312" t="str">
        <f>IFERROR(VLOOKUP(A312, Activities!$A$1:$L$600, 11, FALSE), "")</f>
        <v>Ilhéus</v>
      </c>
      <c r="I312" t="str">
        <f>IFERROR(VLOOKUP(A312, Activities!$A$1:$L$600, 12, FALSE), "")</f>
        <v>Bahia</v>
      </c>
    </row>
    <row r="313" spans="1:9" x14ac:dyDescent="0.3">
      <c r="A313">
        <v>1312</v>
      </c>
      <c r="B313" s="1" t="s">
        <v>1754</v>
      </c>
      <c r="C313" s="1">
        <v>2021</v>
      </c>
      <c r="D313" t="str">
        <f>IFERROR(VLOOKUP(A313, Activities!$A$1:$L$600, 4, FALSE), "")</f>
        <v>Research</v>
      </c>
      <c r="E313" t="str">
        <f>IFERROR(VLOOKUP(A313, Activities!$A$1:$L$600, 5, FALSE), "")</f>
        <v>Postdoctoral Research</v>
      </c>
      <c r="F313" t="str">
        <f>IFERROR(VLOOKUP(A313, Activities!$A$1:$L$600, 9, FALSE), "")</f>
        <v>Universidade de São Paulo</v>
      </c>
      <c r="G313" t="str">
        <f>IFERROR(VLOOKUP(A313, Activities!$A$1:$L$600, 10, FALSE), "")</f>
        <v>Brasil</v>
      </c>
      <c r="H313" t="str">
        <f>IFERROR(VLOOKUP(A313, Activities!$A$1:$L$600, 11, FALSE), "")</f>
        <v>São Paulo</v>
      </c>
      <c r="I313" t="str">
        <f>IFERROR(VLOOKUP(A313, Activities!$A$1:$L$600, 12, FALSE), "")</f>
        <v>São Paulo</v>
      </c>
    </row>
    <row r="314" spans="1:9" x14ac:dyDescent="0.3">
      <c r="A314">
        <v>1313</v>
      </c>
      <c r="B314" s="1" t="s">
        <v>1754</v>
      </c>
      <c r="C314" s="1">
        <v>2023</v>
      </c>
      <c r="D314" t="str">
        <f>IFERROR(VLOOKUP(A314, Activities!$A$1:$L$600, 4, FALSE), "")</f>
        <v>Teaching</v>
      </c>
      <c r="E314" t="str">
        <f>IFERROR(VLOOKUP(A314, Activities!$A$1:$L$600, 5, FALSE), "")</f>
        <v>Teacher: Basic Education (Elementary and High School)</v>
      </c>
      <c r="F314" t="str">
        <f>IFERROR(VLOOKUP(A314, Activities!$A$1:$L$600, 9, FALSE), "")</f>
        <v>Eduq Complexo Educacional</v>
      </c>
      <c r="G314" t="str">
        <f>IFERROR(VLOOKUP(A314, Activities!$A$1:$L$600, 10, FALSE), "")</f>
        <v>Brasil</v>
      </c>
      <c r="H314" t="str">
        <f>IFERROR(VLOOKUP(A314, Activities!$A$1:$L$600, 11, FALSE), "")</f>
        <v>Rio Claro</v>
      </c>
      <c r="I314" t="str">
        <f>IFERROR(VLOOKUP(A314, Activities!$A$1:$L$600, 12, FALSE), "")</f>
        <v>São Paulo</v>
      </c>
    </row>
    <row r="315" spans="1:9" x14ac:dyDescent="0.3">
      <c r="A315">
        <v>1314</v>
      </c>
      <c r="B315" s="1" t="s">
        <v>1754</v>
      </c>
      <c r="C315" s="1">
        <v>2013</v>
      </c>
      <c r="D315" t="str">
        <f>IFERROR(VLOOKUP(A315, Activities!$A$1:$L$600, 4, FALSE), "")</f>
        <v>Teaching</v>
      </c>
      <c r="E315" t="str">
        <f>IFERROR(VLOOKUP(A315, Activities!$A$1:$L$600, 5, FALSE), "")</f>
        <v>Professor: Higher Education</v>
      </c>
      <c r="F315" t="str">
        <f>IFERROR(VLOOKUP(A315, Activities!$A$1:$L$600, 9, FALSE), "")</f>
        <v>PUC-Rio</v>
      </c>
      <c r="G315" t="str">
        <f>IFERROR(VLOOKUP(A315, Activities!$A$1:$L$600, 10, FALSE), "")</f>
        <v>Brasil</v>
      </c>
      <c r="H315" t="str">
        <f>IFERROR(VLOOKUP(A315, Activities!$A$1:$L$600, 11, FALSE), "")</f>
        <v>Rio de Janeiro</v>
      </c>
      <c r="I315" t="str">
        <f>IFERROR(VLOOKUP(A315, Activities!$A$1:$L$600, 12, FALSE), "")</f>
        <v>Rio de Janeiro</v>
      </c>
    </row>
    <row r="316" spans="1:9" x14ac:dyDescent="0.3">
      <c r="A316">
        <v>1315</v>
      </c>
      <c r="B316" s="1" t="s">
        <v>1754</v>
      </c>
      <c r="C316" s="1">
        <v>2018</v>
      </c>
      <c r="D316" t="str">
        <f>IFERROR(VLOOKUP(A316, Activities!$A$1:$L$600, 4, FALSE), "")</f>
        <v>Private sector</v>
      </c>
      <c r="E316" t="str">
        <f>IFERROR(VLOOKUP(A316, Activities!$A$1:$L$600, 5, FALSE), "")</f>
        <v>Profissional Liberal</v>
      </c>
      <c r="F316" t="str">
        <f>IFERROR(VLOOKUP(A316, Activities!$A$1:$L$600, 9, FALSE), "")</f>
        <v>Produção e venda de produtos alimentícios)</v>
      </c>
      <c r="G316" t="str">
        <f>IFERROR(VLOOKUP(A316, Activities!$A$1:$L$600, 10, FALSE), "")</f>
        <v>Brasil</v>
      </c>
      <c r="H316" t="str">
        <f>IFERROR(VLOOKUP(A316, Activities!$A$1:$L$600, 11, FALSE), "")</f>
        <v>Curitiba</v>
      </c>
      <c r="I316" t="str">
        <f>IFERROR(VLOOKUP(A316, Activities!$A$1:$L$600, 12, FALSE), "")</f>
        <v>Paraná</v>
      </c>
    </row>
    <row r="317" spans="1:9" x14ac:dyDescent="0.3">
      <c r="A317">
        <v>1316</v>
      </c>
      <c r="B317" s="1" t="s">
        <v>1754</v>
      </c>
      <c r="C317" s="1">
        <v>2018</v>
      </c>
      <c r="D317" t="str">
        <f>IFERROR(VLOOKUP(A317, Activities!$A$1:$L$600, 4, FALSE), "")</f>
        <v>Education services</v>
      </c>
      <c r="E317" t="str">
        <f>IFERROR(VLOOKUP(A317, Activities!$A$1:$L$600, 5, FALSE), "")</f>
        <v>Other</v>
      </c>
      <c r="F317" t="str">
        <f>IFERROR(VLOOKUP(A317, Activities!$A$1:$L$600, 9, FALSE), "")</f>
        <v>NuPAS- Núcleo de Psicanálise e Ação Social</v>
      </c>
      <c r="G317" t="str">
        <f>IFERROR(VLOOKUP(A317, Activities!$A$1:$L$600, 10, FALSE), "")</f>
        <v>Brasil</v>
      </c>
      <c r="H317" t="str">
        <f>IFERROR(VLOOKUP(A317, Activities!$A$1:$L$600, 11, FALSE), "")</f>
        <v>São Paulo</v>
      </c>
      <c r="I317" t="str">
        <f>IFERROR(VLOOKUP(A317, Activities!$A$1:$L$600, 12, FALSE), "")</f>
        <v>São Paulo</v>
      </c>
    </row>
    <row r="318" spans="1:9" x14ac:dyDescent="0.3">
      <c r="A318">
        <v>1317</v>
      </c>
      <c r="B318" s="1" t="s">
        <v>1755</v>
      </c>
      <c r="C318" s="1">
        <v>2013</v>
      </c>
      <c r="D318" t="str">
        <f>IFERROR(VLOOKUP(A318, Activities!$A$1:$L$600, 4, FALSE), "")</f>
        <v>Teaching</v>
      </c>
      <c r="E318" t="str">
        <f>IFERROR(VLOOKUP(A318, Activities!$A$1:$L$600, 5, FALSE), "")</f>
        <v>Professor: Higher Education</v>
      </c>
      <c r="F318" t="str">
        <f>IFERROR(VLOOKUP(A318, Activities!$A$1:$L$600, 9, FALSE), "")</f>
        <v>Faculdade Cristã da Cidade</v>
      </c>
      <c r="G318" t="str">
        <f>IFERROR(VLOOKUP(A318, Activities!$A$1:$L$600, 10, FALSE), "")</f>
        <v>Brasil</v>
      </c>
      <c r="H318" t="str">
        <f>IFERROR(VLOOKUP(A318, Activities!$A$1:$L$600, 11, FALSE), "")</f>
        <v>São José dos Campos</v>
      </c>
      <c r="I318" t="str">
        <f>IFERROR(VLOOKUP(A318, Activities!$A$1:$L$600, 12, FALSE), "")</f>
        <v>São Paulo</v>
      </c>
    </row>
    <row r="319" spans="1:9" x14ac:dyDescent="0.3">
      <c r="A319">
        <v>1318</v>
      </c>
      <c r="B319" s="1" t="s">
        <v>1754</v>
      </c>
      <c r="C319" s="1">
        <v>2023</v>
      </c>
      <c r="D319" t="str">
        <f>IFERROR(VLOOKUP(A319, Activities!$A$1:$L$600, 4, FALSE), "")</f>
        <v>Teaching</v>
      </c>
      <c r="E319" t="str">
        <f>IFERROR(VLOOKUP(A319, Activities!$A$1:$L$600, 5, FALSE), "")</f>
        <v>Professor: Higher Education</v>
      </c>
      <c r="F319" t="str">
        <f>IFERROR(VLOOKUP(A319, Activities!$A$1:$L$600, 9, FALSE), "")</f>
        <v>Unifesp</v>
      </c>
      <c r="G319" t="str">
        <f>IFERROR(VLOOKUP(A319, Activities!$A$1:$L$600, 10, FALSE), "")</f>
        <v>Brasil</v>
      </c>
      <c r="H319" t="str">
        <f>IFERROR(VLOOKUP(A319, Activities!$A$1:$L$600, 11, FALSE), "")</f>
        <v>Guarulhos</v>
      </c>
      <c r="I319" t="str">
        <f>IFERROR(VLOOKUP(A319, Activities!$A$1:$L$600, 12, FALSE), "")</f>
        <v>São Paulo</v>
      </c>
    </row>
    <row r="320" spans="1:9" x14ac:dyDescent="0.3">
      <c r="A320">
        <v>1319</v>
      </c>
      <c r="B320" s="1" t="s">
        <v>1755</v>
      </c>
      <c r="C320" s="1">
        <v>2016</v>
      </c>
      <c r="D320" t="str">
        <f>IFERROR(VLOOKUP(A320, Activities!$A$1:$L$600, 4, FALSE), "")</f>
        <v>Teaching</v>
      </c>
      <c r="E320" t="str">
        <f>IFERROR(VLOOKUP(A320, Activities!$A$1:$L$600, 5, FALSE), "")</f>
        <v>Teacher: Basic Education (Elementary and High School)</v>
      </c>
      <c r="F320" t="str">
        <f>IFERROR(VLOOKUP(A320, Activities!$A$1:$L$600, 9, FALSE), "")</f>
        <v>Colégio Objetivo</v>
      </c>
      <c r="G320" t="str">
        <f>IFERROR(VLOOKUP(A320, Activities!$A$1:$L$600, 10, FALSE), "")</f>
        <v>Brasil</v>
      </c>
      <c r="H320" t="str">
        <f>IFERROR(VLOOKUP(A320, Activities!$A$1:$L$600, 11, FALSE), "")</f>
        <v>Campinas</v>
      </c>
      <c r="I320" t="str">
        <f>IFERROR(VLOOKUP(A320, Activities!$A$1:$L$600, 12, FALSE), "")</f>
        <v>São Paulo</v>
      </c>
    </row>
    <row r="321" spans="1:9" x14ac:dyDescent="0.3">
      <c r="A321">
        <v>1320</v>
      </c>
      <c r="B321" s="1" t="s">
        <v>1754</v>
      </c>
      <c r="C321" s="1">
        <v>2012</v>
      </c>
      <c r="D321" t="str">
        <f>IFERROR(VLOOKUP(A321, Activities!$A$1:$L$600, 4, FALSE), "")</f>
        <v>Teaching</v>
      </c>
      <c r="E321" t="str">
        <f>IFERROR(VLOOKUP(A321, Activities!$A$1:$L$600, 5, FALSE), "")</f>
        <v>Professor: Federal Institute</v>
      </c>
      <c r="F321" t="str">
        <f>IFERROR(VLOOKUP(A321, Activities!$A$1:$L$600, 9, FALSE), "")</f>
        <v>IFSULDEMINAS</v>
      </c>
      <c r="G321" t="str">
        <f>IFERROR(VLOOKUP(A321, Activities!$A$1:$L$600, 10, FALSE), "")</f>
        <v>Brasil</v>
      </c>
      <c r="H321" t="str">
        <f>IFERROR(VLOOKUP(A321, Activities!$A$1:$L$600, 11, FALSE), "")</f>
        <v>Poços de Caldas</v>
      </c>
      <c r="I321" t="str">
        <f>IFERROR(VLOOKUP(A321, Activities!$A$1:$L$600, 12, FALSE), "")</f>
        <v>Minas Gerais</v>
      </c>
    </row>
    <row r="322" spans="1:9" x14ac:dyDescent="0.3">
      <c r="A322">
        <v>1321</v>
      </c>
      <c r="B322" s="1" t="s">
        <v>1755</v>
      </c>
      <c r="C322" s="1">
        <v>2023</v>
      </c>
      <c r="D322" t="str">
        <f>IFERROR(VLOOKUP(A322, Activities!$A$1:$L$600, 4, FALSE), "")</f>
        <v/>
      </c>
      <c r="E322" t="str">
        <f>IFERROR(VLOOKUP(A322, Activities!$A$1:$L$600, 5, FALSE), "")</f>
        <v/>
      </c>
      <c r="F322" t="str">
        <f>IFERROR(VLOOKUP(A322, Activities!$A$1:$L$600, 9, FALSE), "")</f>
        <v/>
      </c>
      <c r="G322" t="str">
        <f>IFERROR(VLOOKUP(A322, Activities!$A$1:$L$600, 10, FALSE), "")</f>
        <v/>
      </c>
      <c r="H322" t="str">
        <f>IFERROR(VLOOKUP(A322, Activities!$A$1:$L$600, 11, FALSE), "")</f>
        <v/>
      </c>
      <c r="I322" t="str">
        <f>IFERROR(VLOOKUP(A322, Activities!$A$1:$L$600, 12, FALSE), "")</f>
        <v/>
      </c>
    </row>
    <row r="323" spans="1:9" x14ac:dyDescent="0.3">
      <c r="A323">
        <v>1322</v>
      </c>
      <c r="B323" s="1" t="s">
        <v>1755</v>
      </c>
      <c r="C323" s="1">
        <v>2017</v>
      </c>
      <c r="D323" t="str">
        <f>IFERROR(VLOOKUP(A323, Activities!$A$1:$L$600, 4, FALSE), "")</f>
        <v>Research</v>
      </c>
      <c r="E323" t="str">
        <f>IFERROR(VLOOKUP(A323, Activities!$A$1:$L$600, 5, FALSE), "")</f>
        <v>PhD Candidate</v>
      </c>
      <c r="F323" t="str">
        <f>IFERROR(VLOOKUP(A323, Activities!$A$1:$L$600, 9, FALSE), "")</f>
        <v>IFCH-UNICAMP</v>
      </c>
      <c r="G323" t="str">
        <f>IFERROR(VLOOKUP(A323, Activities!$A$1:$L$600, 10, FALSE), "")</f>
        <v>Brasil</v>
      </c>
      <c r="H323" t="str">
        <f>IFERROR(VLOOKUP(A323, Activities!$A$1:$L$600, 11, FALSE), "")</f>
        <v>Campinas</v>
      </c>
      <c r="I323" t="str">
        <f>IFERROR(VLOOKUP(A323, Activities!$A$1:$L$600, 12, FALSE), "")</f>
        <v>São Paulo</v>
      </c>
    </row>
    <row r="324" spans="1:9" x14ac:dyDescent="0.3">
      <c r="A324">
        <v>1323</v>
      </c>
      <c r="B324" s="1" t="s">
        <v>1755</v>
      </c>
      <c r="C324" s="1">
        <v>2016</v>
      </c>
      <c r="D324" t="str">
        <f>IFERROR(VLOOKUP(A324, Activities!$A$1:$L$600, 4, FALSE), "")</f>
        <v>Teaching</v>
      </c>
      <c r="E324" t="str">
        <f>IFERROR(VLOOKUP(A324, Activities!$A$1:$L$600, 5, FALSE), "")</f>
        <v>Teacher: Basic Education (Elementary and High School)</v>
      </c>
      <c r="F324" t="str">
        <f>IFERROR(VLOOKUP(A324, Activities!$A$1:$L$600, 9, FALSE), "")</f>
        <v>Secretaria da Educação do Estado de São Paulo</v>
      </c>
      <c r="G324" t="str">
        <f>IFERROR(VLOOKUP(A324, Activities!$A$1:$L$600, 10, FALSE), "")</f>
        <v>Brasil</v>
      </c>
      <c r="H324" t="str">
        <f>IFERROR(VLOOKUP(A324, Activities!$A$1:$L$600, 11, FALSE), "")</f>
        <v>Sumaré</v>
      </c>
      <c r="I324" t="str">
        <f>IFERROR(VLOOKUP(A324, Activities!$A$1:$L$600, 12, FALSE), "")</f>
        <v>São Paulo</v>
      </c>
    </row>
    <row r="325" spans="1:9" x14ac:dyDescent="0.3">
      <c r="A325">
        <v>1324</v>
      </c>
      <c r="B325" s="1" t="s">
        <v>1754</v>
      </c>
      <c r="C325" s="1">
        <v>2017</v>
      </c>
      <c r="D325" t="str">
        <f>IFERROR(VLOOKUP(A325, Activities!$A$1:$L$600, 4, FALSE), "")</f>
        <v>Teaching</v>
      </c>
      <c r="E325" t="str">
        <f>IFERROR(VLOOKUP(A325, Activities!$A$1:$L$600, 5, FALSE), "")</f>
        <v>Teacher: Basic Education (Elementary and High School)</v>
      </c>
      <c r="F325" t="str">
        <f>IFERROR(VLOOKUP(A325, Activities!$A$1:$L$600, 9, FALSE), "")</f>
        <v>Rede de educação municipal de Paulínia</v>
      </c>
      <c r="G325" t="str">
        <f>IFERROR(VLOOKUP(A325, Activities!$A$1:$L$600, 10, FALSE), "")</f>
        <v>Brasil</v>
      </c>
      <c r="H325" t="str">
        <f>IFERROR(VLOOKUP(A325, Activities!$A$1:$L$600, 11, FALSE), "")</f>
        <v>Paulínia</v>
      </c>
      <c r="I325" t="str">
        <f>IFERROR(VLOOKUP(A325, Activities!$A$1:$L$600, 12, FALSE), "")</f>
        <v>São Paulo</v>
      </c>
    </row>
    <row r="326" spans="1:9" x14ac:dyDescent="0.3">
      <c r="A326">
        <v>1325</v>
      </c>
      <c r="B326" s="1" t="s">
        <v>1755</v>
      </c>
      <c r="C326" s="1">
        <v>2009</v>
      </c>
      <c r="D326" t="str">
        <f>IFERROR(VLOOKUP(A326, Activities!$A$1:$L$600, 4, FALSE), "")</f>
        <v/>
      </c>
      <c r="E326" t="str">
        <f>IFERROR(VLOOKUP(A326, Activities!$A$1:$L$600, 5, FALSE), "")</f>
        <v/>
      </c>
      <c r="F326" t="str">
        <f>IFERROR(VLOOKUP(A326, Activities!$A$1:$L$600, 9, FALSE), "")</f>
        <v/>
      </c>
      <c r="G326" t="str">
        <f>IFERROR(VLOOKUP(A326, Activities!$A$1:$L$600, 10, FALSE), "")</f>
        <v/>
      </c>
      <c r="H326" t="str">
        <f>IFERROR(VLOOKUP(A326, Activities!$A$1:$L$600, 11, FALSE), "")</f>
        <v/>
      </c>
      <c r="I326" t="str">
        <f>IFERROR(VLOOKUP(A326, Activities!$A$1:$L$600, 12, FALSE), "")</f>
        <v/>
      </c>
    </row>
    <row r="327" spans="1:9" x14ac:dyDescent="0.3">
      <c r="A327">
        <v>1326</v>
      </c>
      <c r="B327" s="1" t="s">
        <v>1755</v>
      </c>
      <c r="C327" s="1">
        <v>2022</v>
      </c>
      <c r="D327" t="str">
        <f>IFERROR(VLOOKUP(A327, Activities!$A$1:$L$600, 4, FALSE), "")</f>
        <v>Research</v>
      </c>
      <c r="E327" t="str">
        <f>IFERROR(VLOOKUP(A327, Activities!$A$1:$L$600, 5, FALSE), "")</f>
        <v>PhD Candidate</v>
      </c>
      <c r="F327" t="str">
        <f>IFERROR(VLOOKUP(A327, Activities!$A$1:$L$600, 9, FALSE), "")</f>
        <v>História - IFCH/Unicamp</v>
      </c>
      <c r="G327" t="str">
        <f>IFERROR(VLOOKUP(A327, Activities!$A$1:$L$600, 10, FALSE), "")</f>
        <v>Brasil</v>
      </c>
      <c r="H327" t="str">
        <f>IFERROR(VLOOKUP(A327, Activities!$A$1:$L$600, 11, FALSE), "")</f>
        <v>Campinas</v>
      </c>
      <c r="I327" t="str">
        <f>IFERROR(VLOOKUP(A327, Activities!$A$1:$L$600, 12, FALSE), "")</f>
        <v>São Paulo</v>
      </c>
    </row>
    <row r="328" spans="1:9" x14ac:dyDescent="0.3">
      <c r="A328">
        <v>1327</v>
      </c>
      <c r="B328" s="1" t="s">
        <v>1755</v>
      </c>
      <c r="C328" s="1">
        <v>2013</v>
      </c>
      <c r="D328" t="str">
        <f>IFERROR(VLOOKUP(A328, Activities!$A$1:$L$600, 4, FALSE), "")</f>
        <v/>
      </c>
      <c r="E328" t="str">
        <f>IFERROR(VLOOKUP(A328, Activities!$A$1:$L$600, 5, FALSE), "")</f>
        <v/>
      </c>
      <c r="F328" t="str">
        <f>IFERROR(VLOOKUP(A328, Activities!$A$1:$L$600, 9, FALSE), "")</f>
        <v/>
      </c>
      <c r="G328" t="str">
        <f>IFERROR(VLOOKUP(A328, Activities!$A$1:$L$600, 10, FALSE), "")</f>
        <v/>
      </c>
      <c r="H328" t="str">
        <f>IFERROR(VLOOKUP(A328, Activities!$A$1:$L$600, 11, FALSE), "")</f>
        <v/>
      </c>
      <c r="I328" t="str">
        <f>IFERROR(VLOOKUP(A328, Activities!$A$1:$L$600, 12, FALSE), "")</f>
        <v/>
      </c>
    </row>
    <row r="329" spans="1:9" x14ac:dyDescent="0.3">
      <c r="A329">
        <v>1328</v>
      </c>
      <c r="B329" s="1" t="s">
        <v>1755</v>
      </c>
      <c r="C329" s="1">
        <v>2014</v>
      </c>
      <c r="D329" t="str">
        <f>IFERROR(VLOOKUP(A329, Activities!$A$1:$L$600, 4, FALSE), "")</f>
        <v/>
      </c>
      <c r="E329" t="str">
        <f>IFERROR(VLOOKUP(A329, Activities!$A$1:$L$600, 5, FALSE), "")</f>
        <v/>
      </c>
      <c r="F329" t="str">
        <f>IFERROR(VLOOKUP(A329, Activities!$A$1:$L$600, 9, FALSE), "")</f>
        <v/>
      </c>
      <c r="G329" t="str">
        <f>IFERROR(VLOOKUP(A329, Activities!$A$1:$L$600, 10, FALSE), "")</f>
        <v/>
      </c>
      <c r="H329" t="str">
        <f>IFERROR(VLOOKUP(A329, Activities!$A$1:$L$600, 11, FALSE), "")</f>
        <v/>
      </c>
      <c r="I329" t="str">
        <f>IFERROR(VLOOKUP(A329, Activities!$A$1:$L$600, 12, FALSE), "")</f>
        <v/>
      </c>
    </row>
    <row r="330" spans="1:9" x14ac:dyDescent="0.3">
      <c r="A330">
        <v>1329</v>
      </c>
      <c r="B330" s="1" t="s">
        <v>1755</v>
      </c>
      <c r="C330" s="1">
        <v>2015</v>
      </c>
      <c r="D330" t="str">
        <f>IFERROR(VLOOKUP(A330, Activities!$A$1:$L$600, 4, FALSE), "")</f>
        <v>Teaching</v>
      </c>
      <c r="E330" t="str">
        <f>IFERROR(VLOOKUP(A330, Activities!$A$1:$L$600, 5, FALSE), "")</f>
        <v>Teacher: Basic Education (Elementary and High School)</v>
      </c>
      <c r="F330" t="str">
        <f>IFERROR(VLOOKUP(A330, Activities!$A$1:$L$600, 9, FALSE), "")</f>
        <v>Secretaria de Educação, Cultura, Esportes e Turismo do Município</v>
      </c>
      <c r="G330" t="str">
        <f>IFERROR(VLOOKUP(A330, Activities!$A$1:$L$600, 10, FALSE), "")</f>
        <v>Brasil</v>
      </c>
      <c r="H330" t="str">
        <f>IFERROR(VLOOKUP(A330, Activities!$A$1:$L$600, 11, FALSE), "")</f>
        <v>Porto Feliz</v>
      </c>
      <c r="I330" t="str">
        <f>IFERROR(VLOOKUP(A330, Activities!$A$1:$L$600, 12, FALSE), "")</f>
        <v>São Paulo</v>
      </c>
    </row>
    <row r="331" spans="1:9" x14ac:dyDescent="0.3">
      <c r="A331">
        <v>1330</v>
      </c>
      <c r="B331" s="1" t="s">
        <v>1755</v>
      </c>
      <c r="C331" s="1">
        <v>2014</v>
      </c>
      <c r="D331" t="str">
        <f>IFERROR(VLOOKUP(A331, Activities!$A$1:$L$600, 4, FALSE), "")</f>
        <v>Technical/administrative</v>
      </c>
      <c r="E331" t="str">
        <f>IFERROR(VLOOKUP(A331, Activities!$A$1:$L$600, 5, FALSE), "")</f>
        <v>Other</v>
      </c>
      <c r="F331" t="str">
        <f>IFERROR(VLOOKUP(A331, Activities!$A$1:$L$600, 9, FALSE), "")</f>
        <v>Unicamp/AEL</v>
      </c>
      <c r="G331" t="str">
        <f>IFERROR(VLOOKUP(A331, Activities!$A$1:$L$600, 10, FALSE), "")</f>
        <v>Brasil</v>
      </c>
      <c r="H331" t="str">
        <f>IFERROR(VLOOKUP(A331, Activities!$A$1:$L$600, 11, FALSE), "")</f>
        <v>Campinas</v>
      </c>
      <c r="I331" t="str">
        <f>IFERROR(VLOOKUP(A331, Activities!$A$1:$L$600, 12, FALSE), "")</f>
        <v>São Paulo</v>
      </c>
    </row>
    <row r="332" spans="1:9" x14ac:dyDescent="0.3">
      <c r="A332">
        <v>1331</v>
      </c>
      <c r="B332" s="1" t="s">
        <v>1754</v>
      </c>
      <c r="C332" s="1">
        <v>2021</v>
      </c>
      <c r="D332" t="str">
        <f>IFERROR(VLOOKUP(A332, Activities!$A$1:$L$600, 4, FALSE), "")</f>
        <v>Teaching</v>
      </c>
      <c r="E332" t="str">
        <f>IFERROR(VLOOKUP(A332, Activities!$A$1:$L$600, 5, FALSE), "")</f>
        <v>Other</v>
      </c>
      <c r="F332" t="str">
        <f>IFERROR(VLOOKUP(A332, Activities!$A$1:$L$600, 9, FALSE), "")</f>
        <v>São Paulo</v>
      </c>
      <c r="G332" t="str">
        <f>IFERROR(VLOOKUP(A332, Activities!$A$1:$L$600, 10, FALSE), "")</f>
        <v>Brasil</v>
      </c>
      <c r="H332" t="str">
        <f>IFERROR(VLOOKUP(A332, Activities!$A$1:$L$600, 11, FALSE), "")</f>
        <v>São Paulo</v>
      </c>
      <c r="I332" t="str">
        <f>IFERROR(VLOOKUP(A332, Activities!$A$1:$L$600, 12, FALSE), "")</f>
        <v>São Paulo</v>
      </c>
    </row>
    <row r="333" spans="1:9" x14ac:dyDescent="0.3">
      <c r="A333">
        <v>1332</v>
      </c>
      <c r="B333" s="1" t="s">
        <v>1755</v>
      </c>
      <c r="C333" s="1">
        <v>2007</v>
      </c>
      <c r="D333" t="str">
        <f>IFERROR(VLOOKUP(A333, Activities!$A$1:$L$600, 4, FALSE), "")</f>
        <v>Teaching</v>
      </c>
      <c r="E333" t="str">
        <f>IFERROR(VLOOKUP(A333, Activities!$A$1:$L$600, 5, FALSE), "")</f>
        <v>Teacher: Basic Education (Elementary and High School)</v>
      </c>
      <c r="F333" t="str">
        <f>IFERROR(VLOOKUP(A333, Activities!$A$1:$L$600, 9, FALSE), "")</f>
        <v>Colégio Palmares</v>
      </c>
      <c r="G333" t="str">
        <f>IFERROR(VLOOKUP(A333, Activities!$A$1:$L$600, 10, FALSE), "")</f>
        <v>Brasil</v>
      </c>
      <c r="H333" t="str">
        <f>IFERROR(VLOOKUP(A333, Activities!$A$1:$L$600, 11, FALSE), "")</f>
        <v>São Paulo</v>
      </c>
      <c r="I333" t="str">
        <f>IFERROR(VLOOKUP(A333, Activities!$A$1:$L$600, 12, FALSE), "")</f>
        <v>São Paulo</v>
      </c>
    </row>
    <row r="334" spans="1:9" x14ac:dyDescent="0.3">
      <c r="A334">
        <v>1333</v>
      </c>
      <c r="B334" s="1" t="s">
        <v>1754</v>
      </c>
      <c r="C334" s="1">
        <v>2023</v>
      </c>
      <c r="D334" t="str">
        <f>IFERROR(VLOOKUP(A334, Activities!$A$1:$L$600, 4, FALSE), "")</f>
        <v/>
      </c>
      <c r="E334" t="str">
        <f>IFERROR(VLOOKUP(A334, Activities!$A$1:$L$600, 5, FALSE), "")</f>
        <v/>
      </c>
      <c r="F334" t="str">
        <f>IFERROR(VLOOKUP(A334, Activities!$A$1:$L$600, 9, FALSE), "")</f>
        <v/>
      </c>
      <c r="G334" t="str">
        <f>IFERROR(VLOOKUP(A334, Activities!$A$1:$L$600, 10, FALSE), "")</f>
        <v/>
      </c>
      <c r="H334" t="str">
        <f>IFERROR(VLOOKUP(A334, Activities!$A$1:$L$600, 11, FALSE), "")</f>
        <v/>
      </c>
      <c r="I334" t="str">
        <f>IFERROR(VLOOKUP(A334, Activities!$A$1:$L$600, 12, FALSE), "")</f>
        <v/>
      </c>
    </row>
    <row r="335" spans="1:9" x14ac:dyDescent="0.3">
      <c r="A335">
        <v>1334</v>
      </c>
      <c r="B335" s="1" t="s">
        <v>1755</v>
      </c>
      <c r="C335" s="1">
        <v>2010</v>
      </c>
      <c r="D335" t="str">
        <f>IFERROR(VLOOKUP(A335, Activities!$A$1:$L$600, 4, FALSE), "")</f>
        <v>Private sector</v>
      </c>
      <c r="E335" t="str">
        <f>IFERROR(VLOOKUP(A335, Activities!$A$1:$L$600, 5, FALSE), "")</f>
        <v>Other</v>
      </c>
      <c r="F335" t="str">
        <f>IFERROR(VLOOKUP(A335, Activities!$A$1:$L$600, 9, FALSE), "")</f>
        <v>PASCON &amp; PASCON TRANSPORTES LTDA</v>
      </c>
      <c r="G335" t="str">
        <f>IFERROR(VLOOKUP(A335, Activities!$A$1:$L$600, 10, FALSE), "")</f>
        <v>Brasil</v>
      </c>
      <c r="H335" t="str">
        <f>IFERROR(VLOOKUP(A335, Activities!$A$1:$L$600, 11, FALSE), "")</f>
        <v>Rio Claro</v>
      </c>
      <c r="I335" t="str">
        <f>IFERROR(VLOOKUP(A335, Activities!$A$1:$L$600, 12, FALSE), "")</f>
        <v>São Paulo</v>
      </c>
    </row>
    <row r="336" spans="1:9" x14ac:dyDescent="0.3">
      <c r="A336">
        <v>1335</v>
      </c>
      <c r="B336" s="1" t="s">
        <v>1754</v>
      </c>
      <c r="C336" s="1">
        <v>2014</v>
      </c>
      <c r="D336" t="str">
        <f>IFERROR(VLOOKUP(A336, Activities!$A$1:$L$600, 4, FALSE), "")</f>
        <v>Teaching</v>
      </c>
      <c r="E336" t="str">
        <f>IFERROR(VLOOKUP(A336, Activities!$A$1:$L$600, 5, FALSE), "")</f>
        <v>Professor: Higher Education</v>
      </c>
      <c r="F336" t="str">
        <f>IFERROR(VLOOKUP(A336, Activities!$A$1:$L$600, 9, FALSE), "")</f>
        <v>UERJ</v>
      </c>
      <c r="G336" t="str">
        <f>IFERROR(VLOOKUP(A336, Activities!$A$1:$L$600, 10, FALSE), "")</f>
        <v>Brasil</v>
      </c>
      <c r="H336" t="str">
        <f>IFERROR(VLOOKUP(A336, Activities!$A$1:$L$600, 11, FALSE), "")</f>
        <v>São Gonçalo</v>
      </c>
      <c r="I336" t="str">
        <f>IFERROR(VLOOKUP(A336, Activities!$A$1:$L$600, 12, FALSE), "")</f>
        <v>Rio de Janeiro</v>
      </c>
    </row>
    <row r="337" spans="1:9" x14ac:dyDescent="0.3">
      <c r="A337">
        <v>1336</v>
      </c>
      <c r="B337" s="1" t="s">
        <v>1754</v>
      </c>
      <c r="C337" s="1">
        <v>2022</v>
      </c>
      <c r="D337" t="str">
        <f>IFERROR(VLOOKUP(A337, Activities!$A$1:$L$600, 4, FALSE), "")</f>
        <v>Teaching</v>
      </c>
      <c r="E337" t="str">
        <f>IFERROR(VLOOKUP(A337, Activities!$A$1:$L$600, 5, FALSE), "")</f>
        <v>Professor: Higher Education</v>
      </c>
      <c r="F337" t="str">
        <f>IFERROR(VLOOKUP(A337, Activities!$A$1:$L$600, 9, FALSE), "")</f>
        <v>FAAP</v>
      </c>
      <c r="G337" t="str">
        <f>IFERROR(VLOOKUP(A337, Activities!$A$1:$L$600, 10, FALSE), "")</f>
        <v>Brasil</v>
      </c>
      <c r="H337" t="str">
        <f>IFERROR(VLOOKUP(A337, Activities!$A$1:$L$600, 11, FALSE), "")</f>
        <v>São Paulo</v>
      </c>
      <c r="I337" t="str">
        <f>IFERROR(VLOOKUP(A337, Activities!$A$1:$L$600, 12, FALSE), "")</f>
        <v>São Paulo</v>
      </c>
    </row>
    <row r="338" spans="1:9" x14ac:dyDescent="0.3">
      <c r="A338">
        <v>1337</v>
      </c>
      <c r="B338" s="1" t="s">
        <v>1755</v>
      </c>
      <c r="C338" s="1">
        <v>2010</v>
      </c>
      <c r="D338" t="str">
        <f>IFERROR(VLOOKUP(A338, Activities!$A$1:$L$600, 4, FALSE), "")</f>
        <v>Teaching</v>
      </c>
      <c r="E338" t="str">
        <f>IFERROR(VLOOKUP(A338, Activities!$A$1:$L$600, 5, FALSE), "")</f>
        <v>Teacher: Basic Education (Elementary and High School)</v>
      </c>
      <c r="F338" t="str">
        <f>IFERROR(VLOOKUP(A338, Activities!$A$1:$L$600, 9, FALSE), "")</f>
        <v>Prefeitura Municipal</v>
      </c>
      <c r="G338" t="str">
        <f>IFERROR(VLOOKUP(A338, Activities!$A$1:$L$600, 10, FALSE), "")</f>
        <v>Brasil</v>
      </c>
      <c r="H338" t="str">
        <f>IFERROR(VLOOKUP(A338, Activities!$A$1:$L$600, 11, FALSE), "")</f>
        <v>Campinas</v>
      </c>
      <c r="I338" t="str">
        <f>IFERROR(VLOOKUP(A338, Activities!$A$1:$L$600, 12, FALSE), "")</f>
        <v>São Paulo</v>
      </c>
    </row>
    <row r="339" spans="1:9" x14ac:dyDescent="0.3">
      <c r="A339">
        <v>1338</v>
      </c>
      <c r="B339" s="1" t="s">
        <v>1754</v>
      </c>
      <c r="C339" s="1">
        <v>2013</v>
      </c>
      <c r="D339" t="str">
        <f>IFERROR(VLOOKUP(A339, Activities!$A$1:$L$600, 4, FALSE), "")</f>
        <v>Teaching</v>
      </c>
      <c r="E339" t="str">
        <f>IFERROR(VLOOKUP(A339, Activities!$A$1:$L$600, 5, FALSE), "")</f>
        <v>Professor: Higher Education</v>
      </c>
      <c r="F339" t="str">
        <f>IFERROR(VLOOKUP(A339, Activities!$A$1:$L$600, 9, FALSE), "")</f>
        <v>Unicamp</v>
      </c>
      <c r="G339" t="str">
        <f>IFERROR(VLOOKUP(A339, Activities!$A$1:$L$600, 10, FALSE), "")</f>
        <v>Brasil</v>
      </c>
      <c r="H339" t="str">
        <f>IFERROR(VLOOKUP(A339, Activities!$A$1:$L$600, 11, FALSE), "")</f>
        <v>Campinas</v>
      </c>
      <c r="I339" t="str">
        <f>IFERROR(VLOOKUP(A339, Activities!$A$1:$L$600, 12, FALSE), "")</f>
        <v>São Paulo</v>
      </c>
    </row>
    <row r="340" spans="1:9" x14ac:dyDescent="0.3">
      <c r="A340">
        <v>1339</v>
      </c>
      <c r="B340" s="1" t="s">
        <v>1754</v>
      </c>
      <c r="C340" s="1">
        <v>2023</v>
      </c>
      <c r="D340" t="str">
        <f>IFERROR(VLOOKUP(A340, Activities!$A$1:$L$600, 4, FALSE), "")</f>
        <v/>
      </c>
      <c r="E340" t="str">
        <f>IFERROR(VLOOKUP(A340, Activities!$A$1:$L$600, 5, FALSE), "")</f>
        <v/>
      </c>
      <c r="F340" t="str">
        <f>IFERROR(VLOOKUP(A340, Activities!$A$1:$L$600, 9, FALSE), "")</f>
        <v/>
      </c>
      <c r="G340" t="str">
        <f>IFERROR(VLOOKUP(A340, Activities!$A$1:$L$600, 10, FALSE), "")</f>
        <v/>
      </c>
      <c r="H340" t="str">
        <f>IFERROR(VLOOKUP(A340, Activities!$A$1:$L$600, 11, FALSE), "")</f>
        <v/>
      </c>
      <c r="I340" t="str">
        <f>IFERROR(VLOOKUP(A340, Activities!$A$1:$L$600, 12, FALSE), "")</f>
        <v/>
      </c>
    </row>
    <row r="341" spans="1:9" x14ac:dyDescent="0.3">
      <c r="A341">
        <v>1340</v>
      </c>
      <c r="B341" s="1" t="s">
        <v>1755</v>
      </c>
      <c r="C341" s="1">
        <v>2013</v>
      </c>
      <c r="D341" t="str">
        <f>IFERROR(VLOOKUP(A341, Activities!$A$1:$L$600, 4, FALSE), "")</f>
        <v>Teaching</v>
      </c>
      <c r="E341" t="str">
        <f>IFERROR(VLOOKUP(A341, Activities!$A$1:$L$600, 5, FALSE), "")</f>
        <v>Teacher: Basic Education (Elementary and High School)</v>
      </c>
      <c r="F341" t="str">
        <f>IFERROR(VLOOKUP(A341, Activities!$A$1:$L$600, 9, FALSE), "")</f>
        <v>Instituto Educacional Jaime Kratz</v>
      </c>
      <c r="G341" t="str">
        <f>IFERROR(VLOOKUP(A341, Activities!$A$1:$L$600, 10, FALSE), "")</f>
        <v>Brasil</v>
      </c>
      <c r="H341" t="str">
        <f>IFERROR(VLOOKUP(A341, Activities!$A$1:$L$600, 11, FALSE), "")</f>
        <v>Campinas</v>
      </c>
      <c r="I341" t="str">
        <f>IFERROR(VLOOKUP(A341, Activities!$A$1:$L$600, 12, FALSE), "")</f>
        <v>São Paulo</v>
      </c>
    </row>
    <row r="342" spans="1:9" x14ac:dyDescent="0.3">
      <c r="A342">
        <v>1341</v>
      </c>
      <c r="B342" s="1" t="s">
        <v>1755</v>
      </c>
      <c r="C342" s="1">
        <v>2016</v>
      </c>
      <c r="D342" t="str">
        <f>IFERROR(VLOOKUP(A342, Activities!$A$1:$L$600, 4, FALSE), "")</f>
        <v>Teaching</v>
      </c>
      <c r="E342" t="str">
        <f>IFERROR(VLOOKUP(A342, Activities!$A$1:$L$600, 5, FALSE), "")</f>
        <v>Professor: Higher Education</v>
      </c>
      <c r="F342" t="str">
        <f>IFERROR(VLOOKUP(A342, Activities!$A$1:$L$600, 9, FALSE), "")</f>
        <v>Instituto Pecege</v>
      </c>
      <c r="G342" t="str">
        <f>IFERROR(VLOOKUP(A342, Activities!$A$1:$L$600, 10, FALSE), "")</f>
        <v>Brasil</v>
      </c>
      <c r="H342" t="str">
        <f>IFERROR(VLOOKUP(A342, Activities!$A$1:$L$600, 11, FALSE), "")</f>
        <v>Piracicaba</v>
      </c>
      <c r="I342" t="str">
        <f>IFERROR(VLOOKUP(A342, Activities!$A$1:$L$600, 12, FALSE), "")</f>
        <v>São Paulo</v>
      </c>
    </row>
    <row r="343" spans="1:9" x14ac:dyDescent="0.3">
      <c r="A343">
        <v>1342</v>
      </c>
      <c r="B343" s="1" t="s">
        <v>1755</v>
      </c>
      <c r="C343" s="1">
        <v>2009</v>
      </c>
      <c r="D343" t="str">
        <f>IFERROR(VLOOKUP(A343, Activities!$A$1:$L$600, 4, FALSE), "")</f>
        <v>Teaching</v>
      </c>
      <c r="E343" t="str">
        <f>IFERROR(VLOOKUP(A343, Activities!$A$1:$L$600, 5, FALSE), "")</f>
        <v>Professor: Higher Education</v>
      </c>
      <c r="F343" t="str">
        <f>IFERROR(VLOOKUP(A343, Activities!$A$1:$L$600, 9, FALSE), "")</f>
        <v>UFRB</v>
      </c>
      <c r="G343" t="str">
        <f>IFERROR(VLOOKUP(A343, Activities!$A$1:$L$600, 10, FALSE), "")</f>
        <v>Brasil</v>
      </c>
      <c r="H343" t="str">
        <f>IFERROR(VLOOKUP(A343, Activities!$A$1:$L$600, 11, FALSE), "")</f>
        <v>Cachoeira</v>
      </c>
      <c r="I343" t="str">
        <f>IFERROR(VLOOKUP(A343, Activities!$A$1:$L$600, 12, FALSE), "")</f>
        <v>Bahia</v>
      </c>
    </row>
    <row r="344" spans="1:9" x14ac:dyDescent="0.3">
      <c r="A344">
        <v>1343</v>
      </c>
      <c r="B344" s="1" t="s">
        <v>1754</v>
      </c>
      <c r="C344" s="1">
        <v>2019</v>
      </c>
      <c r="D344" t="str">
        <f>IFERROR(VLOOKUP(A344, Activities!$A$1:$L$600, 4, FALSE), "")</f>
        <v/>
      </c>
      <c r="E344" t="str">
        <f>IFERROR(VLOOKUP(A344, Activities!$A$1:$L$600, 5, FALSE), "")</f>
        <v/>
      </c>
      <c r="F344" t="str">
        <f>IFERROR(VLOOKUP(A344, Activities!$A$1:$L$600, 9, FALSE), "")</f>
        <v/>
      </c>
      <c r="G344" t="str">
        <f>IFERROR(VLOOKUP(A344, Activities!$A$1:$L$600, 10, FALSE), "")</f>
        <v/>
      </c>
      <c r="H344" t="str">
        <f>IFERROR(VLOOKUP(A344, Activities!$A$1:$L$600, 11, FALSE), "")</f>
        <v/>
      </c>
      <c r="I344" t="str">
        <f>IFERROR(VLOOKUP(A344, Activities!$A$1:$L$600, 12, FALSE), "")</f>
        <v/>
      </c>
    </row>
    <row r="345" spans="1:9" x14ac:dyDescent="0.3">
      <c r="A345">
        <v>1344</v>
      </c>
      <c r="B345" s="1" t="s">
        <v>1754</v>
      </c>
      <c r="C345" s="1">
        <v>2019</v>
      </c>
      <c r="D345" t="str">
        <f>IFERROR(VLOOKUP(A345, Activities!$A$1:$L$600, 4, FALSE), "")</f>
        <v>Teaching</v>
      </c>
      <c r="E345" t="str">
        <f>IFERROR(VLOOKUP(A345, Activities!$A$1:$L$600, 5, FALSE), "")</f>
        <v>Professor: Higher Education</v>
      </c>
      <c r="F345" t="str">
        <f>IFERROR(VLOOKUP(A345, Activities!$A$1:$L$600, 9, FALSE), "")</f>
        <v>UNESPAR - CAMPUS DE CURITIBA I</v>
      </c>
      <c r="G345" t="str">
        <f>IFERROR(VLOOKUP(A345, Activities!$A$1:$L$600, 10, FALSE), "")</f>
        <v>Brasil</v>
      </c>
      <c r="H345" t="str">
        <f>IFERROR(VLOOKUP(A345, Activities!$A$1:$L$600, 11, FALSE), "")</f>
        <v>Curitiba</v>
      </c>
      <c r="I345" t="str">
        <f>IFERROR(VLOOKUP(A345, Activities!$A$1:$L$600, 12, FALSE), "")</f>
        <v>Paraná</v>
      </c>
    </row>
    <row r="346" spans="1:9" x14ac:dyDescent="0.3">
      <c r="A346">
        <v>1345</v>
      </c>
      <c r="B346" s="1" t="s">
        <v>1754</v>
      </c>
      <c r="C346" s="1">
        <v>2005</v>
      </c>
      <c r="D346" t="str">
        <f>IFERROR(VLOOKUP(A346, Activities!$A$1:$L$600, 4, FALSE), "")</f>
        <v>Teaching</v>
      </c>
      <c r="E346" t="str">
        <f>IFERROR(VLOOKUP(A346, Activities!$A$1:$L$600, 5, FALSE), "")</f>
        <v>Professor: Higher Education</v>
      </c>
      <c r="F346" t="str">
        <f>IFERROR(VLOOKUP(A346, Activities!$A$1:$L$600, 9, FALSE), "")</f>
        <v>UFRRJ</v>
      </c>
      <c r="G346" t="str">
        <f>IFERROR(VLOOKUP(A346, Activities!$A$1:$L$600, 10, FALSE), "")</f>
        <v>Brasil</v>
      </c>
      <c r="H346" t="str">
        <f>IFERROR(VLOOKUP(A346, Activities!$A$1:$L$600, 11, FALSE), "")</f>
        <v>Seropédica</v>
      </c>
      <c r="I346" t="str">
        <f>IFERROR(VLOOKUP(A346, Activities!$A$1:$L$600, 12, FALSE), "")</f>
        <v>Rio de Janeiro</v>
      </c>
    </row>
    <row r="347" spans="1:9" x14ac:dyDescent="0.3">
      <c r="A347">
        <v>1346</v>
      </c>
      <c r="B347" s="1" t="s">
        <v>1755</v>
      </c>
      <c r="C347" s="1">
        <v>2009</v>
      </c>
      <c r="D347" t="str">
        <f>IFERROR(VLOOKUP(A347, Activities!$A$1:$L$600, 4, FALSE), "")</f>
        <v>Teaching</v>
      </c>
      <c r="E347" t="str">
        <f>IFERROR(VLOOKUP(A347, Activities!$A$1:$L$600, 5, FALSE), "")</f>
        <v>Professor: Higher Education</v>
      </c>
      <c r="F347" t="str">
        <f>IFERROR(VLOOKUP(A347, Activities!$A$1:$L$600, 9, FALSE), "")</f>
        <v>UNIVERSIDADE FEDERAL DE OURO PRETO</v>
      </c>
      <c r="G347" t="str">
        <f>IFERROR(VLOOKUP(A347, Activities!$A$1:$L$600, 10, FALSE), "")</f>
        <v>Brasil</v>
      </c>
      <c r="H347" t="str">
        <f>IFERROR(VLOOKUP(A347, Activities!$A$1:$L$600, 11, FALSE), "")</f>
        <v>Ouro Preto</v>
      </c>
      <c r="I347" t="str">
        <f>IFERROR(VLOOKUP(A347, Activities!$A$1:$L$600, 12, FALSE), "")</f>
        <v>Minas Gerais</v>
      </c>
    </row>
    <row r="348" spans="1:9" x14ac:dyDescent="0.3">
      <c r="A348">
        <v>1347</v>
      </c>
      <c r="B348" s="1" t="s">
        <v>1754</v>
      </c>
      <c r="C348" s="1">
        <v>2005</v>
      </c>
      <c r="D348" t="str">
        <f>IFERROR(VLOOKUP(A348, Activities!$A$1:$L$600, 4, FALSE), "")</f>
        <v>Teaching</v>
      </c>
      <c r="E348" t="str">
        <f>IFERROR(VLOOKUP(A348, Activities!$A$1:$L$600, 5, FALSE), "")</f>
        <v>Professor: Higher Education</v>
      </c>
      <c r="F348" t="str">
        <f>IFERROR(VLOOKUP(A348, Activities!$A$1:$L$600, 9, FALSE), "")</f>
        <v>Unicamp</v>
      </c>
      <c r="G348" t="str">
        <f>IFERROR(VLOOKUP(A348, Activities!$A$1:$L$600, 10, FALSE), "")</f>
        <v>Brasil</v>
      </c>
      <c r="H348" t="str">
        <f>IFERROR(VLOOKUP(A348, Activities!$A$1:$L$600, 11, FALSE), "")</f>
        <v>Campinas</v>
      </c>
      <c r="I348" t="str">
        <f>IFERROR(VLOOKUP(A348, Activities!$A$1:$L$600, 12, FALSE), "")</f>
        <v>São Paulo</v>
      </c>
    </row>
    <row r="349" spans="1:9" x14ac:dyDescent="0.3">
      <c r="A349">
        <v>1348</v>
      </c>
      <c r="B349" s="1" t="s">
        <v>1755</v>
      </c>
      <c r="C349" s="1">
        <v>2021</v>
      </c>
      <c r="D349" t="str">
        <f>IFERROR(VLOOKUP(A349, Activities!$A$1:$L$600, 4, FALSE), "")</f>
        <v>Teaching</v>
      </c>
      <c r="E349" t="str">
        <f>IFERROR(VLOOKUP(A349, Activities!$A$1:$L$600, 5, FALSE), "")</f>
        <v>Teacher: Basic Education (Elementary and High School)</v>
      </c>
      <c r="F349" t="str">
        <f>IFERROR(VLOOKUP(A349, Activities!$A$1:$L$600, 9, FALSE), "")</f>
        <v>Cursinho Popular Lélia Gonzalez</v>
      </c>
      <c r="G349" t="str">
        <f>IFERROR(VLOOKUP(A349, Activities!$A$1:$L$600, 10, FALSE), "")</f>
        <v>Brasil</v>
      </c>
      <c r="H349" t="str">
        <f>IFERROR(VLOOKUP(A349, Activities!$A$1:$L$600, 11, FALSE), "")</f>
        <v>Campinas</v>
      </c>
      <c r="I349" t="str">
        <f>IFERROR(VLOOKUP(A349, Activities!$A$1:$L$600, 12, FALSE), "")</f>
        <v>São Paulo</v>
      </c>
    </row>
    <row r="350" spans="1:9" x14ac:dyDescent="0.3">
      <c r="A350">
        <v>1349</v>
      </c>
      <c r="B350" s="1" t="s">
        <v>1754</v>
      </c>
      <c r="C350" s="1">
        <v>2007</v>
      </c>
      <c r="D350" t="str">
        <f>IFERROR(VLOOKUP(A350, Activities!$A$1:$L$600, 4, FALSE), "")</f>
        <v>Teaching</v>
      </c>
      <c r="E350" t="str">
        <f>IFERROR(VLOOKUP(A350, Activities!$A$1:$L$600, 5, FALSE), "")</f>
        <v>Professor: Higher Education</v>
      </c>
      <c r="F350" t="str">
        <f>IFERROR(VLOOKUP(A350, Activities!$A$1:$L$600, 9, FALSE), "")</f>
        <v>UFPEL</v>
      </c>
      <c r="G350" t="str">
        <f>IFERROR(VLOOKUP(A350, Activities!$A$1:$L$600, 10, FALSE), "")</f>
        <v>Brasil</v>
      </c>
      <c r="H350" t="str">
        <f>IFERROR(VLOOKUP(A350, Activities!$A$1:$L$600, 11, FALSE), "")</f>
        <v>Pelotas</v>
      </c>
      <c r="I350" t="str">
        <f>IFERROR(VLOOKUP(A350, Activities!$A$1:$L$600, 12, FALSE), "")</f>
        <v>Rio Grande do Sul</v>
      </c>
    </row>
    <row r="351" spans="1:9" x14ac:dyDescent="0.3">
      <c r="A351">
        <v>1350</v>
      </c>
      <c r="B351" s="1" t="s">
        <v>1754</v>
      </c>
      <c r="C351" s="1">
        <v>2016</v>
      </c>
      <c r="D351" t="str">
        <f>IFERROR(VLOOKUP(A351, Activities!$A$1:$L$600, 4, FALSE), "")</f>
        <v>Teaching</v>
      </c>
      <c r="E351" t="str">
        <f>IFERROR(VLOOKUP(A351, Activities!$A$1:$L$600, 5, FALSE), "")</f>
        <v>Other</v>
      </c>
      <c r="F351" t="str">
        <f>IFERROR(VLOOKUP(A351, Activities!$A$1:$L$600, 9, FALSE), "")</f>
        <v>EARJ - Escola Americana do Rio de Janeiro</v>
      </c>
      <c r="G351" t="str">
        <f>IFERROR(VLOOKUP(A351, Activities!$A$1:$L$600, 10, FALSE), "")</f>
        <v>Brasil</v>
      </c>
      <c r="H351" t="str">
        <f>IFERROR(VLOOKUP(A351, Activities!$A$1:$L$600, 11, FALSE), "")</f>
        <v>Rio de Janeiro</v>
      </c>
      <c r="I351" t="str">
        <f>IFERROR(VLOOKUP(A351, Activities!$A$1:$L$600, 12, FALSE), "")</f>
        <v>Rio de Janeiro</v>
      </c>
    </row>
    <row r="352" spans="1:9" x14ac:dyDescent="0.3">
      <c r="A352">
        <v>1351</v>
      </c>
      <c r="B352" s="1" t="s">
        <v>1755</v>
      </c>
      <c r="C352" s="1">
        <v>2006</v>
      </c>
      <c r="D352" t="str">
        <f>IFERROR(VLOOKUP(A352, Activities!$A$1:$L$600, 4, FALSE), "")</f>
        <v>Politics or social action</v>
      </c>
      <c r="E352" t="str">
        <f>IFERROR(VLOOKUP(A352, Activities!$A$1:$L$600, 5, FALSE), "")</f>
        <v>Assessor</v>
      </c>
      <c r="F352" t="str">
        <f>IFERROR(VLOOKUP(A352, Activities!$A$1:$L$600, 9, FALSE), "")</f>
        <v>Camara dos Deputados</v>
      </c>
      <c r="G352" t="str">
        <f>IFERROR(VLOOKUP(A352, Activities!$A$1:$L$600, 10, FALSE), "")</f>
        <v>Brasil</v>
      </c>
      <c r="H352" t="str">
        <f>IFERROR(VLOOKUP(A352, Activities!$A$1:$L$600, 11, FALSE), "")</f>
        <v>Brasília</v>
      </c>
      <c r="I352" t="str">
        <f>IFERROR(VLOOKUP(A352, Activities!$A$1:$L$600, 12, FALSE), "")</f>
        <v>Brasília</v>
      </c>
    </row>
    <row r="353" spans="1:9" x14ac:dyDescent="0.3">
      <c r="A353">
        <v>1352</v>
      </c>
      <c r="B353" s="1" t="s">
        <v>1755</v>
      </c>
      <c r="C353" s="1">
        <v>2018</v>
      </c>
      <c r="D353" t="str">
        <f>IFERROR(VLOOKUP(A353, Activities!$A$1:$L$600, 4, FALSE), "")</f>
        <v>Teaching</v>
      </c>
      <c r="E353" t="str">
        <f>IFERROR(VLOOKUP(A353, Activities!$A$1:$L$600, 5, FALSE), "")</f>
        <v>Teacher: Basic Education (Elementary and High School)</v>
      </c>
      <c r="F353" t="str">
        <f>IFERROR(VLOOKUP(A353, Activities!$A$1:$L$600, 9, FALSE), "")</f>
        <v>EE PE CAMARGOS</v>
      </c>
      <c r="G353" t="str">
        <f>IFERROR(VLOOKUP(A353, Activities!$A$1:$L$600, 10, FALSE), "")</f>
        <v>Brasil</v>
      </c>
      <c r="H353" t="str">
        <f>IFERROR(VLOOKUP(A353, Activities!$A$1:$L$600, 11, FALSE), "")</f>
        <v>Contagem</v>
      </c>
      <c r="I353" t="str">
        <f>IFERROR(VLOOKUP(A353, Activities!$A$1:$L$600, 12, FALSE), "")</f>
        <v>Minas Gerais</v>
      </c>
    </row>
    <row r="354" spans="1:9" x14ac:dyDescent="0.3">
      <c r="A354">
        <v>1353</v>
      </c>
      <c r="B354" s="1" t="s">
        <v>1755</v>
      </c>
      <c r="C354" s="1">
        <v>2013</v>
      </c>
      <c r="D354" t="str">
        <f>IFERROR(VLOOKUP(A354, Activities!$A$1:$L$600, 4, FALSE), "")</f>
        <v/>
      </c>
      <c r="E354" t="str">
        <f>IFERROR(VLOOKUP(A354, Activities!$A$1:$L$600, 5, FALSE), "")</f>
        <v/>
      </c>
      <c r="F354" t="str">
        <f>IFERROR(VLOOKUP(A354, Activities!$A$1:$L$600, 9, FALSE), "")</f>
        <v/>
      </c>
      <c r="G354" t="str">
        <f>IFERROR(VLOOKUP(A354, Activities!$A$1:$L$600, 10, FALSE), "")</f>
        <v/>
      </c>
      <c r="H354" t="str">
        <f>IFERROR(VLOOKUP(A354, Activities!$A$1:$L$600, 11, FALSE), "")</f>
        <v/>
      </c>
      <c r="I354" t="str">
        <f>IFERROR(VLOOKUP(A354, Activities!$A$1:$L$600, 12, FALSE), "")</f>
        <v/>
      </c>
    </row>
    <row r="355" spans="1:9" x14ac:dyDescent="0.3">
      <c r="A355">
        <v>1354</v>
      </c>
      <c r="B355" s="1" t="s">
        <v>1754</v>
      </c>
      <c r="C355" s="1">
        <v>2015</v>
      </c>
      <c r="D355" t="str">
        <f>IFERROR(VLOOKUP(A355, Activities!$A$1:$L$600, 4, FALSE), "")</f>
        <v>Teaching</v>
      </c>
      <c r="E355" t="str">
        <f>IFERROR(VLOOKUP(A355, Activities!$A$1:$L$600, 5, FALSE), "")</f>
        <v>Professor: Federal Institute</v>
      </c>
      <c r="F355" t="str">
        <f>IFERROR(VLOOKUP(A355, Activities!$A$1:$L$600, 9, FALSE), "")</f>
        <v>INSTITUTO FEDERAL DO TRIÂNGULO MINEIRO</v>
      </c>
      <c r="G355" t="str">
        <f>IFERROR(VLOOKUP(A355, Activities!$A$1:$L$600, 10, FALSE), "")</f>
        <v>Brasil</v>
      </c>
      <c r="H355" t="str">
        <f>IFERROR(VLOOKUP(A355, Activities!$A$1:$L$600, 11, FALSE), "")</f>
        <v>Patos de Minas</v>
      </c>
      <c r="I355" t="str">
        <f>IFERROR(VLOOKUP(A355, Activities!$A$1:$L$600, 12, FALSE), "")</f>
        <v>Minas Gerais</v>
      </c>
    </row>
    <row r="356" spans="1:9" x14ac:dyDescent="0.3">
      <c r="A356">
        <v>1355</v>
      </c>
      <c r="B356" s="1" t="s">
        <v>1754</v>
      </c>
      <c r="C356" s="1">
        <v>2015</v>
      </c>
      <c r="D356" t="str">
        <f>IFERROR(VLOOKUP(A356, Activities!$A$1:$L$600, 4, FALSE), "")</f>
        <v>Teaching</v>
      </c>
      <c r="E356" t="str">
        <f>IFERROR(VLOOKUP(A356, Activities!$A$1:$L$600, 5, FALSE), "")</f>
        <v>Professor: Higher Education</v>
      </c>
      <c r="F356" t="str">
        <f>IFERROR(VLOOKUP(A356, Activities!$A$1:$L$600, 9, FALSE), "")</f>
        <v>UFRRJ/Instituto Multidisciplinar</v>
      </c>
      <c r="G356" t="str">
        <f>IFERROR(VLOOKUP(A356, Activities!$A$1:$L$600, 10, FALSE), "")</f>
        <v>Brasil</v>
      </c>
      <c r="H356" t="str">
        <f>IFERROR(VLOOKUP(A356, Activities!$A$1:$L$600, 11, FALSE), "")</f>
        <v>Nova Iguaçu</v>
      </c>
      <c r="I356" t="str">
        <f>IFERROR(VLOOKUP(A356, Activities!$A$1:$L$600, 12, FALSE), "")</f>
        <v>Rio de Janeiro</v>
      </c>
    </row>
    <row r="357" spans="1:9" x14ac:dyDescent="0.3">
      <c r="A357">
        <v>1356</v>
      </c>
      <c r="B357" s="1" t="s">
        <v>1754</v>
      </c>
      <c r="C357" s="1">
        <v>2011</v>
      </c>
      <c r="D357" t="str">
        <f>IFERROR(VLOOKUP(A357, Activities!$A$1:$L$600, 4, FALSE), "")</f>
        <v>Teaching</v>
      </c>
      <c r="E357" t="str">
        <f>IFERROR(VLOOKUP(A357, Activities!$A$1:$L$600, 5, FALSE), "")</f>
        <v>Professor: Higher Education</v>
      </c>
      <c r="F357" t="str">
        <f>IFERROR(VLOOKUP(A357, Activities!$A$1:$L$600, 9, FALSE), "")</f>
        <v>UDESC</v>
      </c>
      <c r="G357" t="str">
        <f>IFERROR(VLOOKUP(A357, Activities!$A$1:$L$600, 10, FALSE), "")</f>
        <v>Brasil</v>
      </c>
      <c r="H357" t="str">
        <f>IFERROR(VLOOKUP(A357, Activities!$A$1:$L$600, 11, FALSE), "")</f>
        <v>Florianópolis</v>
      </c>
      <c r="I357" t="str">
        <f>IFERROR(VLOOKUP(A357, Activities!$A$1:$L$600, 12, FALSE), "")</f>
        <v>Santa Catarina</v>
      </c>
    </row>
    <row r="358" spans="1:9" x14ac:dyDescent="0.3">
      <c r="A358">
        <v>1357</v>
      </c>
      <c r="B358" s="1" t="s">
        <v>1754</v>
      </c>
      <c r="C358" s="1">
        <v>2021</v>
      </c>
      <c r="D358" t="str">
        <f>IFERROR(VLOOKUP(A358, Activities!$A$1:$L$600, 4, FALSE), "")</f>
        <v>Teaching</v>
      </c>
      <c r="E358" t="str">
        <f>IFERROR(VLOOKUP(A358, Activities!$A$1:$L$600, 5, FALSE), "")</f>
        <v>Professor: Higher Education</v>
      </c>
      <c r="F358" t="str">
        <f>IFERROR(VLOOKUP(A358, Activities!$A$1:$L$600, 9, FALSE), "")</f>
        <v>Fundação Educacional de Penápolis (FUNEPE)</v>
      </c>
      <c r="G358" t="str">
        <f>IFERROR(VLOOKUP(A358, Activities!$A$1:$L$600, 10, FALSE), "")</f>
        <v>Brasil</v>
      </c>
      <c r="H358" t="str">
        <f>IFERROR(VLOOKUP(A358, Activities!$A$1:$L$600, 11, FALSE), "")</f>
        <v>Penápolis</v>
      </c>
      <c r="I358" t="str">
        <f>IFERROR(VLOOKUP(A358, Activities!$A$1:$L$600, 12, FALSE), "")</f>
        <v>São Paulo</v>
      </c>
    </row>
    <row r="359" spans="1:9" x14ac:dyDescent="0.3">
      <c r="A359">
        <v>1358</v>
      </c>
      <c r="B359" s="1" t="s">
        <v>1754</v>
      </c>
      <c r="C359" s="1">
        <v>2009</v>
      </c>
      <c r="D359" t="str">
        <f>IFERROR(VLOOKUP(A359, Activities!$A$1:$L$600, 4, FALSE), "")</f>
        <v>Teaching</v>
      </c>
      <c r="E359" t="str">
        <f>IFERROR(VLOOKUP(A359, Activities!$A$1:$L$600, 5, FALSE), "")</f>
        <v>Professor: Higher Education</v>
      </c>
      <c r="F359" t="str">
        <f>IFERROR(VLOOKUP(A359, Activities!$A$1:$L$600, 9, FALSE), "")</f>
        <v>Unicamp</v>
      </c>
      <c r="G359" t="str">
        <f>IFERROR(VLOOKUP(A359, Activities!$A$1:$L$600, 10, FALSE), "")</f>
        <v>Brasil</v>
      </c>
      <c r="H359" t="str">
        <f>IFERROR(VLOOKUP(A359, Activities!$A$1:$L$600, 11, FALSE), "")</f>
        <v>Campinas</v>
      </c>
      <c r="I359" t="str">
        <f>IFERROR(VLOOKUP(A359, Activities!$A$1:$L$600, 12, FALSE), "")</f>
        <v>São Paulo</v>
      </c>
    </row>
    <row r="360" spans="1:9" x14ac:dyDescent="0.3">
      <c r="A360">
        <v>1359</v>
      </c>
      <c r="B360" s="1" t="s">
        <v>1755</v>
      </c>
      <c r="C360" s="1">
        <v>2014</v>
      </c>
      <c r="D360" t="str">
        <f>IFERROR(VLOOKUP(A360, Activities!$A$1:$L$600, 4, FALSE), "")</f>
        <v>Cultural/artistic</v>
      </c>
      <c r="E360" t="str">
        <f>IFERROR(VLOOKUP(A360, Activities!$A$1:$L$600, 5, FALSE), "")</f>
        <v>Other</v>
      </c>
      <c r="F360" t="str">
        <f>IFERROR(VLOOKUP(A360, Activities!$A$1:$L$600, 9, FALSE), "")</f>
        <v>Não informado</v>
      </c>
      <c r="G360" t="str">
        <f>IFERROR(VLOOKUP(A360, Activities!$A$1:$L$600, 10, FALSE), "")</f>
        <v>Reino Unido</v>
      </c>
      <c r="H360" t="str">
        <f>IFERROR(VLOOKUP(A360, Activities!$A$1:$L$600, 11, FALSE), "")</f>
        <v>Londres</v>
      </c>
      <c r="I360" t="str">
        <f>IFERROR(VLOOKUP(A360, Activities!$A$1:$L$600, 12, FALSE), "")</f>
        <v>Região de Londres</v>
      </c>
    </row>
    <row r="361" spans="1:9" x14ac:dyDescent="0.3">
      <c r="A361">
        <v>1360</v>
      </c>
      <c r="B361" s="1" t="s">
        <v>1755</v>
      </c>
      <c r="C361" s="1">
        <v>2013</v>
      </c>
      <c r="D361" t="str">
        <f>IFERROR(VLOOKUP(A361, Activities!$A$1:$L$600, 4, FALSE), "")</f>
        <v>Research</v>
      </c>
      <c r="E361" t="str">
        <f>IFERROR(VLOOKUP(A361, Activities!$A$1:$L$600, 5, FALSE), "")</f>
        <v>PhD Candidate</v>
      </c>
      <c r="F361" t="str">
        <f>IFERROR(VLOOKUP(A361, Activities!$A$1:$L$600, 9, FALSE), "")</f>
        <v>Unicamp</v>
      </c>
      <c r="G361" t="str">
        <f>IFERROR(VLOOKUP(A361, Activities!$A$1:$L$600, 10, FALSE), "")</f>
        <v>Brasil</v>
      </c>
      <c r="H361" t="str">
        <f>IFERROR(VLOOKUP(A361, Activities!$A$1:$L$600, 11, FALSE), "")</f>
        <v>Campinas</v>
      </c>
      <c r="I361" t="str">
        <f>IFERROR(VLOOKUP(A361, Activities!$A$1:$L$600, 12, FALSE), "")</f>
        <v>São Paulo</v>
      </c>
    </row>
    <row r="362" spans="1:9" x14ac:dyDescent="0.3">
      <c r="A362">
        <v>1361</v>
      </c>
      <c r="B362" s="1" t="s">
        <v>1755</v>
      </c>
      <c r="C362" s="1">
        <v>2015</v>
      </c>
      <c r="D362" t="str">
        <f>IFERROR(VLOOKUP(A362, Activities!$A$1:$L$600, 4, FALSE), "")</f>
        <v>Technical/administrative</v>
      </c>
      <c r="E362" t="str">
        <f>IFERROR(VLOOKUP(A362, Activities!$A$1:$L$600, 5, FALSE), "")</f>
        <v>Other</v>
      </c>
      <c r="F362" t="str">
        <f>IFERROR(VLOOKUP(A362, Activities!$A$1:$L$600, 9, FALSE), "")</f>
        <v>Prefeitura de São Sebastião</v>
      </c>
      <c r="G362" t="str">
        <f>IFERROR(VLOOKUP(A362, Activities!$A$1:$L$600, 10, FALSE), "")</f>
        <v>Brasil</v>
      </c>
      <c r="H362" t="str">
        <f>IFERROR(VLOOKUP(A362, Activities!$A$1:$L$600, 11, FALSE), "")</f>
        <v>São Sebastião</v>
      </c>
      <c r="I362" t="str">
        <f>IFERROR(VLOOKUP(A362, Activities!$A$1:$L$600, 12, FALSE), "")</f>
        <v>São Paulo</v>
      </c>
    </row>
    <row r="363" spans="1:9" x14ac:dyDescent="0.3">
      <c r="A363">
        <v>1362</v>
      </c>
      <c r="B363" s="1" t="s">
        <v>1754</v>
      </c>
      <c r="C363" s="1">
        <v>2016</v>
      </c>
      <c r="D363" t="str">
        <f>IFERROR(VLOOKUP(A363, Activities!$A$1:$L$600, 4, FALSE), "")</f>
        <v>Teaching</v>
      </c>
      <c r="E363" t="str">
        <f>IFERROR(VLOOKUP(A363, Activities!$A$1:$L$600, 5, FALSE), "")</f>
        <v>Professor: Higher Education</v>
      </c>
      <c r="F363" t="str">
        <f>IFERROR(VLOOKUP(A363, Activities!$A$1:$L$600, 9, FALSE), "")</f>
        <v>FAAP</v>
      </c>
      <c r="G363" t="str">
        <f>IFERROR(VLOOKUP(A363, Activities!$A$1:$L$600, 10, FALSE), "")</f>
        <v>Brasil</v>
      </c>
      <c r="H363" t="str">
        <f>IFERROR(VLOOKUP(A363, Activities!$A$1:$L$600, 11, FALSE), "")</f>
        <v>São Paulo</v>
      </c>
      <c r="I363" t="str">
        <f>IFERROR(VLOOKUP(A363, Activities!$A$1:$L$600, 12, FALSE), "")</f>
        <v>São Paulo</v>
      </c>
    </row>
    <row r="364" spans="1:9" x14ac:dyDescent="0.3">
      <c r="A364">
        <v>1363</v>
      </c>
      <c r="B364" s="1" t="s">
        <v>1754</v>
      </c>
      <c r="C364" s="1">
        <v>2012</v>
      </c>
      <c r="D364" t="str">
        <f>IFERROR(VLOOKUP(A364, Activities!$A$1:$L$600, 4, FALSE), "")</f>
        <v>Teaching</v>
      </c>
      <c r="E364" t="str">
        <f>IFERROR(VLOOKUP(A364, Activities!$A$1:$L$600, 5, FALSE), "")</f>
        <v>Professor: Higher Education</v>
      </c>
      <c r="F364" t="str">
        <f>IFERROR(VLOOKUP(A364, Activities!$A$1:$L$600, 9, FALSE), "")</f>
        <v>USP</v>
      </c>
      <c r="G364" t="str">
        <f>IFERROR(VLOOKUP(A364, Activities!$A$1:$L$600, 10, FALSE), "")</f>
        <v>Brasil</v>
      </c>
      <c r="H364" t="str">
        <f>IFERROR(VLOOKUP(A364, Activities!$A$1:$L$600, 11, FALSE), "")</f>
        <v>São Paulo</v>
      </c>
      <c r="I364" t="str">
        <f>IFERROR(VLOOKUP(A364, Activities!$A$1:$L$600, 12, FALSE), "")</f>
        <v>São Paulo</v>
      </c>
    </row>
    <row r="365" spans="1:9" x14ac:dyDescent="0.3">
      <c r="A365">
        <v>1364</v>
      </c>
      <c r="B365" s="1" t="s">
        <v>1754</v>
      </c>
      <c r="C365" s="1">
        <v>2018</v>
      </c>
      <c r="D365" t="str">
        <f>IFERROR(VLOOKUP(A365, Activities!$A$1:$L$600, 4, FALSE), "")</f>
        <v/>
      </c>
      <c r="E365" t="str">
        <f>IFERROR(VLOOKUP(A365, Activities!$A$1:$L$600, 5, FALSE), "")</f>
        <v/>
      </c>
      <c r="F365" t="str">
        <f>IFERROR(VLOOKUP(A365, Activities!$A$1:$L$600, 9, FALSE), "")</f>
        <v/>
      </c>
      <c r="G365" t="str">
        <f>IFERROR(VLOOKUP(A365, Activities!$A$1:$L$600, 10, FALSE), "")</f>
        <v/>
      </c>
      <c r="H365" t="str">
        <f>IFERROR(VLOOKUP(A365, Activities!$A$1:$L$600, 11, FALSE), "")</f>
        <v/>
      </c>
      <c r="I365" t="str">
        <f>IFERROR(VLOOKUP(A365, Activities!$A$1:$L$600, 12, FALSE), "")</f>
        <v/>
      </c>
    </row>
    <row r="366" spans="1:9" x14ac:dyDescent="0.3">
      <c r="A366">
        <v>1365</v>
      </c>
      <c r="B366" s="1" t="s">
        <v>1754</v>
      </c>
      <c r="C366" s="1">
        <v>2005</v>
      </c>
      <c r="D366" t="str">
        <f>IFERROR(VLOOKUP(A366, Activities!$A$1:$L$600, 4, FALSE), "")</f>
        <v>Teaching</v>
      </c>
      <c r="E366" t="str">
        <f>IFERROR(VLOOKUP(A366, Activities!$A$1:$L$600, 5, FALSE), "")</f>
        <v>Professor: Higher Education</v>
      </c>
      <c r="F366" t="str">
        <f>IFERROR(VLOOKUP(A366, Activities!$A$1:$L$600, 9, FALSE), "")</f>
        <v>UFJF</v>
      </c>
      <c r="G366" t="str">
        <f>IFERROR(VLOOKUP(A366, Activities!$A$1:$L$600, 10, FALSE), "")</f>
        <v>Brasil</v>
      </c>
      <c r="H366" t="str">
        <f>IFERROR(VLOOKUP(A366, Activities!$A$1:$L$600, 11, FALSE), "")</f>
        <v>Juiz de Fora</v>
      </c>
      <c r="I366" t="str">
        <f>IFERROR(VLOOKUP(A366, Activities!$A$1:$L$600, 12, FALSE), "")</f>
        <v>Minas Gerais</v>
      </c>
    </row>
    <row r="367" spans="1:9" x14ac:dyDescent="0.3">
      <c r="A367">
        <v>1366</v>
      </c>
      <c r="B367" s="1" t="s">
        <v>1755</v>
      </c>
      <c r="C367" s="1">
        <v>2020</v>
      </c>
      <c r="D367" t="str">
        <f>IFERROR(VLOOKUP(A367, Activities!$A$1:$L$600, 4, FALSE), "")</f>
        <v>Research</v>
      </c>
      <c r="E367" t="str">
        <f>IFERROR(VLOOKUP(A367, Activities!$A$1:$L$600, 5, FALSE), "")</f>
        <v>PhD Candidate</v>
      </c>
      <c r="F367" t="str">
        <f>IFERROR(VLOOKUP(A367, Activities!$A$1:$L$600, 9, FALSE), "")</f>
        <v>Unicamp</v>
      </c>
      <c r="G367" t="str">
        <f>IFERROR(VLOOKUP(A367, Activities!$A$1:$L$600, 10, FALSE), "")</f>
        <v>Brasil</v>
      </c>
      <c r="H367" t="str">
        <f>IFERROR(VLOOKUP(A367, Activities!$A$1:$L$600, 11, FALSE), "")</f>
        <v>Campinas</v>
      </c>
      <c r="I367" t="str">
        <f>IFERROR(VLOOKUP(A367, Activities!$A$1:$L$600, 12, FALSE), "")</f>
        <v>São Paulo</v>
      </c>
    </row>
    <row r="368" spans="1:9" x14ac:dyDescent="0.3">
      <c r="A368">
        <v>1367</v>
      </c>
      <c r="B368" s="1" t="s">
        <v>1755</v>
      </c>
      <c r="C368" s="1">
        <v>2007</v>
      </c>
      <c r="D368" t="str">
        <f>IFERROR(VLOOKUP(A368, Activities!$A$1:$L$600, 4, FALSE), "")</f>
        <v>Teaching</v>
      </c>
      <c r="E368" t="str">
        <f>IFERROR(VLOOKUP(A368, Activities!$A$1:$L$600, 5, FALSE), "")</f>
        <v>Professor: Federal Institute</v>
      </c>
      <c r="F368" t="str">
        <f>IFERROR(VLOOKUP(A368, Activities!$A$1:$L$600, 9, FALSE), "")</f>
        <v>Instituto Federal de São Paulo (IFSP)</v>
      </c>
      <c r="G368" t="str">
        <f>IFERROR(VLOOKUP(A368, Activities!$A$1:$L$600, 10, FALSE), "")</f>
        <v>Brasil</v>
      </c>
      <c r="H368" t="str">
        <f>IFERROR(VLOOKUP(A368, Activities!$A$1:$L$600, 11, FALSE), "")</f>
        <v>Hortolândia</v>
      </c>
      <c r="I368" t="str">
        <f>IFERROR(VLOOKUP(A368, Activities!$A$1:$L$600, 12, FALSE), "")</f>
        <v>São Paulo</v>
      </c>
    </row>
    <row r="369" spans="1:9" x14ac:dyDescent="0.3">
      <c r="A369">
        <v>1368</v>
      </c>
      <c r="B369" s="1" t="s">
        <v>1754</v>
      </c>
      <c r="C369" s="1">
        <v>2009</v>
      </c>
      <c r="D369" t="str">
        <f>IFERROR(VLOOKUP(A369, Activities!$A$1:$L$600, 4, FALSE), "")</f>
        <v>Technical/administrative</v>
      </c>
      <c r="E369" t="str">
        <f>IFERROR(VLOOKUP(A369, Activities!$A$1:$L$600, 5, FALSE), "")</f>
        <v>Other</v>
      </c>
      <c r="F369" t="str">
        <f>IFERROR(VLOOKUP(A369, Activities!$A$1:$L$600, 9, FALSE), "")</f>
        <v>Arquivo Público do Estado de São Paulo</v>
      </c>
      <c r="G369" t="str">
        <f>IFERROR(VLOOKUP(A369, Activities!$A$1:$L$600, 10, FALSE), "")</f>
        <v>Brasil</v>
      </c>
      <c r="H369" t="str">
        <f>IFERROR(VLOOKUP(A369, Activities!$A$1:$L$600, 11, FALSE), "")</f>
        <v>São Paulo</v>
      </c>
      <c r="I369" t="str">
        <f>IFERROR(VLOOKUP(A369, Activities!$A$1:$L$600, 12, FALSE), "")</f>
        <v>São Paulo</v>
      </c>
    </row>
    <row r="370" spans="1:9" x14ac:dyDescent="0.3">
      <c r="A370">
        <v>1369</v>
      </c>
      <c r="B370" s="1" t="s">
        <v>1754</v>
      </c>
      <c r="C370" s="1">
        <v>2005</v>
      </c>
      <c r="D370" t="str">
        <f>IFERROR(VLOOKUP(A370, Activities!$A$1:$L$600, 4, FALSE), "")</f>
        <v>Teaching</v>
      </c>
      <c r="E370" t="str">
        <f>IFERROR(VLOOKUP(A370, Activities!$A$1:$L$600, 5, FALSE), "")</f>
        <v>Professor: Higher Education</v>
      </c>
      <c r="F370" t="str">
        <f>IFERROR(VLOOKUP(A370, Activities!$A$1:$L$600, 9, FALSE), "")</f>
        <v>UnB</v>
      </c>
      <c r="G370" t="str">
        <f>IFERROR(VLOOKUP(A370, Activities!$A$1:$L$600, 10, FALSE), "")</f>
        <v>Brasil</v>
      </c>
      <c r="H370" t="str">
        <f>IFERROR(VLOOKUP(A370, Activities!$A$1:$L$600, 11, FALSE), "")</f>
        <v>Brasília</v>
      </c>
      <c r="I370" t="str">
        <f>IFERROR(VLOOKUP(A370, Activities!$A$1:$L$600, 12, FALSE), "")</f>
        <v>Distrito Federal</v>
      </c>
    </row>
    <row r="371" spans="1:9" x14ac:dyDescent="0.3">
      <c r="A371">
        <v>1370</v>
      </c>
      <c r="B371" s="1" t="s">
        <v>1754</v>
      </c>
      <c r="C371" s="1">
        <v>2019</v>
      </c>
      <c r="D371" t="str">
        <f>IFERROR(VLOOKUP(A371, Activities!$A$1:$L$600, 4, FALSE), "")</f>
        <v>Freelancing</v>
      </c>
      <c r="E371" t="str">
        <f>IFERROR(VLOOKUP(A371, Activities!$A$1:$L$600, 5, FALSE), "")</f>
        <v>Profissional Liberal</v>
      </c>
      <c r="F371" t="str">
        <f>IFERROR(VLOOKUP(A371, Activities!$A$1:$L$600, 9, FALSE), "")</f>
        <v>PRESTO GAUDIO EDICOES</v>
      </c>
      <c r="G371" t="str">
        <f>IFERROR(VLOOKUP(A371, Activities!$A$1:$L$600, 10, FALSE), "")</f>
        <v>Brasil</v>
      </c>
      <c r="H371" t="str">
        <f>IFERROR(VLOOKUP(A371, Activities!$A$1:$L$600, 11, FALSE), "")</f>
        <v>Campinas</v>
      </c>
      <c r="I371" t="str">
        <f>IFERROR(VLOOKUP(A371, Activities!$A$1:$L$600, 12, FALSE), "")</f>
        <v>São Paulo</v>
      </c>
    </row>
    <row r="372" spans="1:9" x14ac:dyDescent="0.3">
      <c r="A372">
        <v>1371</v>
      </c>
      <c r="B372" s="1" t="s">
        <v>1755</v>
      </c>
      <c r="C372" s="1">
        <v>2007</v>
      </c>
      <c r="D372" t="str">
        <f>IFERROR(VLOOKUP(A372, Activities!$A$1:$L$600, 4, FALSE), "")</f>
        <v>Teaching</v>
      </c>
      <c r="E372" t="str">
        <f>IFERROR(VLOOKUP(A372, Activities!$A$1:$L$600, 5, FALSE), "")</f>
        <v>Teacher: Basic Education (Elementary and High School)</v>
      </c>
      <c r="F372" t="str">
        <f>IFERROR(VLOOKUP(A372, Activities!$A$1:$L$600, 9, FALSE), "")</f>
        <v>Secretaria de Educação de Estado</v>
      </c>
      <c r="G372" t="str">
        <f>IFERROR(VLOOKUP(A372, Activities!$A$1:$L$600, 10, FALSE), "")</f>
        <v>Brasil</v>
      </c>
      <c r="H372" t="str">
        <f>IFERROR(VLOOKUP(A372, Activities!$A$1:$L$600, 11, FALSE), "")</f>
        <v>Frutal</v>
      </c>
      <c r="I372" t="str">
        <f>IFERROR(VLOOKUP(A372, Activities!$A$1:$L$600, 12, FALSE), "")</f>
        <v>Minas Gerais</v>
      </c>
    </row>
    <row r="373" spans="1:9" x14ac:dyDescent="0.3">
      <c r="A373">
        <v>1372</v>
      </c>
      <c r="B373" s="1" t="s">
        <v>1754</v>
      </c>
      <c r="C373" s="1">
        <v>2009</v>
      </c>
      <c r="D373" t="str">
        <f>IFERROR(VLOOKUP(A373, Activities!$A$1:$L$600, 4, FALSE), "")</f>
        <v>Teaching</v>
      </c>
      <c r="E373" t="str">
        <f>IFERROR(VLOOKUP(A373, Activities!$A$1:$L$600, 5, FALSE), "")</f>
        <v>Professor: Higher Education</v>
      </c>
      <c r="F373" t="str">
        <f>IFERROR(VLOOKUP(A373, Activities!$A$1:$L$600, 9, FALSE), "")</f>
        <v>UFF</v>
      </c>
      <c r="G373" t="str">
        <f>IFERROR(VLOOKUP(A373, Activities!$A$1:$L$600, 10, FALSE), "")</f>
        <v>Brasil</v>
      </c>
      <c r="H373" t="str">
        <f>IFERROR(VLOOKUP(A373, Activities!$A$1:$L$600, 11, FALSE), "")</f>
        <v>Niterói</v>
      </c>
      <c r="I373" t="str">
        <f>IFERROR(VLOOKUP(A373, Activities!$A$1:$L$600, 12, FALSE), "")</f>
        <v>Rio de Janeiro</v>
      </c>
    </row>
    <row r="374" spans="1:9" x14ac:dyDescent="0.3">
      <c r="A374">
        <v>1373</v>
      </c>
      <c r="B374" s="1" t="s">
        <v>1754</v>
      </c>
      <c r="C374" s="1">
        <v>2018</v>
      </c>
      <c r="D374" t="str">
        <f>IFERROR(VLOOKUP(A374, Activities!$A$1:$L$600, 4, FALSE), "")</f>
        <v/>
      </c>
      <c r="E374" t="str">
        <f>IFERROR(VLOOKUP(A374, Activities!$A$1:$L$600, 5, FALSE), "")</f>
        <v/>
      </c>
      <c r="F374" t="str">
        <f>IFERROR(VLOOKUP(A374, Activities!$A$1:$L$600, 9, FALSE), "")</f>
        <v/>
      </c>
      <c r="G374" t="str">
        <f>IFERROR(VLOOKUP(A374, Activities!$A$1:$L$600, 10, FALSE), "")</f>
        <v/>
      </c>
      <c r="H374" t="str">
        <f>IFERROR(VLOOKUP(A374, Activities!$A$1:$L$600, 11, FALSE), "")</f>
        <v/>
      </c>
      <c r="I374" t="str">
        <f>IFERROR(VLOOKUP(A374, Activities!$A$1:$L$600, 12, FALSE), "")</f>
        <v/>
      </c>
    </row>
    <row r="375" spans="1:9" x14ac:dyDescent="0.3">
      <c r="A375">
        <v>1374</v>
      </c>
      <c r="B375" s="1" t="s">
        <v>1755</v>
      </c>
      <c r="C375" s="1">
        <v>2011</v>
      </c>
      <c r="D375" t="str">
        <f>IFERROR(VLOOKUP(A375, Activities!$A$1:$L$600, 4, FALSE), "")</f>
        <v>Teaching</v>
      </c>
      <c r="E375" t="str">
        <f>IFERROR(VLOOKUP(A375, Activities!$A$1:$L$600, 5, FALSE), "")</f>
        <v>Teacher: Basic Education (Elementary and High School)</v>
      </c>
      <c r="F375" t="str">
        <f>IFERROR(VLOOKUP(A375, Activities!$A$1:$L$600, 9, FALSE), "")</f>
        <v>Secretaria da Educação do Estado</v>
      </c>
      <c r="G375" t="str">
        <f>IFERROR(VLOOKUP(A375, Activities!$A$1:$L$600, 10, FALSE), "")</f>
        <v>Brasil</v>
      </c>
      <c r="H375" t="str">
        <f>IFERROR(VLOOKUP(A375, Activities!$A$1:$L$600, 11, FALSE), "")</f>
        <v>São Bernardo do Campo</v>
      </c>
      <c r="I375" t="str">
        <f>IFERROR(VLOOKUP(A375, Activities!$A$1:$L$600, 12, FALSE), "")</f>
        <v>São Paulo</v>
      </c>
    </row>
    <row r="376" spans="1:9" x14ac:dyDescent="0.3">
      <c r="A376">
        <v>1375</v>
      </c>
      <c r="B376" s="1" t="s">
        <v>1754</v>
      </c>
      <c r="C376" s="1">
        <v>2005</v>
      </c>
      <c r="D376" t="str">
        <f>IFERROR(VLOOKUP(A376, Activities!$A$1:$L$600, 4, FALSE), "")</f>
        <v>Teaching</v>
      </c>
      <c r="E376" t="str">
        <f>IFERROR(VLOOKUP(A376, Activities!$A$1:$L$600, 5, FALSE), "")</f>
        <v>Professor: Higher Education</v>
      </c>
      <c r="F376" t="str">
        <f>IFERROR(VLOOKUP(A376, Activities!$A$1:$L$600, 9, FALSE), "")</f>
        <v>UEM</v>
      </c>
      <c r="G376" t="str">
        <f>IFERROR(VLOOKUP(A376, Activities!$A$1:$L$600, 10, FALSE), "")</f>
        <v>Brasil</v>
      </c>
      <c r="H376" t="str">
        <f>IFERROR(VLOOKUP(A376, Activities!$A$1:$L$600, 11, FALSE), "")</f>
        <v>Maringá</v>
      </c>
      <c r="I376" t="str">
        <f>IFERROR(VLOOKUP(A376, Activities!$A$1:$L$600, 12, FALSE), "")</f>
        <v>Paraná</v>
      </c>
    </row>
    <row r="377" spans="1:9" x14ac:dyDescent="0.3">
      <c r="A377">
        <v>1376</v>
      </c>
      <c r="B377" s="1" t="s">
        <v>1754</v>
      </c>
      <c r="C377" s="1">
        <v>2015</v>
      </c>
      <c r="D377" t="str">
        <f>IFERROR(VLOOKUP(A377, Activities!$A$1:$L$600, 4, FALSE), "")</f>
        <v>Teaching</v>
      </c>
      <c r="E377" t="str">
        <f>IFERROR(VLOOKUP(A377, Activities!$A$1:$L$600, 5, FALSE), "")</f>
        <v>Teacher: Basic Education (Elementary and High School)</v>
      </c>
      <c r="F377" t="str">
        <f>IFERROR(VLOOKUP(A377, Activities!$A$1:$L$600, 9, FALSE), "")</f>
        <v>Secretaria da Educação do Estado</v>
      </c>
      <c r="G377" t="str">
        <f>IFERROR(VLOOKUP(A377, Activities!$A$1:$L$600, 10, FALSE), "")</f>
        <v>Brasil</v>
      </c>
      <c r="H377" t="str">
        <f>IFERROR(VLOOKUP(A377, Activities!$A$1:$L$600, 11, FALSE), "")</f>
        <v>Campinas</v>
      </c>
      <c r="I377" t="str">
        <f>IFERROR(VLOOKUP(A377, Activities!$A$1:$L$600, 12, FALSE), "")</f>
        <v>São Paulo</v>
      </c>
    </row>
    <row r="378" spans="1:9" x14ac:dyDescent="0.3">
      <c r="A378">
        <v>1377</v>
      </c>
      <c r="B378" s="1" t="s">
        <v>1755</v>
      </c>
      <c r="C378" s="1">
        <v>2012</v>
      </c>
      <c r="D378" t="str">
        <f>IFERROR(VLOOKUP(A378, Activities!$A$1:$L$600, 4, FALSE), "")</f>
        <v>Teaching</v>
      </c>
      <c r="E378" t="str">
        <f>IFERROR(VLOOKUP(A378, Activities!$A$1:$L$600, 5, FALSE), "")</f>
        <v>Professor: Higher Education</v>
      </c>
      <c r="F378" t="str">
        <f>IFERROR(VLOOKUP(A378, Activities!$A$1:$L$600, 9, FALSE), "")</f>
        <v>UFJF</v>
      </c>
      <c r="G378" t="str">
        <f>IFERROR(VLOOKUP(A378, Activities!$A$1:$L$600, 10, FALSE), "")</f>
        <v>Brasil</v>
      </c>
      <c r="H378" t="str">
        <f>IFERROR(VLOOKUP(A378, Activities!$A$1:$L$600, 11, FALSE), "")</f>
        <v>Juiz de Fora</v>
      </c>
      <c r="I378" t="str">
        <f>IFERROR(VLOOKUP(A378, Activities!$A$1:$L$600, 12, FALSE), "")</f>
        <v>Minas Gerais</v>
      </c>
    </row>
    <row r="379" spans="1:9" x14ac:dyDescent="0.3">
      <c r="A379">
        <v>1378</v>
      </c>
      <c r="B379" s="1" t="s">
        <v>1754</v>
      </c>
      <c r="C379" s="1">
        <v>2005</v>
      </c>
      <c r="D379" t="str">
        <f>IFERROR(VLOOKUP(A379, Activities!$A$1:$L$600, 4, FALSE), "")</f>
        <v/>
      </c>
      <c r="E379" t="str">
        <f>IFERROR(VLOOKUP(A379, Activities!$A$1:$L$600, 5, FALSE), "")</f>
        <v/>
      </c>
      <c r="F379" t="str">
        <f>IFERROR(VLOOKUP(A379, Activities!$A$1:$L$600, 9, FALSE), "")</f>
        <v/>
      </c>
      <c r="G379" t="str">
        <f>IFERROR(VLOOKUP(A379, Activities!$A$1:$L$600, 10, FALSE), "")</f>
        <v/>
      </c>
      <c r="H379" t="str">
        <f>IFERROR(VLOOKUP(A379, Activities!$A$1:$L$600, 11, FALSE), "")</f>
        <v/>
      </c>
      <c r="I379" t="str">
        <f>IFERROR(VLOOKUP(A379, Activities!$A$1:$L$600, 12, FALSE), "")</f>
        <v/>
      </c>
    </row>
    <row r="380" spans="1:9" x14ac:dyDescent="0.3">
      <c r="A380">
        <v>1379</v>
      </c>
      <c r="B380" s="1" t="s">
        <v>1755</v>
      </c>
      <c r="C380" s="1">
        <v>2005</v>
      </c>
      <c r="D380" t="str">
        <f>IFERROR(VLOOKUP(A380, Activities!$A$1:$L$600, 4, FALSE), "")</f>
        <v>Technical/administrative</v>
      </c>
      <c r="E380" t="str">
        <f>IFERROR(VLOOKUP(A380, Activities!$A$1:$L$600, 5, FALSE), "")</f>
        <v>Other</v>
      </c>
      <c r="F380" t="str">
        <f>IFERROR(VLOOKUP(A380, Activities!$A$1:$L$600, 9, FALSE), "")</f>
        <v>IPHAN</v>
      </c>
      <c r="G380" t="str">
        <f>IFERROR(VLOOKUP(A380, Activities!$A$1:$L$600, 10, FALSE), "")</f>
        <v>Brasil</v>
      </c>
      <c r="H380" t="str">
        <f>IFERROR(VLOOKUP(A380, Activities!$A$1:$L$600, 11, FALSE), "")</f>
        <v>São Paulo</v>
      </c>
      <c r="I380" t="str">
        <f>IFERROR(VLOOKUP(A380, Activities!$A$1:$L$600, 12, FALSE), "")</f>
        <v>São Paulo</v>
      </c>
    </row>
    <row r="381" spans="1:9" x14ac:dyDescent="0.3">
      <c r="A381">
        <v>1380</v>
      </c>
      <c r="B381" s="1" t="s">
        <v>1755</v>
      </c>
      <c r="C381" s="1">
        <v>2012</v>
      </c>
      <c r="D381" t="str">
        <f>IFERROR(VLOOKUP(A381, Activities!$A$1:$L$600, 4, FALSE), "")</f>
        <v>Research</v>
      </c>
      <c r="E381" t="str">
        <f>IFERROR(VLOOKUP(A381, Activities!$A$1:$L$600, 5, FALSE), "")</f>
        <v>PhD Candidate</v>
      </c>
      <c r="F381" t="str">
        <f>IFERROR(VLOOKUP(A381, Activities!$A$1:$L$600, 9, FALSE), "")</f>
        <v>Unicamp</v>
      </c>
      <c r="G381" t="str">
        <f>IFERROR(VLOOKUP(A381, Activities!$A$1:$L$600, 10, FALSE), "")</f>
        <v>Brasil</v>
      </c>
      <c r="H381" t="str">
        <f>IFERROR(VLOOKUP(A381, Activities!$A$1:$L$600, 11, FALSE), "")</f>
        <v>Campinas</v>
      </c>
      <c r="I381" t="str">
        <f>IFERROR(VLOOKUP(A381, Activities!$A$1:$L$600, 12, FALSE), "")</f>
        <v>São Paulo</v>
      </c>
    </row>
    <row r="382" spans="1:9" x14ac:dyDescent="0.3">
      <c r="A382">
        <v>1381</v>
      </c>
      <c r="B382" s="1" t="s">
        <v>1754</v>
      </c>
      <c r="C382" s="1">
        <v>2023</v>
      </c>
      <c r="D382" t="str">
        <f>IFERROR(VLOOKUP(A382, Activities!$A$1:$L$600, 4, FALSE), "")</f>
        <v>Research</v>
      </c>
      <c r="E382" t="str">
        <f>IFERROR(VLOOKUP(A382, Activities!$A$1:$L$600, 5, FALSE), "")</f>
        <v>Postdoctoral Research</v>
      </c>
      <c r="F382" t="str">
        <f>IFERROR(VLOOKUP(A382, Activities!$A$1:$L$600, 9, FALSE), "")</f>
        <v>Unesp campus Assis</v>
      </c>
      <c r="G382" t="str">
        <f>IFERROR(VLOOKUP(A382, Activities!$A$1:$L$600, 10, FALSE), "")</f>
        <v>Brasil</v>
      </c>
      <c r="H382" t="str">
        <f>IFERROR(VLOOKUP(A382, Activities!$A$1:$L$600, 11, FALSE), "")</f>
        <v>Assis</v>
      </c>
      <c r="I382" t="str">
        <f>IFERROR(VLOOKUP(A382, Activities!$A$1:$L$600, 12, FALSE), "")</f>
        <v>São Paulo</v>
      </c>
    </row>
    <row r="383" spans="1:9" x14ac:dyDescent="0.3">
      <c r="A383">
        <v>1382</v>
      </c>
      <c r="B383" s="1" t="s">
        <v>1754</v>
      </c>
      <c r="C383" s="1">
        <v>2023</v>
      </c>
      <c r="D383" t="str">
        <f>IFERROR(VLOOKUP(A383, Activities!$A$1:$L$600, 4, FALSE), "")</f>
        <v>Freelancing</v>
      </c>
      <c r="E383" t="str">
        <f>IFERROR(VLOOKUP(A383, Activities!$A$1:$L$600, 5, FALSE), "")</f>
        <v>Profissional Liberal</v>
      </c>
      <c r="F383" t="str">
        <f>IFERROR(VLOOKUP(A383, Activities!$A$1:$L$600, 9, FALSE), "")</f>
        <v>Jornalista na revista &amp;Design</v>
      </c>
      <c r="G383" t="str">
        <f>IFERROR(VLOOKUP(A383, Activities!$A$1:$L$600, 10, FALSE), "")</f>
        <v>Brasil</v>
      </c>
      <c r="H383" t="str">
        <f>IFERROR(VLOOKUP(A383, Activities!$A$1:$L$600, 11, FALSE), "")</f>
        <v>Campinas</v>
      </c>
      <c r="I383" t="str">
        <f>IFERROR(VLOOKUP(A383, Activities!$A$1:$L$600, 12, FALSE), "")</f>
        <v>São Paulo</v>
      </c>
    </row>
    <row r="384" spans="1:9" x14ac:dyDescent="0.3">
      <c r="A384">
        <v>1383</v>
      </c>
      <c r="B384" s="1" t="s">
        <v>1754</v>
      </c>
      <c r="C384" s="1">
        <v>2015</v>
      </c>
      <c r="D384" t="str">
        <f>IFERROR(VLOOKUP(A384, Activities!$A$1:$L$600, 4, FALSE), "")</f>
        <v>Teaching</v>
      </c>
      <c r="E384" t="str">
        <f>IFERROR(VLOOKUP(A384, Activities!$A$1:$L$600, 5, FALSE), "")</f>
        <v>Professor: Higher Education</v>
      </c>
      <c r="F384" t="str">
        <f>IFERROR(VLOOKUP(A384, Activities!$A$1:$L$600, 9, FALSE), "")</f>
        <v>UNILAB</v>
      </c>
      <c r="G384" t="str">
        <f>IFERROR(VLOOKUP(A384, Activities!$A$1:$L$600, 10, FALSE), "")</f>
        <v>Brasil</v>
      </c>
      <c r="H384" t="str">
        <f>IFERROR(VLOOKUP(A384, Activities!$A$1:$L$600, 11, FALSE), "")</f>
        <v>Redenção</v>
      </c>
      <c r="I384" t="str">
        <f>IFERROR(VLOOKUP(A384, Activities!$A$1:$L$600, 12, FALSE), "")</f>
        <v>Ceará</v>
      </c>
    </row>
    <row r="385" spans="1:9" x14ac:dyDescent="0.3">
      <c r="A385">
        <v>1384</v>
      </c>
      <c r="B385" s="1" t="s">
        <v>1754</v>
      </c>
      <c r="C385" s="1">
        <v>2014</v>
      </c>
      <c r="D385" t="str">
        <f>IFERROR(VLOOKUP(A385, Activities!$A$1:$L$600, 4, FALSE), "")</f>
        <v>Teaching</v>
      </c>
      <c r="E385" t="str">
        <f>IFERROR(VLOOKUP(A385, Activities!$A$1:$L$600, 5, FALSE), "")</f>
        <v>Professor: Higher Education</v>
      </c>
      <c r="F385" t="str">
        <f>IFERROR(VLOOKUP(A385, Activities!$A$1:$L$600, 9, FALSE), "")</f>
        <v>UFRGS</v>
      </c>
      <c r="G385" t="str">
        <f>IFERROR(VLOOKUP(A385, Activities!$A$1:$L$600, 10, FALSE), "")</f>
        <v>Brasil</v>
      </c>
      <c r="H385" t="str">
        <f>IFERROR(VLOOKUP(A385, Activities!$A$1:$L$600, 11, FALSE), "")</f>
        <v>Porto Alegre</v>
      </c>
      <c r="I385" t="str">
        <f>IFERROR(VLOOKUP(A385, Activities!$A$1:$L$600, 12, FALSE), "")</f>
        <v>Rio Grande do Sul</v>
      </c>
    </row>
    <row r="386" spans="1:9" x14ac:dyDescent="0.3">
      <c r="A386">
        <v>1385</v>
      </c>
      <c r="B386" s="1" t="s">
        <v>1754</v>
      </c>
      <c r="C386" s="1">
        <v>2020</v>
      </c>
      <c r="D386" t="str">
        <f>IFERROR(VLOOKUP(A386, Activities!$A$1:$L$600, 4, FALSE), "")</f>
        <v>Teaching</v>
      </c>
      <c r="E386" t="str">
        <f>IFERROR(VLOOKUP(A386, Activities!$A$1:$L$600, 5, FALSE), "")</f>
        <v>Teacher: Basic Education (Elementary and High School)</v>
      </c>
      <c r="F386" t="str">
        <f>IFERROR(VLOOKUP(A386, Activities!$A$1:$L$600, 9, FALSE), "")</f>
        <v>Oficina do Estudante</v>
      </c>
      <c r="G386" t="str">
        <f>IFERROR(VLOOKUP(A386, Activities!$A$1:$L$600, 10, FALSE), "")</f>
        <v>Brasil</v>
      </c>
      <c r="H386" t="str">
        <f>IFERROR(VLOOKUP(A386, Activities!$A$1:$L$600, 11, FALSE), "")</f>
        <v>Campinas</v>
      </c>
      <c r="I386" t="str">
        <f>IFERROR(VLOOKUP(A386, Activities!$A$1:$L$600, 12, FALSE), "")</f>
        <v>São Paulo</v>
      </c>
    </row>
    <row r="387" spans="1:9" x14ac:dyDescent="0.3">
      <c r="A387">
        <v>1386</v>
      </c>
      <c r="B387" s="1" t="s">
        <v>1754</v>
      </c>
      <c r="C387" s="1">
        <v>2011</v>
      </c>
      <c r="D387" t="str">
        <f>IFERROR(VLOOKUP(A387, Activities!$A$1:$L$600, 4, FALSE), "")</f>
        <v/>
      </c>
      <c r="E387" t="str">
        <f>IFERROR(VLOOKUP(A387, Activities!$A$1:$L$600, 5, FALSE), "")</f>
        <v/>
      </c>
      <c r="F387" t="str">
        <f>IFERROR(VLOOKUP(A387, Activities!$A$1:$L$600, 9, FALSE), "")</f>
        <v/>
      </c>
      <c r="G387" t="str">
        <f>IFERROR(VLOOKUP(A387, Activities!$A$1:$L$600, 10, FALSE), "")</f>
        <v/>
      </c>
      <c r="H387" t="str">
        <f>IFERROR(VLOOKUP(A387, Activities!$A$1:$L$600, 11, FALSE), "")</f>
        <v/>
      </c>
      <c r="I387" t="str">
        <f>IFERROR(VLOOKUP(A387, Activities!$A$1:$L$600, 12, FALSE), "")</f>
        <v/>
      </c>
    </row>
    <row r="388" spans="1:9" x14ac:dyDescent="0.3">
      <c r="A388">
        <v>1387</v>
      </c>
      <c r="B388" s="1" t="s">
        <v>1755</v>
      </c>
      <c r="C388" s="1">
        <v>2015</v>
      </c>
      <c r="D388" t="str">
        <f>IFERROR(VLOOKUP(A388, Activities!$A$1:$L$600, 4, FALSE), "")</f>
        <v>Research</v>
      </c>
      <c r="E388" t="str">
        <f>IFERROR(VLOOKUP(A388, Activities!$A$1:$L$600, 5, FALSE), "")</f>
        <v>PhD Candidate</v>
      </c>
      <c r="F388" t="str">
        <f>IFERROR(VLOOKUP(A388, Activities!$A$1:$L$600, 9, FALSE), "")</f>
        <v>USP/IAU</v>
      </c>
      <c r="G388" t="str">
        <f>IFERROR(VLOOKUP(A388, Activities!$A$1:$L$600, 10, FALSE), "")</f>
        <v>Brasil</v>
      </c>
      <c r="H388" t="str">
        <f>IFERROR(VLOOKUP(A388, Activities!$A$1:$L$600, 11, FALSE), "")</f>
        <v>São Carlos</v>
      </c>
      <c r="I388" t="str">
        <f>IFERROR(VLOOKUP(A388, Activities!$A$1:$L$600, 12, FALSE), "")</f>
        <v>São Paulo</v>
      </c>
    </row>
    <row r="389" spans="1:9" x14ac:dyDescent="0.3">
      <c r="A389">
        <v>1388</v>
      </c>
      <c r="B389" s="1" t="s">
        <v>1754</v>
      </c>
      <c r="C389" s="1">
        <v>2013</v>
      </c>
      <c r="D389" t="str">
        <f>IFERROR(VLOOKUP(A389, Activities!$A$1:$L$600, 4, FALSE), "")</f>
        <v>Technical/administrative</v>
      </c>
      <c r="E389" t="str">
        <f>IFERROR(VLOOKUP(A389, Activities!$A$1:$L$600, 5, FALSE), "")</f>
        <v>Other</v>
      </c>
      <c r="F389" t="str">
        <f>IFERROR(VLOOKUP(A389, Activities!$A$1:$L$600, 9, FALSE), "")</f>
        <v>UnB</v>
      </c>
      <c r="G389" t="str">
        <f>IFERROR(VLOOKUP(A389, Activities!$A$1:$L$600, 10, FALSE), "")</f>
        <v>Brasil</v>
      </c>
      <c r="H389" t="str">
        <f>IFERROR(VLOOKUP(A389, Activities!$A$1:$L$600, 11, FALSE), "")</f>
        <v>Brasília</v>
      </c>
      <c r="I389" t="str">
        <f>IFERROR(VLOOKUP(A389, Activities!$A$1:$L$600, 12, FALSE), "")</f>
        <v>Distrito Federal</v>
      </c>
    </row>
    <row r="390" spans="1:9" x14ac:dyDescent="0.3">
      <c r="A390">
        <v>1389</v>
      </c>
      <c r="B390" s="1" t="s">
        <v>1755</v>
      </c>
      <c r="C390" s="1">
        <v>2021</v>
      </c>
      <c r="D390" t="str">
        <f>IFERROR(VLOOKUP(A390, Activities!$A$1:$L$600, 4, FALSE), "")</f>
        <v>Research</v>
      </c>
      <c r="E390" t="str">
        <f>IFERROR(VLOOKUP(A390, Activities!$A$1:$L$600, 5, FALSE), "")</f>
        <v>PhD Candidate</v>
      </c>
      <c r="F390" t="str">
        <f>IFERROR(VLOOKUP(A390, Activities!$A$1:$L$600, 9, FALSE), "")</f>
        <v>Universidade do Estado do Rio de Janeiro</v>
      </c>
      <c r="G390" t="str">
        <f>IFERROR(VLOOKUP(A390, Activities!$A$1:$L$600, 10, FALSE), "")</f>
        <v>Brasil</v>
      </c>
      <c r="H390" t="str">
        <f>IFERROR(VLOOKUP(A390, Activities!$A$1:$L$600, 11, FALSE), "")</f>
        <v>Rio de Janeiro</v>
      </c>
      <c r="I390" t="str">
        <f>IFERROR(VLOOKUP(A390, Activities!$A$1:$L$600, 12, FALSE), "")</f>
        <v>Rio de Janeiro</v>
      </c>
    </row>
    <row r="391" spans="1:9" x14ac:dyDescent="0.3">
      <c r="A391">
        <v>1390</v>
      </c>
      <c r="B391" s="1" t="s">
        <v>1755</v>
      </c>
      <c r="C391" s="1">
        <v>2007</v>
      </c>
      <c r="D391" t="str">
        <f>IFERROR(VLOOKUP(A391, Activities!$A$1:$L$600, 4, FALSE), "")</f>
        <v>Teaching</v>
      </c>
      <c r="E391" t="str">
        <f>IFERROR(VLOOKUP(A391, Activities!$A$1:$L$600, 5, FALSE), "")</f>
        <v>Professor: Higher Education</v>
      </c>
      <c r="F391" t="str">
        <f>IFERROR(VLOOKUP(A391, Activities!$A$1:$L$600, 9, FALSE), "")</f>
        <v>UNIFAL</v>
      </c>
      <c r="G391" t="str">
        <f>IFERROR(VLOOKUP(A391, Activities!$A$1:$L$600, 10, FALSE), "")</f>
        <v>Brasil</v>
      </c>
      <c r="H391" t="str">
        <f>IFERROR(VLOOKUP(A391, Activities!$A$1:$L$600, 11, FALSE), "")</f>
        <v>Alfenas</v>
      </c>
      <c r="I391" t="str">
        <f>IFERROR(VLOOKUP(A391, Activities!$A$1:$L$600, 12, FALSE), "")</f>
        <v>Minas Gerais</v>
      </c>
    </row>
    <row r="392" spans="1:9" x14ac:dyDescent="0.3">
      <c r="A392">
        <v>1391</v>
      </c>
      <c r="B392" s="1" t="s">
        <v>1755</v>
      </c>
      <c r="C392" s="1">
        <v>2023</v>
      </c>
      <c r="D392" t="str">
        <f>IFERROR(VLOOKUP(A392, Activities!$A$1:$L$600, 4, FALSE), "")</f>
        <v/>
      </c>
      <c r="E392" t="str">
        <f>IFERROR(VLOOKUP(A392, Activities!$A$1:$L$600, 5, FALSE), "")</f>
        <v/>
      </c>
      <c r="F392" t="str">
        <f>IFERROR(VLOOKUP(A392, Activities!$A$1:$L$600, 9, FALSE), "")</f>
        <v/>
      </c>
      <c r="G392" t="str">
        <f>IFERROR(VLOOKUP(A392, Activities!$A$1:$L$600, 10, FALSE), "")</f>
        <v/>
      </c>
      <c r="H392" t="str">
        <f>IFERROR(VLOOKUP(A392, Activities!$A$1:$L$600, 11, FALSE), "")</f>
        <v/>
      </c>
      <c r="I392" t="str">
        <f>IFERROR(VLOOKUP(A392, Activities!$A$1:$L$600, 12, FALSE), "")</f>
        <v/>
      </c>
    </row>
    <row r="393" spans="1:9" x14ac:dyDescent="0.3">
      <c r="A393">
        <v>1392</v>
      </c>
      <c r="B393" s="1" t="s">
        <v>1754</v>
      </c>
      <c r="C393" s="1">
        <v>2005</v>
      </c>
      <c r="D393" t="str">
        <f>IFERROR(VLOOKUP(A393, Activities!$A$1:$L$600, 4, FALSE), "")</f>
        <v>Teaching</v>
      </c>
      <c r="E393" t="str">
        <f>IFERROR(VLOOKUP(A393, Activities!$A$1:$L$600, 5, FALSE), "")</f>
        <v>Professor: Higher Education</v>
      </c>
      <c r="F393" t="str">
        <f>IFERROR(VLOOKUP(A393, Activities!$A$1:$L$600, 9, FALSE), "")</f>
        <v>UFJF</v>
      </c>
      <c r="G393" t="str">
        <f>IFERROR(VLOOKUP(A393, Activities!$A$1:$L$600, 10, FALSE), "")</f>
        <v>Brasil</v>
      </c>
      <c r="H393" t="str">
        <f>IFERROR(VLOOKUP(A393, Activities!$A$1:$L$600, 11, FALSE), "")</f>
        <v>Juiz de Fora</v>
      </c>
      <c r="I393" t="str">
        <f>IFERROR(VLOOKUP(A393, Activities!$A$1:$L$600, 12, FALSE), "")</f>
        <v>Minas Gerais</v>
      </c>
    </row>
    <row r="394" spans="1:9" x14ac:dyDescent="0.3">
      <c r="A394">
        <v>1393</v>
      </c>
      <c r="B394" s="1" t="s">
        <v>1754</v>
      </c>
      <c r="C394" s="1">
        <v>2006</v>
      </c>
      <c r="D394" t="str">
        <f>IFERROR(VLOOKUP(A394, Activities!$A$1:$L$600, 4, FALSE), "")</f>
        <v>Teaching</v>
      </c>
      <c r="E394" t="str">
        <f>IFERROR(VLOOKUP(A394, Activities!$A$1:$L$600, 5, FALSE), "")</f>
        <v>Professor: Higher Education</v>
      </c>
      <c r="F394" t="str">
        <f>IFERROR(VLOOKUP(A394, Activities!$A$1:$L$600, 9, FALSE), "")</f>
        <v>UFPEL</v>
      </c>
      <c r="G394" t="str">
        <f>IFERROR(VLOOKUP(A394, Activities!$A$1:$L$600, 10, FALSE), "")</f>
        <v>Brasil</v>
      </c>
      <c r="H394" t="str">
        <f>IFERROR(VLOOKUP(A394, Activities!$A$1:$L$600, 11, FALSE), "")</f>
        <v>Pelotas</v>
      </c>
      <c r="I394" t="str">
        <f>IFERROR(VLOOKUP(A394, Activities!$A$1:$L$600, 12, FALSE), "")</f>
        <v>Rio Grande do Sul</v>
      </c>
    </row>
    <row r="395" spans="1:9" x14ac:dyDescent="0.3">
      <c r="A395">
        <v>1394</v>
      </c>
      <c r="B395" s="1" t="s">
        <v>1754</v>
      </c>
      <c r="C395" s="1">
        <v>2011</v>
      </c>
      <c r="D395" t="str">
        <f>IFERROR(VLOOKUP(A395, Activities!$A$1:$L$600, 4, FALSE), "")</f>
        <v>Teaching</v>
      </c>
      <c r="E395" t="str">
        <f>IFERROR(VLOOKUP(A395, Activities!$A$1:$L$600, 5, FALSE), "")</f>
        <v>Professor: Higher Education</v>
      </c>
      <c r="F395" t="str">
        <f>IFERROR(VLOOKUP(A395, Activities!$A$1:$L$600, 9, FALSE), "")</f>
        <v>UnB</v>
      </c>
      <c r="G395" t="str">
        <f>IFERROR(VLOOKUP(A395, Activities!$A$1:$L$600, 10, FALSE), "")</f>
        <v>Brasil</v>
      </c>
      <c r="H395" t="str">
        <f>IFERROR(VLOOKUP(A395, Activities!$A$1:$L$600, 11, FALSE), "")</f>
        <v>Brasília</v>
      </c>
      <c r="I395" t="str">
        <f>IFERROR(VLOOKUP(A395, Activities!$A$1:$L$600, 12, FALSE), "")</f>
        <v>Distrito Federal</v>
      </c>
    </row>
    <row r="396" spans="1:9" x14ac:dyDescent="0.3">
      <c r="A396">
        <v>1395</v>
      </c>
      <c r="B396" s="1" t="s">
        <v>1754</v>
      </c>
      <c r="C396" s="1">
        <v>2013</v>
      </c>
      <c r="D396" t="str">
        <f>IFERROR(VLOOKUP(A396, Activities!$A$1:$L$600, 4, FALSE), "")</f>
        <v>Teaching</v>
      </c>
      <c r="E396" t="str">
        <f>IFERROR(VLOOKUP(A396, Activities!$A$1:$L$600, 5, FALSE), "")</f>
        <v>Professor: Higher Education</v>
      </c>
      <c r="F396" t="str">
        <f>IFERROR(VLOOKUP(A396, Activities!$A$1:$L$600, 9, FALSE), "")</f>
        <v>UNEMAT</v>
      </c>
      <c r="G396" t="str">
        <f>IFERROR(VLOOKUP(A396, Activities!$A$1:$L$600, 10, FALSE), "")</f>
        <v>Brasil</v>
      </c>
      <c r="H396" t="str">
        <f>IFERROR(VLOOKUP(A396, Activities!$A$1:$L$600, 11, FALSE), "")</f>
        <v>Cáceres</v>
      </c>
      <c r="I396" t="str">
        <f>IFERROR(VLOOKUP(A396, Activities!$A$1:$L$600, 12, FALSE), "")</f>
        <v>Mato Grosso</v>
      </c>
    </row>
    <row r="397" spans="1:9" x14ac:dyDescent="0.3">
      <c r="A397">
        <v>1396</v>
      </c>
      <c r="B397" s="1" t="s">
        <v>1755</v>
      </c>
      <c r="C397" s="1">
        <v>2018</v>
      </c>
      <c r="D397" t="str">
        <f>IFERROR(VLOOKUP(A397, Activities!$A$1:$L$600, 4, FALSE), "")</f>
        <v>Teaching</v>
      </c>
      <c r="E397" t="str">
        <f>IFERROR(VLOOKUP(A397, Activities!$A$1:$L$600, 5, FALSE), "")</f>
        <v>Teacher: Basic Education (Elementary and High School)</v>
      </c>
      <c r="F397" t="str">
        <f>IFERROR(VLOOKUP(A397, Activities!$A$1:$L$600, 9, FALSE), "")</f>
        <v>Secretaria de Educação do Estado</v>
      </c>
      <c r="G397" t="str">
        <f>IFERROR(VLOOKUP(A397, Activities!$A$1:$L$600, 10, FALSE), "")</f>
        <v>Brasil</v>
      </c>
      <c r="H397" t="str">
        <f>IFERROR(VLOOKUP(A397, Activities!$A$1:$L$600, 11, FALSE), "")</f>
        <v>Americana</v>
      </c>
      <c r="I397" t="str">
        <f>IFERROR(VLOOKUP(A397, Activities!$A$1:$L$600, 12, FALSE), "")</f>
        <v>São Paulo</v>
      </c>
    </row>
    <row r="398" spans="1:9" x14ac:dyDescent="0.3">
      <c r="A398">
        <v>1397</v>
      </c>
      <c r="B398" s="1" t="s">
        <v>1754</v>
      </c>
      <c r="C398" s="1">
        <v>2017</v>
      </c>
      <c r="D398" t="str">
        <f>IFERROR(VLOOKUP(A398, Activities!$A$1:$L$600, 4, FALSE), "")</f>
        <v>Research</v>
      </c>
      <c r="E398" t="str">
        <f>IFERROR(VLOOKUP(A398, Activities!$A$1:$L$600, 5, FALSE), "")</f>
        <v>Postdoctoral Research</v>
      </c>
      <c r="F398" t="str">
        <f>IFERROR(VLOOKUP(A398, Activities!$A$1:$L$600, 9, FALSE), "")</f>
        <v>UNESP</v>
      </c>
      <c r="G398" t="str">
        <f>IFERROR(VLOOKUP(A398, Activities!$A$1:$L$600, 10, FALSE), "")</f>
        <v>Brasil</v>
      </c>
      <c r="H398" t="str">
        <f>IFERROR(VLOOKUP(A398, Activities!$A$1:$L$600, 11, FALSE), "")</f>
        <v>Franca</v>
      </c>
      <c r="I398" t="str">
        <f>IFERROR(VLOOKUP(A398, Activities!$A$1:$L$600, 12, FALSE), "")</f>
        <v>São Paulo</v>
      </c>
    </row>
    <row r="399" spans="1:9" x14ac:dyDescent="0.3">
      <c r="A399">
        <v>1398</v>
      </c>
      <c r="B399" s="1" t="s">
        <v>1754</v>
      </c>
      <c r="C399" s="1">
        <v>2014</v>
      </c>
      <c r="D399" t="str">
        <f>IFERROR(VLOOKUP(A399, Activities!$A$1:$L$600, 4, FALSE), "")</f>
        <v>Teaching</v>
      </c>
      <c r="E399" t="str">
        <f>IFERROR(VLOOKUP(A399, Activities!$A$1:$L$600, 5, FALSE), "")</f>
        <v>Professor: Higher Education</v>
      </c>
      <c r="F399" t="str">
        <f>IFERROR(VLOOKUP(A399, Activities!$A$1:$L$600, 9, FALSE), "")</f>
        <v>UFRPE</v>
      </c>
      <c r="G399" t="str">
        <f>IFERROR(VLOOKUP(A399, Activities!$A$1:$L$600, 10, FALSE), "")</f>
        <v>Brasil</v>
      </c>
      <c r="H399" t="str">
        <f>IFERROR(VLOOKUP(A399, Activities!$A$1:$L$600, 11, FALSE), "")</f>
        <v>Recife</v>
      </c>
      <c r="I399" t="str">
        <f>IFERROR(VLOOKUP(A399, Activities!$A$1:$L$600, 12, FALSE), "")</f>
        <v>Pernambuco</v>
      </c>
    </row>
    <row r="400" spans="1:9" x14ac:dyDescent="0.3">
      <c r="A400">
        <v>1399</v>
      </c>
      <c r="B400" s="1" t="s">
        <v>1754</v>
      </c>
      <c r="C400" s="1">
        <v>2018</v>
      </c>
      <c r="D400" t="str">
        <f>IFERROR(VLOOKUP(A400, Activities!$A$1:$L$600, 4, FALSE), "")</f>
        <v>Research</v>
      </c>
      <c r="E400" t="str">
        <f>IFERROR(VLOOKUP(A400, Activities!$A$1:$L$600, 5, FALSE), "")</f>
        <v>Postdoctoral Research</v>
      </c>
      <c r="F400" t="str">
        <f>IFERROR(VLOOKUP(A400, Activities!$A$1:$L$600, 9, FALSE), "")</f>
        <v>Unifesp</v>
      </c>
      <c r="G400" t="str">
        <f>IFERROR(VLOOKUP(A400, Activities!$A$1:$L$600, 10, FALSE), "")</f>
        <v>Brasil</v>
      </c>
      <c r="H400" t="str">
        <f>IFERROR(VLOOKUP(A400, Activities!$A$1:$L$600, 11, FALSE), "")</f>
        <v>Guarulhos</v>
      </c>
      <c r="I400" t="str">
        <f>IFERROR(VLOOKUP(A400, Activities!$A$1:$L$600, 12, FALSE), "")</f>
        <v>São Paulo</v>
      </c>
    </row>
    <row r="401" spans="1:9" x14ac:dyDescent="0.3">
      <c r="A401">
        <v>1400</v>
      </c>
      <c r="B401" s="1" t="s">
        <v>1754</v>
      </c>
      <c r="C401" s="1">
        <v>2015</v>
      </c>
      <c r="D401" t="str">
        <f>IFERROR(VLOOKUP(A401, Activities!$A$1:$L$600, 4, FALSE), "")</f>
        <v/>
      </c>
      <c r="E401" t="str">
        <f>IFERROR(VLOOKUP(A401, Activities!$A$1:$L$600, 5, FALSE), "")</f>
        <v/>
      </c>
      <c r="F401" t="str">
        <f>IFERROR(VLOOKUP(A401, Activities!$A$1:$L$600, 9, FALSE), "")</f>
        <v/>
      </c>
      <c r="G401" t="str">
        <f>IFERROR(VLOOKUP(A401, Activities!$A$1:$L$600, 10, FALSE), "")</f>
        <v/>
      </c>
      <c r="H401" t="str">
        <f>IFERROR(VLOOKUP(A401, Activities!$A$1:$L$600, 11, FALSE), "")</f>
        <v/>
      </c>
      <c r="I401" t="str">
        <f>IFERROR(VLOOKUP(A401, Activities!$A$1:$L$600, 12, FALSE), "")</f>
        <v/>
      </c>
    </row>
    <row r="402" spans="1:9" x14ac:dyDescent="0.3">
      <c r="A402">
        <v>1401</v>
      </c>
      <c r="B402" s="1" t="s">
        <v>1754</v>
      </c>
      <c r="C402" s="1">
        <v>2006</v>
      </c>
      <c r="D402" t="str">
        <f>IFERROR(VLOOKUP(A402, Activities!$A$1:$L$600, 4, FALSE), "")</f>
        <v>Teaching</v>
      </c>
      <c r="E402" t="str">
        <f>IFERROR(VLOOKUP(A402, Activities!$A$1:$L$600, 5, FALSE), "")</f>
        <v>Professor: Higher Education</v>
      </c>
      <c r="F402" t="str">
        <f>IFERROR(VLOOKUP(A402, Activities!$A$1:$L$600, 9, FALSE), "")</f>
        <v>UFPB</v>
      </c>
      <c r="G402" t="str">
        <f>IFERROR(VLOOKUP(A402, Activities!$A$1:$L$600, 10, FALSE), "")</f>
        <v>Brasil</v>
      </c>
      <c r="H402" t="str">
        <f>IFERROR(VLOOKUP(A402, Activities!$A$1:$L$600, 11, FALSE), "")</f>
        <v>João Pessoa</v>
      </c>
      <c r="I402" t="str">
        <f>IFERROR(VLOOKUP(A402, Activities!$A$1:$L$600, 12, FALSE), "")</f>
        <v>Paraíba</v>
      </c>
    </row>
    <row r="403" spans="1:9" x14ac:dyDescent="0.3">
      <c r="A403">
        <v>1402</v>
      </c>
      <c r="B403" s="1" t="s">
        <v>1754</v>
      </c>
      <c r="C403" s="1">
        <v>2006</v>
      </c>
      <c r="D403" t="str">
        <f>IFERROR(VLOOKUP(A403, Activities!$A$1:$L$600, 4, FALSE), "")</f>
        <v>Teaching</v>
      </c>
      <c r="E403" t="str">
        <f>IFERROR(VLOOKUP(A403, Activities!$A$1:$L$600, 5, FALSE), "")</f>
        <v>Retired</v>
      </c>
      <c r="F403" t="str">
        <f>IFERROR(VLOOKUP(A403, Activities!$A$1:$L$600, 9, FALSE), "")</f>
        <v>UFMG</v>
      </c>
      <c r="G403" t="str">
        <f>IFERROR(VLOOKUP(A403, Activities!$A$1:$L$600, 10, FALSE), "")</f>
        <v>Brasil</v>
      </c>
      <c r="H403" t="str">
        <f>IFERROR(VLOOKUP(A403, Activities!$A$1:$L$600, 11, FALSE), "")</f>
        <v>Belo Horizonte</v>
      </c>
      <c r="I403" t="str">
        <f>IFERROR(VLOOKUP(A403, Activities!$A$1:$L$600, 12, FALSE), "")</f>
        <v>Minas Gerais</v>
      </c>
    </row>
    <row r="404" spans="1:9" x14ac:dyDescent="0.3">
      <c r="A404">
        <v>1403</v>
      </c>
      <c r="B404" s="1" t="s">
        <v>1754</v>
      </c>
      <c r="C404" s="1">
        <v>2012</v>
      </c>
      <c r="D404" t="str">
        <f>IFERROR(VLOOKUP(A404, Activities!$A$1:$L$600, 4, FALSE), "")</f>
        <v>Teaching</v>
      </c>
      <c r="E404" t="str">
        <f>IFERROR(VLOOKUP(A404, Activities!$A$1:$L$600, 5, FALSE), "")</f>
        <v>Teacher: Basic Education (Elementary and High School)</v>
      </c>
      <c r="F404" t="str">
        <f>IFERROR(VLOOKUP(A404, Activities!$A$1:$L$600, 9, FALSE), "")</f>
        <v>Secretaria da Educação do Estado do Ceará</v>
      </c>
      <c r="G404" t="str">
        <f>IFERROR(VLOOKUP(A404, Activities!$A$1:$L$600, 10, FALSE), "")</f>
        <v>Brasil</v>
      </c>
      <c r="H404" t="str">
        <f>IFERROR(VLOOKUP(A404, Activities!$A$1:$L$600, 11, FALSE), "")</f>
        <v>Morada Nova</v>
      </c>
      <c r="I404" t="str">
        <f>IFERROR(VLOOKUP(A404, Activities!$A$1:$L$600, 12, FALSE), "")</f>
        <v>Ceará</v>
      </c>
    </row>
    <row r="405" spans="1:9" x14ac:dyDescent="0.3">
      <c r="A405">
        <v>1404</v>
      </c>
      <c r="B405" s="1" t="s">
        <v>1755</v>
      </c>
      <c r="C405" s="1">
        <v>2021</v>
      </c>
      <c r="D405" t="str">
        <f>IFERROR(VLOOKUP(A405, Activities!$A$1:$L$600, 4, FALSE), "")</f>
        <v>Research</v>
      </c>
      <c r="E405" t="str">
        <f>IFERROR(VLOOKUP(A405, Activities!$A$1:$L$600, 5, FALSE), "")</f>
        <v>PhD Candidate</v>
      </c>
      <c r="F405" t="str">
        <f>IFERROR(VLOOKUP(A405, Activities!$A$1:$L$600, 9, FALSE), "")</f>
        <v>Universidade Estadual de Campinas</v>
      </c>
      <c r="G405" t="str">
        <f>IFERROR(VLOOKUP(A405, Activities!$A$1:$L$600, 10, FALSE), "")</f>
        <v>Brasil</v>
      </c>
      <c r="H405" t="str">
        <f>IFERROR(VLOOKUP(A405, Activities!$A$1:$L$600, 11, FALSE), "")</f>
        <v>Campinas</v>
      </c>
      <c r="I405" t="str">
        <f>IFERROR(VLOOKUP(A405, Activities!$A$1:$L$600, 12, FALSE), "")</f>
        <v>São Paulo</v>
      </c>
    </row>
    <row r="406" spans="1:9" x14ac:dyDescent="0.3">
      <c r="A406">
        <v>1405</v>
      </c>
      <c r="B406" s="1" t="s">
        <v>1755</v>
      </c>
      <c r="C406" s="1">
        <v>2009</v>
      </c>
      <c r="D406" t="str">
        <f>IFERROR(VLOOKUP(A406, Activities!$A$1:$L$600, 4, FALSE), "")</f>
        <v>Teaching</v>
      </c>
      <c r="E406" t="str">
        <f>IFERROR(VLOOKUP(A406, Activities!$A$1:$L$600, 5, FALSE), "")</f>
        <v>Teacher: Basic Education (Elementary and High School)</v>
      </c>
      <c r="F406" t="str">
        <f>IFERROR(VLOOKUP(A406, Activities!$A$1:$L$600, 9, FALSE), "")</f>
        <v>Colégio Dante Alighieri</v>
      </c>
      <c r="G406" t="str">
        <f>IFERROR(VLOOKUP(A406, Activities!$A$1:$L$600, 10, FALSE), "")</f>
        <v>Brasil</v>
      </c>
      <c r="H406" t="str">
        <f>IFERROR(VLOOKUP(A406, Activities!$A$1:$L$600, 11, FALSE), "")</f>
        <v>São Paulo</v>
      </c>
      <c r="I406" t="str">
        <f>IFERROR(VLOOKUP(A406, Activities!$A$1:$L$600, 12, FALSE), "")</f>
        <v>São Paulo</v>
      </c>
    </row>
    <row r="407" spans="1:9" x14ac:dyDescent="0.3">
      <c r="A407">
        <v>1406</v>
      </c>
      <c r="B407" s="1" t="s">
        <v>1754</v>
      </c>
      <c r="C407" s="1">
        <v>2009</v>
      </c>
      <c r="D407" t="str">
        <f>IFERROR(VLOOKUP(A407, Activities!$A$1:$L$600, 4, FALSE), "")</f>
        <v>Education services</v>
      </c>
      <c r="E407" t="str">
        <f>IFERROR(VLOOKUP(A407, Activities!$A$1:$L$600, 5, FALSE), "")</f>
        <v>Profissional Liberal</v>
      </c>
      <c r="F407" t="str">
        <f>IFERROR(VLOOKUP(A407, Activities!$A$1:$L$600, 9, FALSE), "")</f>
        <v>ESI GREEN &amp; SOCIAL BUSINESS SCHOOL</v>
      </c>
      <c r="G407" t="str">
        <f>IFERROR(VLOOKUP(A407, Activities!$A$1:$L$600, 10, FALSE), "")</f>
        <v>França</v>
      </c>
      <c r="H407" t="str">
        <f>IFERROR(VLOOKUP(A407, Activities!$A$1:$L$600, 11, FALSE), "")</f>
        <v>Paris</v>
      </c>
      <c r="I407" t="str">
        <f>IFERROR(VLOOKUP(A407, Activities!$A$1:$L$600, 12, FALSE), "")</f>
        <v>Ile de France</v>
      </c>
    </row>
    <row r="408" spans="1:9" x14ac:dyDescent="0.3">
      <c r="A408">
        <v>1407</v>
      </c>
      <c r="B408" s="1" t="s">
        <v>1754</v>
      </c>
      <c r="C408" s="1">
        <v>2018</v>
      </c>
      <c r="D408" t="str">
        <f>IFERROR(VLOOKUP(A408, Activities!$A$1:$L$600, 4, FALSE), "")</f>
        <v>Teaching</v>
      </c>
      <c r="E408" t="str">
        <f>IFERROR(VLOOKUP(A408, Activities!$A$1:$L$600, 5, FALSE), "")</f>
        <v>Professor: Higher Education</v>
      </c>
      <c r="F408" t="str">
        <f>IFERROR(VLOOKUP(A408, Activities!$A$1:$L$600, 9, FALSE), "")</f>
        <v>Universidade de Brasília (UnB)</v>
      </c>
      <c r="G408" t="str">
        <f>IFERROR(VLOOKUP(A408, Activities!$A$1:$L$600, 10, FALSE), "")</f>
        <v>Brasil</v>
      </c>
      <c r="H408" t="str">
        <f>IFERROR(VLOOKUP(A408, Activities!$A$1:$L$600, 11, FALSE), "")</f>
        <v>Brasília</v>
      </c>
      <c r="I408" t="str">
        <f>IFERROR(VLOOKUP(A408, Activities!$A$1:$L$600, 12, FALSE), "")</f>
        <v>Distrito Federal</v>
      </c>
    </row>
    <row r="409" spans="1:9" x14ac:dyDescent="0.3">
      <c r="A409">
        <v>1408</v>
      </c>
      <c r="B409" s="1" t="s">
        <v>1755</v>
      </c>
      <c r="C409" s="1">
        <v>2015</v>
      </c>
      <c r="D409" t="str">
        <f>IFERROR(VLOOKUP(A409, Activities!$A$1:$L$600, 4, FALSE), "")</f>
        <v>Teaching</v>
      </c>
      <c r="E409" t="str">
        <f>IFERROR(VLOOKUP(A409, Activities!$A$1:$L$600, 5, FALSE), "")</f>
        <v>Professor: Higher Education</v>
      </c>
      <c r="F409" t="str">
        <f>IFERROR(VLOOKUP(A409, Activities!$A$1:$L$600, 9, FALSE), "")</f>
        <v>University of Texas at Austin</v>
      </c>
      <c r="G409" t="str">
        <f>IFERROR(VLOOKUP(A409, Activities!$A$1:$L$600, 10, FALSE), "")</f>
        <v>Estados Unidos</v>
      </c>
      <c r="H409" t="str">
        <f>IFERROR(VLOOKUP(A409, Activities!$A$1:$L$600, 11, FALSE), "")</f>
        <v>Austin</v>
      </c>
      <c r="I409" t="str">
        <f>IFERROR(VLOOKUP(A409, Activities!$A$1:$L$600, 12, FALSE), "")</f>
        <v>Texas</v>
      </c>
    </row>
    <row r="410" spans="1:9" x14ac:dyDescent="0.3">
      <c r="A410">
        <v>1409</v>
      </c>
      <c r="B410" s="1" t="s">
        <v>1755</v>
      </c>
      <c r="C410" s="1">
        <v>2008</v>
      </c>
      <c r="D410" t="str">
        <f>IFERROR(VLOOKUP(A410, Activities!$A$1:$L$600, 4, FALSE), "")</f>
        <v>Research</v>
      </c>
      <c r="E410" t="str">
        <f>IFERROR(VLOOKUP(A410, Activities!$A$1:$L$600, 5, FALSE), "")</f>
        <v>PhD Candidate</v>
      </c>
      <c r="F410" t="str">
        <f>IFERROR(VLOOKUP(A410, Activities!$A$1:$L$600, 9, FALSE), "")</f>
        <v>Unicamp</v>
      </c>
      <c r="G410" t="str">
        <f>IFERROR(VLOOKUP(A410, Activities!$A$1:$L$600, 10, FALSE), "")</f>
        <v>Brasil</v>
      </c>
      <c r="H410" t="str">
        <f>IFERROR(VLOOKUP(A410, Activities!$A$1:$L$600, 11, FALSE), "")</f>
        <v>Campinas</v>
      </c>
      <c r="I410" t="str">
        <f>IFERROR(VLOOKUP(A410, Activities!$A$1:$L$600, 12, FALSE), "")</f>
        <v>São Paulo</v>
      </c>
    </row>
    <row r="411" spans="1:9" x14ac:dyDescent="0.3">
      <c r="A411">
        <v>1410</v>
      </c>
      <c r="B411" s="1" t="s">
        <v>1754</v>
      </c>
      <c r="C411" s="1">
        <v>2015</v>
      </c>
      <c r="D411" t="str">
        <f>IFERROR(VLOOKUP(A411, Activities!$A$1:$L$600, 4, FALSE), "")</f>
        <v>Technical/administrative</v>
      </c>
      <c r="E411" t="str">
        <f>IFERROR(VLOOKUP(A411, Activities!$A$1:$L$600, 5, FALSE), "")</f>
        <v>Researcher</v>
      </c>
      <c r="F411" t="str">
        <f>IFERROR(VLOOKUP(A411, Activities!$A$1:$L$600, 9, FALSE), "")</f>
        <v>Musee de l'Elysee</v>
      </c>
      <c r="G411" t="str">
        <f>IFERROR(VLOOKUP(A411, Activities!$A$1:$L$600, 10, FALSE), "")</f>
        <v>Suiça</v>
      </c>
      <c r="H411" t="str">
        <f>IFERROR(VLOOKUP(A411, Activities!$A$1:$L$600, 11, FALSE), "")</f>
        <v>Lausanne</v>
      </c>
      <c r="I411" t="str">
        <f>IFERROR(VLOOKUP(A411, Activities!$A$1:$L$600, 12, FALSE), "")</f>
        <v>Cantão de Zurique (Suíça)</v>
      </c>
    </row>
    <row r="412" spans="1:9" x14ac:dyDescent="0.3">
      <c r="A412">
        <v>1411</v>
      </c>
      <c r="B412" s="1" t="s">
        <v>1754</v>
      </c>
      <c r="C412" s="1">
        <v>2009</v>
      </c>
      <c r="D412" t="str">
        <f>IFERROR(VLOOKUP(A412, Activities!$A$1:$L$600, 4, FALSE), "")</f>
        <v>Teaching</v>
      </c>
      <c r="E412" t="str">
        <f>IFERROR(VLOOKUP(A412, Activities!$A$1:$L$600, 5, FALSE), "")</f>
        <v>Professor: Higher Education</v>
      </c>
      <c r="F412" t="str">
        <f>IFERROR(VLOOKUP(A412, Activities!$A$1:$L$600, 9, FALSE), "")</f>
        <v>UFBA</v>
      </c>
      <c r="G412" t="str">
        <f>IFERROR(VLOOKUP(A412, Activities!$A$1:$L$600, 10, FALSE), "")</f>
        <v>Brasil</v>
      </c>
      <c r="H412" t="str">
        <f>IFERROR(VLOOKUP(A412, Activities!$A$1:$L$600, 11, FALSE), "")</f>
        <v>Salvador</v>
      </c>
      <c r="I412" t="str">
        <f>IFERROR(VLOOKUP(A412, Activities!$A$1:$L$600, 12, FALSE), "")</f>
        <v>Bahia</v>
      </c>
    </row>
    <row r="413" spans="1:9" x14ac:dyDescent="0.3">
      <c r="A413">
        <v>1412</v>
      </c>
      <c r="B413" s="1" t="s">
        <v>1755</v>
      </c>
      <c r="C413" s="1">
        <v>2019</v>
      </c>
      <c r="D413" t="str">
        <f>IFERROR(VLOOKUP(A413, Activities!$A$1:$L$600, 4, FALSE), "")</f>
        <v/>
      </c>
      <c r="E413" t="str">
        <f>IFERROR(VLOOKUP(A413, Activities!$A$1:$L$600, 5, FALSE), "")</f>
        <v/>
      </c>
      <c r="F413" t="str">
        <f>IFERROR(VLOOKUP(A413, Activities!$A$1:$L$600, 9, FALSE), "")</f>
        <v/>
      </c>
      <c r="G413" t="str">
        <f>IFERROR(VLOOKUP(A413, Activities!$A$1:$L$600, 10, FALSE), "")</f>
        <v/>
      </c>
      <c r="H413" t="str">
        <f>IFERROR(VLOOKUP(A413, Activities!$A$1:$L$600, 11, FALSE), "")</f>
        <v/>
      </c>
      <c r="I413" t="str">
        <f>IFERROR(VLOOKUP(A413, Activities!$A$1:$L$600, 12, FALSE), "")</f>
        <v/>
      </c>
    </row>
    <row r="414" spans="1:9" x14ac:dyDescent="0.3">
      <c r="A414">
        <v>1413</v>
      </c>
      <c r="B414" s="1" t="s">
        <v>1754</v>
      </c>
      <c r="C414" s="1">
        <v>2013</v>
      </c>
      <c r="D414" t="str">
        <f>IFERROR(VLOOKUP(A414, Activities!$A$1:$L$600, 4, FALSE), "")</f>
        <v>Teaching</v>
      </c>
      <c r="E414" t="str">
        <f>IFERROR(VLOOKUP(A414, Activities!$A$1:$L$600, 5, FALSE), "")</f>
        <v>Professor: Higher Education</v>
      </c>
      <c r="F414" t="str">
        <f>IFERROR(VLOOKUP(A414, Activities!$A$1:$L$600, 9, FALSE), "")</f>
        <v>UFJF</v>
      </c>
      <c r="G414" t="str">
        <f>IFERROR(VLOOKUP(A414, Activities!$A$1:$L$600, 10, FALSE), "")</f>
        <v>Brasil</v>
      </c>
      <c r="H414" t="str">
        <f>IFERROR(VLOOKUP(A414, Activities!$A$1:$L$600, 11, FALSE), "")</f>
        <v>Juiz de Fora</v>
      </c>
      <c r="I414" t="str">
        <f>IFERROR(VLOOKUP(A414, Activities!$A$1:$L$600, 12, FALSE), "")</f>
        <v>Minas Gerais</v>
      </c>
    </row>
    <row r="415" spans="1:9" x14ac:dyDescent="0.3">
      <c r="A415">
        <v>1414</v>
      </c>
      <c r="B415" s="1" t="s">
        <v>1754</v>
      </c>
      <c r="C415" s="1">
        <v>2020</v>
      </c>
      <c r="D415" t="str">
        <f>IFERROR(VLOOKUP(A415, Activities!$A$1:$L$600, 4, FALSE), "")</f>
        <v>Teaching</v>
      </c>
      <c r="E415" t="str">
        <f>IFERROR(VLOOKUP(A415, Activities!$A$1:$L$600, 5, FALSE), "")</f>
        <v>Professor: Higher Education</v>
      </c>
      <c r="F415" t="str">
        <f>IFERROR(VLOOKUP(A415, Activities!$A$1:$L$600, 9, FALSE), "")</f>
        <v>PUC Minas</v>
      </c>
      <c r="G415" t="str">
        <f>IFERROR(VLOOKUP(A415, Activities!$A$1:$L$600, 10, FALSE), "")</f>
        <v>Brasil</v>
      </c>
      <c r="H415" t="str">
        <f>IFERROR(VLOOKUP(A415, Activities!$A$1:$L$600, 11, FALSE), "")</f>
        <v>Belo Horizonte</v>
      </c>
      <c r="I415" t="str">
        <f>IFERROR(VLOOKUP(A415, Activities!$A$1:$L$600, 12, FALSE), "")</f>
        <v>Minas Gerais</v>
      </c>
    </row>
    <row r="416" spans="1:9" x14ac:dyDescent="0.3">
      <c r="A416">
        <v>1415</v>
      </c>
      <c r="B416" s="1" t="s">
        <v>1755</v>
      </c>
      <c r="C416" s="1">
        <v>2016</v>
      </c>
      <c r="D416" t="str">
        <f>IFERROR(VLOOKUP(A416, Activities!$A$1:$L$600, 4, FALSE), "")</f>
        <v/>
      </c>
      <c r="E416" t="str">
        <f>IFERROR(VLOOKUP(A416, Activities!$A$1:$L$600, 5, FALSE), "")</f>
        <v/>
      </c>
      <c r="F416" t="str">
        <f>IFERROR(VLOOKUP(A416, Activities!$A$1:$L$600, 9, FALSE), "")</f>
        <v/>
      </c>
      <c r="G416" t="str">
        <f>IFERROR(VLOOKUP(A416, Activities!$A$1:$L$600, 10, FALSE), "")</f>
        <v/>
      </c>
      <c r="H416" t="str">
        <f>IFERROR(VLOOKUP(A416, Activities!$A$1:$L$600, 11, FALSE), "")</f>
        <v/>
      </c>
      <c r="I416" t="str">
        <f>IFERROR(VLOOKUP(A416, Activities!$A$1:$L$600, 12, FALSE), "")</f>
        <v/>
      </c>
    </row>
    <row r="417" spans="1:9" x14ac:dyDescent="0.3">
      <c r="A417">
        <v>1416</v>
      </c>
      <c r="B417" s="1" t="s">
        <v>1755</v>
      </c>
      <c r="C417" s="1">
        <v>2018</v>
      </c>
      <c r="D417" t="str">
        <f>IFERROR(VLOOKUP(A417, Activities!$A$1:$L$600, 4, FALSE), "")</f>
        <v>Research</v>
      </c>
      <c r="E417" t="str">
        <f>IFERROR(VLOOKUP(A417, Activities!$A$1:$L$600, 5, FALSE), "")</f>
        <v>PhD Candidate</v>
      </c>
      <c r="F417" t="str">
        <f>IFERROR(VLOOKUP(A417, Activities!$A$1:$L$600, 9, FALSE), "")</f>
        <v>IFCH-UNICAMP</v>
      </c>
      <c r="G417" t="str">
        <f>IFERROR(VLOOKUP(A417, Activities!$A$1:$L$600, 10, FALSE), "")</f>
        <v>Brasil</v>
      </c>
      <c r="H417" t="str">
        <f>IFERROR(VLOOKUP(A417, Activities!$A$1:$L$600, 11, FALSE), "")</f>
        <v>Campinas</v>
      </c>
      <c r="I417" t="str">
        <f>IFERROR(VLOOKUP(A417, Activities!$A$1:$L$600, 12, FALSE), "")</f>
        <v>São Paulo</v>
      </c>
    </row>
    <row r="418" spans="1:9" x14ac:dyDescent="0.3">
      <c r="A418">
        <v>1417</v>
      </c>
      <c r="B418" s="1" t="s">
        <v>1755</v>
      </c>
      <c r="C418" s="1">
        <v>2006</v>
      </c>
      <c r="D418" t="str">
        <f>IFERROR(VLOOKUP(A418, Activities!$A$1:$L$600, 4, FALSE), "")</f>
        <v>Technical/administrative</v>
      </c>
      <c r="E418" t="str">
        <f>IFERROR(VLOOKUP(A418, Activities!$A$1:$L$600, 5, FALSE), "")</f>
        <v>Other</v>
      </c>
      <c r="F418" t="str">
        <f>IFERROR(VLOOKUP(A418, Activities!$A$1:$L$600, 9, FALSE), "")</f>
        <v>DBI | Delazari, Berni &amp; Iatarola Advogados</v>
      </c>
      <c r="G418" t="str">
        <f>IFERROR(VLOOKUP(A418, Activities!$A$1:$L$600, 10, FALSE), "")</f>
        <v>Brasil</v>
      </c>
      <c r="H418" t="str">
        <f>IFERROR(VLOOKUP(A418, Activities!$A$1:$L$600, 11, FALSE), "")</f>
        <v>Campinas</v>
      </c>
      <c r="I418" t="str">
        <f>IFERROR(VLOOKUP(A418, Activities!$A$1:$L$600, 12, FALSE), "")</f>
        <v>São Paulo</v>
      </c>
    </row>
    <row r="419" spans="1:9" x14ac:dyDescent="0.3">
      <c r="A419">
        <v>1418</v>
      </c>
      <c r="B419" s="1" t="s">
        <v>1754</v>
      </c>
      <c r="C419" s="1">
        <v>2016</v>
      </c>
      <c r="D419" t="str">
        <f>IFERROR(VLOOKUP(A419, Activities!$A$1:$L$600, 4, FALSE), "")</f>
        <v>Research</v>
      </c>
      <c r="E419" t="str">
        <f>IFERROR(VLOOKUP(A419, Activities!$A$1:$L$600, 5, FALSE), "")</f>
        <v>Researcher</v>
      </c>
      <c r="F419" t="str">
        <f>IFERROR(VLOOKUP(A419, Activities!$A$1:$L$600, 9, FALSE), "")</f>
        <v>Instituto de Ciências Sociais da Universidade de Lisboa</v>
      </c>
      <c r="G419" t="str">
        <f>IFERROR(VLOOKUP(A419, Activities!$A$1:$L$600, 10, FALSE), "")</f>
        <v>Portugal</v>
      </c>
      <c r="H419" t="str">
        <f>IFERROR(VLOOKUP(A419, Activities!$A$1:$L$600, 11, FALSE), "")</f>
        <v>Lisboa</v>
      </c>
      <c r="I419" t="str">
        <f>IFERROR(VLOOKUP(A419, Activities!$A$1:$L$600, 12, FALSE), "")</f>
        <v>Grande Lisboa (Portugal)</v>
      </c>
    </row>
    <row r="420" spans="1:9" x14ac:dyDescent="0.3">
      <c r="A420">
        <v>1419</v>
      </c>
      <c r="B420" s="1" t="s">
        <v>1754</v>
      </c>
      <c r="C420" s="1">
        <v>2005</v>
      </c>
      <c r="D420" t="str">
        <f>IFERROR(VLOOKUP(A420, Activities!$A$1:$L$600, 4, FALSE), "")</f>
        <v>Teaching</v>
      </c>
      <c r="E420" t="str">
        <f>IFERROR(VLOOKUP(A420, Activities!$A$1:$L$600, 5, FALSE), "")</f>
        <v>Retired</v>
      </c>
      <c r="F420" t="str">
        <f>IFERROR(VLOOKUP(A420, Activities!$A$1:$L$600, 9, FALSE), "")</f>
        <v>UFMT</v>
      </c>
      <c r="G420" t="str">
        <f>IFERROR(VLOOKUP(A420, Activities!$A$1:$L$600, 10, FALSE), "")</f>
        <v>Brasil</v>
      </c>
      <c r="H420" t="str">
        <f>IFERROR(VLOOKUP(A420, Activities!$A$1:$L$600, 11, FALSE), "")</f>
        <v>Cuiabá</v>
      </c>
      <c r="I420" t="str">
        <f>IFERROR(VLOOKUP(A420, Activities!$A$1:$L$600, 12, FALSE), "")</f>
        <v>Mato Grosso</v>
      </c>
    </row>
    <row r="421" spans="1:9" x14ac:dyDescent="0.3">
      <c r="A421">
        <v>1420</v>
      </c>
      <c r="B421" s="1" t="s">
        <v>1755</v>
      </c>
      <c r="C421" s="1">
        <v>2015</v>
      </c>
      <c r="D421" t="str">
        <f>IFERROR(VLOOKUP(A421, Activities!$A$1:$L$600, 4, FALSE), "")</f>
        <v>Technical/administrative</v>
      </c>
      <c r="E421" t="str">
        <f>IFERROR(VLOOKUP(A421, Activities!$A$1:$L$600, 5, FALSE), "")</f>
        <v>Especialista em Políticas Públicas em Gestão Governamental</v>
      </c>
      <c r="F421" t="str">
        <f>IFERROR(VLOOKUP(A421, Activities!$A$1:$L$600, 9, FALSE), "")</f>
        <v>Secretaria da Fazenda e Planejamento do Governo do Estado de São Paulo</v>
      </c>
      <c r="G421" t="str">
        <f>IFERROR(VLOOKUP(A421, Activities!$A$1:$L$600, 10, FALSE), "")</f>
        <v>Brasil</v>
      </c>
      <c r="H421" t="str">
        <f>IFERROR(VLOOKUP(A421, Activities!$A$1:$L$600, 11, FALSE), "")</f>
        <v>São Paulo</v>
      </c>
      <c r="I421" t="str">
        <f>IFERROR(VLOOKUP(A421, Activities!$A$1:$L$600, 12, FALSE), "")</f>
        <v>São Paulo</v>
      </c>
    </row>
    <row r="422" spans="1:9" x14ac:dyDescent="0.3">
      <c r="A422">
        <v>1421</v>
      </c>
      <c r="B422" s="1" t="s">
        <v>1755</v>
      </c>
      <c r="C422" s="1">
        <v>2013</v>
      </c>
      <c r="D422" t="str">
        <f>IFERROR(VLOOKUP(A422, Activities!$A$1:$L$600, 4, FALSE), "")</f>
        <v>Consulting</v>
      </c>
      <c r="E422" t="str">
        <f>IFERROR(VLOOKUP(A422, Activities!$A$1:$L$600, 5, FALSE), "")</f>
        <v>Other</v>
      </c>
      <c r="F422" t="str">
        <f>IFERROR(VLOOKUP(A422, Activities!$A$1:$L$600, 9, FALSE), "")</f>
        <v>ilemaná</v>
      </c>
      <c r="G422" t="str">
        <f>IFERROR(VLOOKUP(A422, Activities!$A$1:$L$600, 10, FALSE), "")</f>
        <v>Colômbia</v>
      </c>
      <c r="H422" t="str">
        <f>IFERROR(VLOOKUP(A422, Activities!$A$1:$L$600, 11, FALSE), "")</f>
        <v>Tabio</v>
      </c>
      <c r="I422" t="str">
        <f>IFERROR(VLOOKUP(A422, Activities!$A$1:$L$600, 12, FALSE), "")</f>
        <v>Cundinamarca</v>
      </c>
    </row>
    <row r="423" spans="1:9" x14ac:dyDescent="0.3">
      <c r="A423">
        <v>1422</v>
      </c>
      <c r="B423" s="1" t="s">
        <v>1755</v>
      </c>
      <c r="C423" s="1">
        <v>2011</v>
      </c>
      <c r="D423" t="str">
        <f>IFERROR(VLOOKUP(A423, Activities!$A$1:$L$600, 4, FALSE), "")</f>
        <v>Teaching</v>
      </c>
      <c r="E423" t="str">
        <f>IFERROR(VLOOKUP(A423, Activities!$A$1:$L$600, 5, FALSE), "")</f>
        <v>Teacher: Basic Education (Elementary and High School)</v>
      </c>
      <c r="F423" t="str">
        <f>IFERROR(VLOOKUP(A423, Activities!$A$1:$L$600, 9, FALSE), "")</f>
        <v>Secretaria Municipal de Educação</v>
      </c>
      <c r="G423" t="str">
        <f>IFERROR(VLOOKUP(A423, Activities!$A$1:$L$600, 10, FALSE), "")</f>
        <v>Brasil</v>
      </c>
      <c r="H423" t="str">
        <f>IFERROR(VLOOKUP(A423, Activities!$A$1:$L$600, 11, FALSE), "")</f>
        <v>Santos</v>
      </c>
      <c r="I423" t="str">
        <f>IFERROR(VLOOKUP(A423, Activities!$A$1:$L$600, 12, FALSE), "")</f>
        <v>São Paulo</v>
      </c>
    </row>
    <row r="424" spans="1:9" x14ac:dyDescent="0.3">
      <c r="A424">
        <v>1423</v>
      </c>
      <c r="B424" s="1" t="s">
        <v>1755</v>
      </c>
      <c r="C424" s="1">
        <v>2012</v>
      </c>
      <c r="D424" t="str">
        <f>IFERROR(VLOOKUP(A424, Activities!$A$1:$L$600, 4, FALSE), "")</f>
        <v>Private sector</v>
      </c>
      <c r="E424" t="str">
        <f>IFERROR(VLOOKUP(A424, Activities!$A$1:$L$600, 5, FALSE), "")</f>
        <v>Other</v>
      </c>
      <c r="F424" t="str">
        <f>IFERROR(VLOOKUP(A424, Activities!$A$1:$L$600, 9, FALSE), "")</f>
        <v>BROWNIE DA ME</v>
      </c>
      <c r="G424" t="str">
        <f>IFERROR(VLOOKUP(A424, Activities!$A$1:$L$600, 10, FALSE), "")</f>
        <v>Brasil</v>
      </c>
      <c r="H424" t="str">
        <f>IFERROR(VLOOKUP(A424, Activities!$A$1:$L$600, 11, FALSE), "")</f>
        <v>Americana</v>
      </c>
      <c r="I424" t="str">
        <f>IFERROR(VLOOKUP(A424, Activities!$A$1:$L$600, 12, FALSE), "")</f>
        <v>São Paulo</v>
      </c>
    </row>
    <row r="425" spans="1:9" x14ac:dyDescent="0.3">
      <c r="A425">
        <v>1424</v>
      </c>
      <c r="B425" s="1" t="s">
        <v>1755</v>
      </c>
      <c r="C425" s="1">
        <v>2018</v>
      </c>
      <c r="D425" t="str">
        <f>IFERROR(VLOOKUP(A425, Activities!$A$1:$L$600, 4, FALSE), "")</f>
        <v>Private sector</v>
      </c>
      <c r="E425" t="str">
        <f>IFERROR(VLOOKUP(A425, Activities!$A$1:$L$600, 5, FALSE), "")</f>
        <v>Profissional Liberal</v>
      </c>
      <c r="F425" t="str">
        <f>IFERROR(VLOOKUP(A425, Activities!$A$1:$L$600, 9, FALSE), "")</f>
        <v>Rise English</v>
      </c>
      <c r="G425" t="str">
        <f>IFERROR(VLOOKUP(A425, Activities!$A$1:$L$600, 10, FALSE), "")</f>
        <v>Brasil</v>
      </c>
      <c r="H425" t="str">
        <f>IFERROR(VLOOKUP(A425, Activities!$A$1:$L$600, 11, FALSE), "")</f>
        <v>Contagem</v>
      </c>
      <c r="I425" t="str">
        <f>IFERROR(VLOOKUP(A425, Activities!$A$1:$L$600, 12, FALSE), "")</f>
        <v>Minas Gerais</v>
      </c>
    </row>
    <row r="426" spans="1:9" x14ac:dyDescent="0.3">
      <c r="A426">
        <v>1425</v>
      </c>
      <c r="B426" s="1" t="s">
        <v>1754</v>
      </c>
      <c r="C426" s="1">
        <v>2018</v>
      </c>
      <c r="D426" t="str">
        <f>IFERROR(VLOOKUP(A426, Activities!$A$1:$L$600, 4, FALSE), "")</f>
        <v>Teaching</v>
      </c>
      <c r="E426" t="str">
        <f>IFERROR(VLOOKUP(A426, Activities!$A$1:$L$600, 5, FALSE), "")</f>
        <v>Professor: Higher Education</v>
      </c>
      <c r="F426" t="str">
        <f>IFERROR(VLOOKUP(A426, Activities!$A$1:$L$600, 9, FALSE), "")</f>
        <v>Associação Educacional do Vale da Jurumirim/Faculdade Gran Tietê</v>
      </c>
      <c r="G426" t="str">
        <f>IFERROR(VLOOKUP(A426, Activities!$A$1:$L$600, 10, FALSE), "")</f>
        <v>Brasil</v>
      </c>
      <c r="H426" t="str">
        <f>IFERROR(VLOOKUP(A426, Activities!$A$1:$L$600, 11, FALSE), "")</f>
        <v>Avaré</v>
      </c>
      <c r="I426" t="str">
        <f>IFERROR(VLOOKUP(A426, Activities!$A$1:$L$600, 12, FALSE), "")</f>
        <v>São Paulo</v>
      </c>
    </row>
    <row r="427" spans="1:9" x14ac:dyDescent="0.3">
      <c r="A427">
        <v>1426</v>
      </c>
      <c r="B427" s="1" t="s">
        <v>1754</v>
      </c>
      <c r="C427" s="1">
        <v>2005</v>
      </c>
      <c r="D427" t="str">
        <f>IFERROR(VLOOKUP(A427, Activities!$A$1:$L$600, 4, FALSE), "")</f>
        <v>Education services</v>
      </c>
      <c r="E427" t="str">
        <f>IFERROR(VLOOKUP(A427, Activities!$A$1:$L$600, 5, FALSE), "")</f>
        <v>Other</v>
      </c>
      <c r="F427" t="str">
        <f>IFERROR(VLOOKUP(A427, Activities!$A$1:$L$600, 9, FALSE), "")</f>
        <v>Like and Learn (Escola de idiomas)</v>
      </c>
      <c r="G427" t="str">
        <f>IFERROR(VLOOKUP(A427, Activities!$A$1:$L$600, 10, FALSE), "")</f>
        <v>Brasil</v>
      </c>
      <c r="H427" t="str">
        <f>IFERROR(VLOOKUP(A427, Activities!$A$1:$L$600, 11, FALSE), "")</f>
        <v>Americana</v>
      </c>
      <c r="I427" t="str">
        <f>IFERROR(VLOOKUP(A427, Activities!$A$1:$L$600, 12, FALSE), "")</f>
        <v>São Paulo</v>
      </c>
    </row>
    <row r="428" spans="1:9" x14ac:dyDescent="0.3">
      <c r="A428">
        <v>1427</v>
      </c>
      <c r="B428" s="1" t="s">
        <v>1755</v>
      </c>
      <c r="C428" s="1">
        <v>2005</v>
      </c>
      <c r="D428" t="str">
        <f>IFERROR(VLOOKUP(A428, Activities!$A$1:$L$600, 4, FALSE), "")</f>
        <v>Freelancing</v>
      </c>
      <c r="E428" t="str">
        <f>IFERROR(VLOOKUP(A428, Activities!$A$1:$L$600, 5, FALSE), "")</f>
        <v>Profissional Liberal</v>
      </c>
      <c r="F428" t="str">
        <f>IFERROR(VLOOKUP(A428, Activities!$A$1:$L$600, 9, FALSE), "")</f>
        <v>Gilberto Bercovici Sociedade de Advogados</v>
      </c>
      <c r="G428" t="str">
        <f>IFERROR(VLOOKUP(A428, Activities!$A$1:$L$600, 10, FALSE), "")</f>
        <v>Brasil</v>
      </c>
      <c r="H428" t="str">
        <f>IFERROR(VLOOKUP(A428, Activities!$A$1:$L$600, 11, FALSE), "")</f>
        <v>São Paulo</v>
      </c>
      <c r="I428" t="str">
        <f>IFERROR(VLOOKUP(A428, Activities!$A$1:$L$600, 12, FALSE), "")</f>
        <v>São Paulo</v>
      </c>
    </row>
    <row r="429" spans="1:9" x14ac:dyDescent="0.3">
      <c r="A429">
        <v>1428</v>
      </c>
      <c r="B429" s="1" t="s">
        <v>1754</v>
      </c>
      <c r="C429" s="1">
        <v>2021</v>
      </c>
      <c r="D429" t="str">
        <f>IFERROR(VLOOKUP(A429, Activities!$A$1:$L$600, 4, FALSE), "")</f>
        <v>Teaching</v>
      </c>
      <c r="E429" t="str">
        <f>IFERROR(VLOOKUP(A429, Activities!$A$1:$L$600, 5, FALSE), "")</f>
        <v>Professor: Higher Education</v>
      </c>
      <c r="F429" t="str">
        <f>IFERROR(VLOOKUP(A429, Activities!$A$1:$L$600, 9, FALSE), "")</f>
        <v>Old Dominion University</v>
      </c>
      <c r="G429" t="str">
        <f>IFERROR(VLOOKUP(A429, Activities!$A$1:$L$600, 10, FALSE), "")</f>
        <v>Estados Unidos</v>
      </c>
      <c r="H429" t="str">
        <f>IFERROR(VLOOKUP(A429, Activities!$A$1:$L$600, 11, FALSE), "")</f>
        <v>Norfolk</v>
      </c>
      <c r="I429" t="str">
        <f>IFERROR(VLOOKUP(A429, Activities!$A$1:$L$600, 12, FALSE), "")</f>
        <v>Virginia</v>
      </c>
    </row>
    <row r="430" spans="1:9" x14ac:dyDescent="0.3">
      <c r="A430">
        <v>1429</v>
      </c>
      <c r="B430" s="1" t="s">
        <v>1754</v>
      </c>
      <c r="C430" s="1">
        <v>2010</v>
      </c>
      <c r="D430" t="str">
        <f>IFERROR(VLOOKUP(A430, Activities!$A$1:$L$600, 4, FALSE), "")</f>
        <v>Teaching</v>
      </c>
      <c r="E430" t="str">
        <f>IFERROR(VLOOKUP(A430, Activities!$A$1:$L$600, 5, FALSE), "")</f>
        <v>Retired</v>
      </c>
      <c r="F430" t="str">
        <f>IFERROR(VLOOKUP(A430, Activities!$A$1:$L$600, 9, FALSE), "")</f>
        <v>IFMT</v>
      </c>
      <c r="G430" t="str">
        <f>IFERROR(VLOOKUP(A430, Activities!$A$1:$L$600, 10, FALSE), "")</f>
        <v>Brasil</v>
      </c>
      <c r="H430" t="str">
        <f>IFERROR(VLOOKUP(A430, Activities!$A$1:$L$600, 11, FALSE), "")</f>
        <v>Cuiabá</v>
      </c>
      <c r="I430" t="str">
        <f>IFERROR(VLOOKUP(A430, Activities!$A$1:$L$600, 12, FALSE), "")</f>
        <v>Mato Grosso</v>
      </c>
    </row>
    <row r="431" spans="1:9" x14ac:dyDescent="0.3">
      <c r="A431">
        <v>1430</v>
      </c>
      <c r="B431" s="1" t="s">
        <v>1754</v>
      </c>
      <c r="C431" s="1">
        <v>2012</v>
      </c>
      <c r="D431" t="str">
        <f>IFERROR(VLOOKUP(A431, Activities!$A$1:$L$600, 4, FALSE), "")</f>
        <v>Consulting</v>
      </c>
      <c r="E431" t="str">
        <f>IFERROR(VLOOKUP(A431, Activities!$A$1:$L$600, 5, FALSE), "")</f>
        <v>Other</v>
      </c>
      <c r="F431" t="str">
        <f>IFERROR(VLOOKUP(A431, Activities!$A$1:$L$600, 9, FALSE), "")</f>
        <v>MIRZA PELLICCIOTTA</v>
      </c>
      <c r="G431" t="str">
        <f>IFERROR(VLOOKUP(A431, Activities!$A$1:$L$600, 10, FALSE), "")</f>
        <v>Brasil</v>
      </c>
      <c r="H431" t="str">
        <f>IFERROR(VLOOKUP(A431, Activities!$A$1:$L$600, 11, FALSE), "")</f>
        <v>São Paulo</v>
      </c>
      <c r="I431" t="str">
        <f>IFERROR(VLOOKUP(A431, Activities!$A$1:$L$600, 12, FALSE), "")</f>
        <v>São Paulo</v>
      </c>
    </row>
    <row r="432" spans="1:9" x14ac:dyDescent="0.3">
      <c r="A432">
        <v>1431</v>
      </c>
      <c r="B432" s="1" t="s">
        <v>1754</v>
      </c>
      <c r="C432" s="1">
        <v>2010</v>
      </c>
      <c r="D432" t="str">
        <f>IFERROR(VLOOKUP(A432, Activities!$A$1:$L$600, 4, FALSE), "")</f>
        <v>Teaching</v>
      </c>
      <c r="E432" t="str">
        <f>IFERROR(VLOOKUP(A432, Activities!$A$1:$L$600, 5, FALSE), "")</f>
        <v>Professor: Higher Education</v>
      </c>
      <c r="F432" t="str">
        <f>IFERROR(VLOOKUP(A432, Activities!$A$1:$L$600, 9, FALSE), "")</f>
        <v>UFU</v>
      </c>
      <c r="G432" t="str">
        <f>IFERROR(VLOOKUP(A432, Activities!$A$1:$L$600, 10, FALSE), "")</f>
        <v>Brasil</v>
      </c>
      <c r="H432" t="str">
        <f>IFERROR(VLOOKUP(A432, Activities!$A$1:$L$600, 11, FALSE), "")</f>
        <v>Uberlândia</v>
      </c>
      <c r="I432" t="str">
        <f>IFERROR(VLOOKUP(A432, Activities!$A$1:$L$600, 12, FALSE), "")</f>
        <v>Minas Gerais</v>
      </c>
    </row>
    <row r="433" spans="1:9" x14ac:dyDescent="0.3">
      <c r="A433">
        <v>1432</v>
      </c>
      <c r="B433" s="1" t="s">
        <v>1755</v>
      </c>
      <c r="C433" s="1">
        <v>2005</v>
      </c>
      <c r="D433" t="str">
        <f>IFERROR(VLOOKUP(A433, Activities!$A$1:$L$600, 4, FALSE), "")</f>
        <v>Teaching</v>
      </c>
      <c r="E433" t="str">
        <f>IFERROR(VLOOKUP(A433, Activities!$A$1:$L$600, 5, FALSE), "")</f>
        <v>Teacher: Basic Education (Elementary and High School)</v>
      </c>
      <c r="F433" t="str">
        <f>IFERROR(VLOOKUP(A433, Activities!$A$1:$L$600, 9, FALSE), "")</f>
        <v>Secretaria Municipal de Educação</v>
      </c>
      <c r="G433" t="str">
        <f>IFERROR(VLOOKUP(A433, Activities!$A$1:$L$600, 10, FALSE), "")</f>
        <v>Brasil</v>
      </c>
      <c r="H433" t="str">
        <f>IFERROR(VLOOKUP(A433, Activities!$A$1:$L$600, 11, FALSE), "")</f>
        <v>Paulínia</v>
      </c>
      <c r="I433" t="str">
        <f>IFERROR(VLOOKUP(A433, Activities!$A$1:$L$600, 12, FALSE), "")</f>
        <v>São Paulo</v>
      </c>
    </row>
    <row r="434" spans="1:9" x14ac:dyDescent="0.3">
      <c r="A434">
        <v>1433</v>
      </c>
      <c r="B434" s="1" t="s">
        <v>1754</v>
      </c>
      <c r="C434" s="1">
        <v>2006</v>
      </c>
      <c r="D434" t="str">
        <f>IFERROR(VLOOKUP(A434, Activities!$A$1:$L$600, 4, FALSE), "")</f>
        <v>Teaching</v>
      </c>
      <c r="E434" t="str">
        <f>IFERROR(VLOOKUP(A434, Activities!$A$1:$L$600, 5, FALSE), "")</f>
        <v>Professor: Higher Education</v>
      </c>
      <c r="F434" t="str">
        <f>IFERROR(VLOOKUP(A434, Activities!$A$1:$L$600, 9, FALSE), "")</f>
        <v>UEL</v>
      </c>
      <c r="G434" t="str">
        <f>IFERROR(VLOOKUP(A434, Activities!$A$1:$L$600, 10, FALSE), "")</f>
        <v>Brasil</v>
      </c>
      <c r="H434" t="str">
        <f>IFERROR(VLOOKUP(A434, Activities!$A$1:$L$600, 11, FALSE), "")</f>
        <v>Londrina</v>
      </c>
      <c r="I434" t="str">
        <f>IFERROR(VLOOKUP(A434, Activities!$A$1:$L$600, 12, FALSE), "")</f>
        <v>Paraná</v>
      </c>
    </row>
    <row r="435" spans="1:9" x14ac:dyDescent="0.3">
      <c r="A435">
        <v>1434</v>
      </c>
      <c r="B435" s="1" t="s">
        <v>1754</v>
      </c>
      <c r="C435" s="1">
        <v>2016</v>
      </c>
      <c r="D435" t="str">
        <f>IFERROR(VLOOKUP(A435, Activities!$A$1:$L$600, 4, FALSE), "")</f>
        <v>Education services</v>
      </c>
      <c r="E435" t="str">
        <f>IFERROR(VLOOKUP(A435, Activities!$A$1:$L$600, 5, FALSE), "")</f>
        <v>Profissional Liberal</v>
      </c>
      <c r="F435" t="str">
        <f>IFERROR(VLOOKUP(A435, Activities!$A$1:$L$600, 9, FALSE), "")</f>
        <v>Mindset Institute</v>
      </c>
      <c r="G435" t="str">
        <f>IFERROR(VLOOKUP(A435, Activities!$A$1:$L$600, 10, FALSE), "")</f>
        <v>Brasil</v>
      </c>
      <c r="H435" t="str">
        <f>IFERROR(VLOOKUP(A435, Activities!$A$1:$L$600, 11, FALSE), "")</f>
        <v>Campinas</v>
      </c>
      <c r="I435" t="str">
        <f>IFERROR(VLOOKUP(A435, Activities!$A$1:$L$600, 12, FALSE), "")</f>
        <v>São Paulo</v>
      </c>
    </row>
    <row r="436" spans="1:9" x14ac:dyDescent="0.3">
      <c r="A436">
        <v>1435</v>
      </c>
      <c r="B436" s="1" t="s">
        <v>1754</v>
      </c>
      <c r="C436" s="1">
        <v>2020</v>
      </c>
      <c r="D436" t="str">
        <f>IFERROR(VLOOKUP(A436, Activities!$A$1:$L$600, 4, FALSE), "")</f>
        <v>Research</v>
      </c>
      <c r="E436" t="str">
        <f>IFERROR(VLOOKUP(A436, Activities!$A$1:$L$600, 5, FALSE), "")</f>
        <v>Postdoctoral Research</v>
      </c>
      <c r="F436" t="str">
        <f>IFERROR(VLOOKUP(A436, Activities!$A$1:$L$600, 9, FALSE), "")</f>
        <v>Museu Paulista da Universidade de São Paulo</v>
      </c>
      <c r="G436" t="str">
        <f>IFERROR(VLOOKUP(A436, Activities!$A$1:$L$600, 10, FALSE), "")</f>
        <v>Brasil</v>
      </c>
      <c r="H436" t="str">
        <f>IFERROR(VLOOKUP(A436, Activities!$A$1:$L$600, 11, FALSE), "")</f>
        <v>São Paulo</v>
      </c>
      <c r="I436" t="str">
        <f>IFERROR(VLOOKUP(A436, Activities!$A$1:$L$600, 12, FALSE), "")</f>
        <v>São Paulo</v>
      </c>
    </row>
    <row r="437" spans="1:9" x14ac:dyDescent="0.3">
      <c r="A437">
        <v>1436</v>
      </c>
      <c r="B437" s="1" t="s">
        <v>1754</v>
      </c>
      <c r="C437" s="1">
        <v>2005</v>
      </c>
      <c r="D437" t="str">
        <f>IFERROR(VLOOKUP(A437, Activities!$A$1:$L$600, 4, FALSE), "")</f>
        <v>Teaching</v>
      </c>
      <c r="E437" t="str">
        <f>IFERROR(VLOOKUP(A437, Activities!$A$1:$L$600, 5, FALSE), "")</f>
        <v>Teacher: Technical Education</v>
      </c>
      <c r="F437" t="str">
        <f>IFERROR(VLOOKUP(A437, Activities!$A$1:$L$600, 9, FALSE), "")</f>
        <v>SESI</v>
      </c>
      <c r="G437" t="str">
        <f>IFERROR(VLOOKUP(A437, Activities!$A$1:$L$600, 10, FALSE), "")</f>
        <v>Brasil</v>
      </c>
      <c r="H437" t="str">
        <f>IFERROR(VLOOKUP(A437, Activities!$A$1:$L$600, 11, FALSE), "")</f>
        <v>Indaiatuba</v>
      </c>
      <c r="I437" t="str">
        <f>IFERROR(VLOOKUP(A437, Activities!$A$1:$L$600, 12, FALSE), "")</f>
        <v>São Paulo</v>
      </c>
    </row>
    <row r="438" spans="1:9" x14ac:dyDescent="0.3">
      <c r="A438">
        <v>1437</v>
      </c>
      <c r="B438" s="1" t="s">
        <v>1755</v>
      </c>
      <c r="C438" s="1">
        <v>2020</v>
      </c>
      <c r="D438" t="str">
        <f>IFERROR(VLOOKUP(A438, Activities!$A$1:$L$600, 4, FALSE), "")</f>
        <v>Research</v>
      </c>
      <c r="E438" t="str">
        <f>IFERROR(VLOOKUP(A438, Activities!$A$1:$L$600, 5, FALSE), "")</f>
        <v>PhD Candidate</v>
      </c>
      <c r="F438" t="str">
        <f>IFERROR(VLOOKUP(A438, Activities!$A$1:$L$600, 9, FALSE), "")</f>
        <v>Unicamp</v>
      </c>
      <c r="G438" t="str">
        <f>IFERROR(VLOOKUP(A438, Activities!$A$1:$L$600, 10, FALSE), "")</f>
        <v>Brasil</v>
      </c>
      <c r="H438" t="str">
        <f>IFERROR(VLOOKUP(A438, Activities!$A$1:$L$600, 11, FALSE), "")</f>
        <v>Campinas</v>
      </c>
      <c r="I438" t="str">
        <f>IFERROR(VLOOKUP(A438, Activities!$A$1:$L$600, 12, FALSE), "")</f>
        <v>São Paulo</v>
      </c>
    </row>
    <row r="439" spans="1:9" x14ac:dyDescent="0.3">
      <c r="A439">
        <v>1438</v>
      </c>
      <c r="B439" s="1" t="s">
        <v>1755</v>
      </c>
      <c r="C439" s="1">
        <v>2015</v>
      </c>
      <c r="D439" t="str">
        <f>IFERROR(VLOOKUP(A439, Activities!$A$1:$L$600, 4, FALSE), "")</f>
        <v>Research</v>
      </c>
      <c r="E439" t="str">
        <f>IFERROR(VLOOKUP(A439, Activities!$A$1:$L$600, 5, FALSE), "")</f>
        <v>PhD Candidate</v>
      </c>
      <c r="F439" t="str">
        <f>IFERROR(VLOOKUP(A439, Activities!$A$1:$L$600, 9, FALSE), "")</f>
        <v>UFMG</v>
      </c>
      <c r="G439" t="str">
        <f>IFERROR(VLOOKUP(A439, Activities!$A$1:$L$600, 10, FALSE), "")</f>
        <v>Brasil</v>
      </c>
      <c r="H439" t="str">
        <f>IFERROR(VLOOKUP(A439, Activities!$A$1:$L$600, 11, FALSE), "")</f>
        <v>Belo Horizonte</v>
      </c>
      <c r="I439" t="str">
        <f>IFERROR(VLOOKUP(A439, Activities!$A$1:$L$600, 12, FALSE), "")</f>
        <v>Minas Gerais</v>
      </c>
    </row>
    <row r="440" spans="1:9" x14ac:dyDescent="0.3">
      <c r="A440">
        <v>1439</v>
      </c>
      <c r="B440" s="1" t="s">
        <v>1754</v>
      </c>
      <c r="C440" s="1">
        <v>2019</v>
      </c>
      <c r="D440" t="str">
        <f>IFERROR(VLOOKUP(A440, Activities!$A$1:$L$600, 4, FALSE), "")</f>
        <v>Teaching</v>
      </c>
      <c r="E440" t="str">
        <f>IFERROR(VLOOKUP(A440, Activities!$A$1:$L$600, 5, FALSE), "")</f>
        <v>Professor: Higher Education</v>
      </c>
      <c r="F440" t="str">
        <f>IFERROR(VLOOKUP(A440, Activities!$A$1:$L$600, 9, FALSE), "")</f>
        <v>Universidade Federal de Campina Grande</v>
      </c>
      <c r="G440" t="str">
        <f>IFERROR(VLOOKUP(A440, Activities!$A$1:$L$600, 10, FALSE), "")</f>
        <v>Brasil</v>
      </c>
      <c r="H440" t="str">
        <f>IFERROR(VLOOKUP(A440, Activities!$A$1:$L$600, 11, FALSE), "")</f>
        <v>Campina Grande</v>
      </c>
      <c r="I440" t="str">
        <f>IFERROR(VLOOKUP(A440, Activities!$A$1:$L$600, 12, FALSE), "")</f>
        <v>Paraíba</v>
      </c>
    </row>
    <row r="441" spans="1:9" x14ac:dyDescent="0.3">
      <c r="A441">
        <v>1440</v>
      </c>
      <c r="B441" s="1" t="s">
        <v>1754</v>
      </c>
      <c r="C441" s="1">
        <v>2011</v>
      </c>
      <c r="D441" t="str">
        <f>IFERROR(VLOOKUP(A441, Activities!$A$1:$L$600, 4, FALSE), "")</f>
        <v>Teaching</v>
      </c>
      <c r="E441" t="str">
        <f>IFERROR(VLOOKUP(A441, Activities!$A$1:$L$600, 5, FALSE), "")</f>
        <v>Professor: Higher Education</v>
      </c>
      <c r="F441" t="str">
        <f>IFERROR(VLOOKUP(A441, Activities!$A$1:$L$600, 9, FALSE), "")</f>
        <v>UFMS</v>
      </c>
      <c r="G441" t="str">
        <f>IFERROR(VLOOKUP(A441, Activities!$A$1:$L$600, 10, FALSE), "")</f>
        <v>Brasil</v>
      </c>
      <c r="H441" t="str">
        <f>IFERROR(VLOOKUP(A441, Activities!$A$1:$L$600, 11, FALSE), "")</f>
        <v>Corumbá</v>
      </c>
      <c r="I441" t="str">
        <f>IFERROR(VLOOKUP(A441, Activities!$A$1:$L$600, 12, FALSE), "")</f>
        <v>Mato Grosso do Sul</v>
      </c>
    </row>
    <row r="442" spans="1:9" x14ac:dyDescent="0.3">
      <c r="A442">
        <v>1441</v>
      </c>
      <c r="B442" s="1" t="s">
        <v>1754</v>
      </c>
      <c r="C442" s="1">
        <v>2022</v>
      </c>
      <c r="D442" t="str">
        <f>IFERROR(VLOOKUP(A442, Activities!$A$1:$L$600, 4, FALSE), "")</f>
        <v>Teaching</v>
      </c>
      <c r="E442" t="str">
        <f>IFERROR(VLOOKUP(A442, Activities!$A$1:$L$600, 5, FALSE), "")</f>
        <v>Professor: Federal Institute</v>
      </c>
      <c r="F442" t="str">
        <f>IFERROR(VLOOKUP(A442, Activities!$A$1:$L$600, 9, FALSE), "")</f>
        <v>Instituto Federal de Educação, Ciência e Tecnologia de Minas Gerais - IFMG - campus Ouro Preto</v>
      </c>
      <c r="G442" t="str">
        <f>IFERROR(VLOOKUP(A442, Activities!$A$1:$L$600, 10, FALSE), "")</f>
        <v>Brasil</v>
      </c>
      <c r="H442" t="str">
        <f>IFERROR(VLOOKUP(A442, Activities!$A$1:$L$600, 11, FALSE), "")</f>
        <v>Ouro Preto</v>
      </c>
      <c r="I442" t="str">
        <f>IFERROR(VLOOKUP(A442, Activities!$A$1:$L$600, 12, FALSE), "")</f>
        <v>Minas Gerais</v>
      </c>
    </row>
    <row r="443" spans="1:9" x14ac:dyDescent="0.3">
      <c r="A443">
        <v>1442</v>
      </c>
      <c r="B443" s="1" t="s">
        <v>1755</v>
      </c>
      <c r="C443" s="1">
        <v>2020</v>
      </c>
      <c r="D443" t="str">
        <f>IFERROR(VLOOKUP(A443, Activities!$A$1:$L$600, 4, FALSE), "")</f>
        <v>Research</v>
      </c>
      <c r="E443" t="str">
        <f>IFERROR(VLOOKUP(A443, Activities!$A$1:$L$600, 5, FALSE), "")</f>
        <v>PhD Candidate</v>
      </c>
      <c r="F443" t="str">
        <f>IFERROR(VLOOKUP(A443, Activities!$A$1:$L$600, 9, FALSE), "")</f>
        <v>UNICAMP</v>
      </c>
      <c r="G443" t="str">
        <f>IFERROR(VLOOKUP(A443, Activities!$A$1:$L$600, 10, FALSE), "")</f>
        <v>Brasil</v>
      </c>
      <c r="H443" t="str">
        <f>IFERROR(VLOOKUP(A443, Activities!$A$1:$L$600, 11, FALSE), "")</f>
        <v>Campinas</v>
      </c>
      <c r="I443" t="str">
        <f>IFERROR(VLOOKUP(A443, Activities!$A$1:$L$600, 12, FALSE), "")</f>
        <v>São Paulo</v>
      </c>
    </row>
    <row r="444" spans="1:9" x14ac:dyDescent="0.3">
      <c r="A444">
        <v>1443</v>
      </c>
      <c r="B444" s="1" t="s">
        <v>1754</v>
      </c>
      <c r="C444" s="1">
        <v>2023</v>
      </c>
      <c r="D444" t="str">
        <f>IFERROR(VLOOKUP(A444, Activities!$A$1:$L$600, 4, FALSE), "")</f>
        <v>Teaching</v>
      </c>
      <c r="E444" t="str">
        <f>IFERROR(VLOOKUP(A444, Activities!$A$1:$L$600, 5, FALSE), "")</f>
        <v>Professor: Federal Institute</v>
      </c>
      <c r="F444" t="str">
        <f>IFERROR(VLOOKUP(A444, Activities!$A$1:$L$600, 9, FALSE), "")</f>
        <v>Instituto Federal do Paraná - Campus Paranaguá</v>
      </c>
      <c r="G444" t="str">
        <f>IFERROR(VLOOKUP(A444, Activities!$A$1:$L$600, 10, FALSE), "")</f>
        <v>Brasil</v>
      </c>
      <c r="H444" t="str">
        <f>IFERROR(VLOOKUP(A444, Activities!$A$1:$L$600, 11, FALSE), "")</f>
        <v>Paranaguá</v>
      </c>
      <c r="I444" t="str">
        <f>IFERROR(VLOOKUP(A444, Activities!$A$1:$L$600, 12, FALSE), "")</f>
        <v>Paraná</v>
      </c>
    </row>
    <row r="445" spans="1:9" x14ac:dyDescent="0.3">
      <c r="A445">
        <v>1444</v>
      </c>
      <c r="B445" s="1" t="s">
        <v>1755</v>
      </c>
      <c r="C445" s="1">
        <v>2012</v>
      </c>
      <c r="D445" t="str">
        <f>IFERROR(VLOOKUP(A445, Activities!$A$1:$L$600, 4, FALSE), "")</f>
        <v>Teaching</v>
      </c>
      <c r="E445" t="str">
        <f>IFERROR(VLOOKUP(A445, Activities!$A$1:$L$600, 5, FALSE), "")</f>
        <v>Teacher: Basic Education (Elementary and High School)</v>
      </c>
      <c r="F445" t="str">
        <f>IFERROR(VLOOKUP(A445, Activities!$A$1:$L$600, 9, FALSE), "")</f>
        <v>Múltiplo International School</v>
      </c>
      <c r="G445" t="str">
        <f>IFERROR(VLOOKUP(A445, Activities!$A$1:$L$600, 10, FALSE), "")</f>
        <v>Brasil</v>
      </c>
      <c r="H445" t="str">
        <f>IFERROR(VLOOKUP(A445, Activities!$A$1:$L$600, 11, FALSE), "")</f>
        <v>Campinas</v>
      </c>
      <c r="I445" t="str">
        <f>IFERROR(VLOOKUP(A445, Activities!$A$1:$L$600, 12, FALSE), "")</f>
        <v>São Paulo</v>
      </c>
    </row>
    <row r="446" spans="1:9" x14ac:dyDescent="0.3">
      <c r="A446">
        <v>1445</v>
      </c>
      <c r="B446" s="1" t="s">
        <v>1755</v>
      </c>
      <c r="C446" s="1">
        <v>2011</v>
      </c>
      <c r="D446" t="str">
        <f>IFERROR(VLOOKUP(A446, Activities!$A$1:$L$600, 4, FALSE), "")</f>
        <v>Education services</v>
      </c>
      <c r="E446" t="str">
        <f>IFERROR(VLOOKUP(A446, Activities!$A$1:$L$600, 5, FALSE), "")</f>
        <v>Other</v>
      </c>
      <c r="F446" t="str">
        <f>IFERROR(VLOOKUP(A446, Activities!$A$1:$L$600, 9, FALSE), "")</f>
        <v>Hogarth Worldwide</v>
      </c>
      <c r="G446" t="str">
        <f>IFERROR(VLOOKUP(A446, Activities!$A$1:$L$600, 10, FALSE), "")</f>
        <v>Reino Unido</v>
      </c>
      <c r="H446" t="str">
        <f>IFERROR(VLOOKUP(A446, Activities!$A$1:$L$600, 11, FALSE), "")</f>
        <v>Royal Leamington Spa</v>
      </c>
      <c r="I446" t="str">
        <f>IFERROR(VLOOKUP(A446, Activities!$A$1:$L$600, 12, FALSE), "")</f>
        <v>Warwickshire</v>
      </c>
    </row>
    <row r="447" spans="1:9" x14ac:dyDescent="0.3">
      <c r="A447">
        <v>1446</v>
      </c>
      <c r="B447" s="1" t="s">
        <v>1754</v>
      </c>
      <c r="C447" s="1">
        <v>2019</v>
      </c>
      <c r="D447" t="str">
        <f>IFERROR(VLOOKUP(A447, Activities!$A$1:$L$600, 4, FALSE), "")</f>
        <v>Teaching</v>
      </c>
      <c r="E447" t="str">
        <f>IFERROR(VLOOKUP(A447, Activities!$A$1:$L$600, 5, FALSE), "")</f>
        <v>Professor: Higher Education</v>
      </c>
      <c r="F447" t="str">
        <f>IFERROR(VLOOKUP(A447, Activities!$A$1:$L$600, 9, FALSE), "")</f>
        <v>UFPI</v>
      </c>
      <c r="G447" t="str">
        <f>IFERROR(VLOOKUP(A447, Activities!$A$1:$L$600, 10, FALSE), "")</f>
        <v>Brasil</v>
      </c>
      <c r="H447" t="str">
        <f>IFERROR(VLOOKUP(A447, Activities!$A$1:$L$600, 11, FALSE), "")</f>
        <v>Picos</v>
      </c>
      <c r="I447" t="str">
        <f>IFERROR(VLOOKUP(A447, Activities!$A$1:$L$600, 12, FALSE), "")</f>
        <v>Piauí</v>
      </c>
    </row>
    <row r="448" spans="1:9" x14ac:dyDescent="0.3">
      <c r="A448">
        <v>1447</v>
      </c>
      <c r="B448" s="1" t="s">
        <v>1754</v>
      </c>
      <c r="C448" s="1">
        <v>2019</v>
      </c>
      <c r="D448" t="str">
        <f>IFERROR(VLOOKUP(A448, Activities!$A$1:$L$600, 4, FALSE), "")</f>
        <v>Teaching</v>
      </c>
      <c r="E448" t="str">
        <f>IFERROR(VLOOKUP(A448, Activities!$A$1:$L$600, 5, FALSE), "")</f>
        <v>Professor: Higher Education</v>
      </c>
      <c r="F448" t="str">
        <f>IFERROR(VLOOKUP(A448, Activities!$A$1:$L$600, 9, FALSE), "")</f>
        <v>Universidade Federal do Piauí</v>
      </c>
      <c r="G448" t="str">
        <f>IFERROR(VLOOKUP(A448, Activities!$A$1:$L$600, 10, FALSE), "")</f>
        <v>Brasil</v>
      </c>
      <c r="H448" t="str">
        <f>IFERROR(VLOOKUP(A448, Activities!$A$1:$L$600, 11, FALSE), "")</f>
        <v>Picos</v>
      </c>
      <c r="I448" t="str">
        <f>IFERROR(VLOOKUP(A448, Activities!$A$1:$L$600, 12, FALSE), "")</f>
        <v>Piauí</v>
      </c>
    </row>
    <row r="449" spans="1:9" x14ac:dyDescent="0.3">
      <c r="A449">
        <v>1448</v>
      </c>
      <c r="B449" s="1" t="s">
        <v>1755</v>
      </c>
      <c r="C449" s="1">
        <v>2021</v>
      </c>
      <c r="D449" t="str">
        <f>IFERROR(VLOOKUP(A449, Activities!$A$1:$L$600, 4, FALSE), "")</f>
        <v>Research</v>
      </c>
      <c r="E449" t="str">
        <f>IFERROR(VLOOKUP(A449, Activities!$A$1:$L$600, 5, FALSE), "")</f>
        <v>PhD Candidate</v>
      </c>
      <c r="F449" t="str">
        <f>IFERROR(VLOOKUP(A449, Activities!$A$1:$L$600, 9, FALSE), "")</f>
        <v>Indiana University Bloomington</v>
      </c>
      <c r="G449" t="str">
        <f>IFERROR(VLOOKUP(A449, Activities!$A$1:$L$600, 10, FALSE), "")</f>
        <v>Estados Unidos</v>
      </c>
      <c r="H449" t="str">
        <f>IFERROR(VLOOKUP(A449, Activities!$A$1:$L$600, 11, FALSE), "")</f>
        <v>Bloomington</v>
      </c>
      <c r="I449" t="str">
        <f>IFERROR(VLOOKUP(A449, Activities!$A$1:$L$600, 12, FALSE), "")</f>
        <v>Indiana</v>
      </c>
    </row>
    <row r="450" spans="1:9" x14ac:dyDescent="0.3">
      <c r="A450">
        <v>1449</v>
      </c>
      <c r="B450" s="1" t="s">
        <v>1755</v>
      </c>
      <c r="C450" s="1">
        <v>2013</v>
      </c>
      <c r="D450" t="str">
        <f>IFERROR(VLOOKUP(A450, Activities!$A$1:$L$600, 4, FALSE), "")</f>
        <v>Research</v>
      </c>
      <c r="E450" t="str">
        <f>IFERROR(VLOOKUP(A450, Activities!$A$1:$L$600, 5, FALSE), "")</f>
        <v>Postdoctoral Research</v>
      </c>
      <c r="F450" t="str">
        <f>IFERROR(VLOOKUP(A450, Activities!$A$1:$L$600, 9, FALSE), "")</f>
        <v>USP</v>
      </c>
      <c r="G450" t="str">
        <f>IFERROR(VLOOKUP(A450, Activities!$A$1:$L$600, 10, FALSE), "")</f>
        <v>Brasil</v>
      </c>
      <c r="H450" t="str">
        <f>IFERROR(VLOOKUP(A450, Activities!$A$1:$L$600, 11, FALSE), "")</f>
        <v>São Paulo</v>
      </c>
      <c r="I450" t="str">
        <f>IFERROR(VLOOKUP(A450, Activities!$A$1:$L$600, 12, FALSE), "")</f>
        <v>São Paulo</v>
      </c>
    </row>
    <row r="451" spans="1:9" x14ac:dyDescent="0.3">
      <c r="A451">
        <v>1450</v>
      </c>
      <c r="B451" s="1" t="s">
        <v>1754</v>
      </c>
      <c r="C451" s="1">
        <v>2021</v>
      </c>
      <c r="D451" t="str">
        <f>IFERROR(VLOOKUP(A451, Activities!$A$1:$L$600, 4, FALSE), "")</f>
        <v/>
      </c>
      <c r="E451" t="str">
        <f>IFERROR(VLOOKUP(A451, Activities!$A$1:$L$600, 5, FALSE), "")</f>
        <v/>
      </c>
      <c r="F451" t="str">
        <f>IFERROR(VLOOKUP(A451, Activities!$A$1:$L$600, 9, FALSE), "")</f>
        <v/>
      </c>
      <c r="G451" t="str">
        <f>IFERROR(VLOOKUP(A451, Activities!$A$1:$L$600, 10, FALSE), "")</f>
        <v/>
      </c>
      <c r="H451" t="str">
        <f>IFERROR(VLOOKUP(A451, Activities!$A$1:$L$600, 11, FALSE), "")</f>
        <v/>
      </c>
      <c r="I451" t="str">
        <f>IFERROR(VLOOKUP(A451, Activities!$A$1:$L$600, 12, FALSE), "")</f>
        <v/>
      </c>
    </row>
    <row r="452" spans="1:9" x14ac:dyDescent="0.3">
      <c r="A452">
        <v>1451</v>
      </c>
      <c r="B452" s="1" t="s">
        <v>1755</v>
      </c>
      <c r="C452" s="1">
        <v>2005</v>
      </c>
      <c r="D452" t="str">
        <f>IFERROR(VLOOKUP(A452, Activities!$A$1:$L$600, 4, FALSE), "")</f>
        <v>Teaching</v>
      </c>
      <c r="E452" t="str">
        <f>IFERROR(VLOOKUP(A452, Activities!$A$1:$L$600, 5, FALSE), "")</f>
        <v>Professor: Higher Education</v>
      </c>
      <c r="F452" t="str">
        <f>IFERROR(VLOOKUP(A452, Activities!$A$1:$L$600, 9, FALSE), "")</f>
        <v>Unicamp</v>
      </c>
      <c r="G452" t="str">
        <f>IFERROR(VLOOKUP(A452, Activities!$A$1:$L$600, 10, FALSE), "")</f>
        <v>Brasil</v>
      </c>
      <c r="H452" t="str">
        <f>IFERROR(VLOOKUP(A452, Activities!$A$1:$L$600, 11, FALSE), "")</f>
        <v>Campinas</v>
      </c>
      <c r="I452" t="str">
        <f>IFERROR(VLOOKUP(A452, Activities!$A$1:$L$600, 12, FALSE), "")</f>
        <v>São Paulo</v>
      </c>
    </row>
    <row r="453" spans="1:9" x14ac:dyDescent="0.3">
      <c r="A453">
        <v>1452</v>
      </c>
      <c r="B453" s="1" t="s">
        <v>1754</v>
      </c>
      <c r="C453" s="1">
        <v>2017</v>
      </c>
      <c r="D453" t="str">
        <f>IFERROR(VLOOKUP(A453, Activities!$A$1:$L$600, 4, FALSE), "")</f>
        <v>Teaching</v>
      </c>
      <c r="E453" t="str">
        <f>IFERROR(VLOOKUP(A453, Activities!$A$1:$L$600, 5, FALSE), "")</f>
        <v>Professor: Higher Education</v>
      </c>
      <c r="F453" t="str">
        <f>IFERROR(VLOOKUP(A453, Activities!$A$1:$L$600, 9, FALSE), "")</f>
        <v>Universidade Federal do Espírito Santo</v>
      </c>
      <c r="G453" t="str">
        <f>IFERROR(VLOOKUP(A453, Activities!$A$1:$L$600, 10, FALSE), "")</f>
        <v>Brasil</v>
      </c>
      <c r="H453" t="str">
        <f>IFERROR(VLOOKUP(A453, Activities!$A$1:$L$600, 11, FALSE), "")</f>
        <v>Vitória</v>
      </c>
      <c r="I453" t="str">
        <f>IFERROR(VLOOKUP(A453, Activities!$A$1:$L$600, 12, FALSE), "")</f>
        <v>Espírito Santo</v>
      </c>
    </row>
    <row r="454" spans="1:9" x14ac:dyDescent="0.3">
      <c r="A454">
        <v>1453</v>
      </c>
      <c r="B454" s="1" t="s">
        <v>1754</v>
      </c>
      <c r="C454" s="1">
        <v>2010</v>
      </c>
      <c r="D454" t="str">
        <f>IFERROR(VLOOKUP(A454, Activities!$A$1:$L$600, 4, FALSE), "")</f>
        <v>Consulting</v>
      </c>
      <c r="E454" t="str">
        <f>IFERROR(VLOOKUP(A454, Activities!$A$1:$L$600, 5, FALSE), "")</f>
        <v>Director</v>
      </c>
      <c r="F454" t="str">
        <f>IFERROR(VLOOKUP(A454, Activities!$A$1:$L$600, 9, FALSE), "")</f>
        <v>Tendere Pesquisa de Tendências e Soluções Criativas</v>
      </c>
      <c r="G454" t="str">
        <f>IFERROR(VLOOKUP(A454, Activities!$A$1:$L$600, 10, FALSE), "")</f>
        <v>Brasil</v>
      </c>
      <c r="H454" t="str">
        <f>IFERROR(VLOOKUP(A454, Activities!$A$1:$L$600, 11, FALSE), "")</f>
        <v>São Paulo</v>
      </c>
      <c r="I454" t="str">
        <f>IFERROR(VLOOKUP(A454, Activities!$A$1:$L$600, 12, FALSE), "")</f>
        <v>São Paulo</v>
      </c>
    </row>
    <row r="455" spans="1:9" x14ac:dyDescent="0.3">
      <c r="A455">
        <v>1454</v>
      </c>
      <c r="B455" s="1" t="s">
        <v>1755</v>
      </c>
      <c r="C455" s="1">
        <v>2020</v>
      </c>
      <c r="D455" t="str">
        <f>IFERROR(VLOOKUP(A455, Activities!$A$1:$L$600, 4, FALSE), "")</f>
        <v>Teaching</v>
      </c>
      <c r="E455" t="str">
        <f>IFERROR(VLOOKUP(A455, Activities!$A$1:$L$600, 5, FALSE), "")</f>
        <v>Teacher: Basic Education (Elementary and High School)</v>
      </c>
      <c r="F455" t="str">
        <f>IFERROR(VLOOKUP(A455, Activities!$A$1:$L$600, 9, FALSE), "")</f>
        <v>Colégio Recanto Azul</v>
      </c>
      <c r="G455" t="str">
        <f>IFERROR(VLOOKUP(A455, Activities!$A$1:$L$600, 10, FALSE), "")</f>
        <v>Brasil</v>
      </c>
      <c r="H455" t="str">
        <f>IFERROR(VLOOKUP(A455, Activities!$A$1:$L$600, 11, FALSE), "")</f>
        <v>Campinas</v>
      </c>
      <c r="I455" t="str">
        <f>IFERROR(VLOOKUP(A455, Activities!$A$1:$L$600, 12, FALSE), "")</f>
        <v>São Paulo</v>
      </c>
    </row>
    <row r="456" spans="1:9" x14ac:dyDescent="0.3">
      <c r="A456">
        <v>1455</v>
      </c>
      <c r="B456" s="1" t="s">
        <v>1754</v>
      </c>
      <c r="C456" s="1">
        <v>2008</v>
      </c>
      <c r="D456" t="str">
        <f>IFERROR(VLOOKUP(A456, Activities!$A$1:$L$600, 4, FALSE), "")</f>
        <v>Teaching</v>
      </c>
      <c r="E456" t="str">
        <f>IFERROR(VLOOKUP(A456, Activities!$A$1:$L$600, 5, FALSE), "")</f>
        <v>Professor: Higher Education</v>
      </c>
      <c r="F456" t="str">
        <f>IFERROR(VLOOKUP(A456, Activities!$A$1:$L$600, 9, FALSE), "")</f>
        <v>UFV</v>
      </c>
      <c r="G456" t="str">
        <f>IFERROR(VLOOKUP(A456, Activities!$A$1:$L$600, 10, FALSE), "")</f>
        <v>Brasil</v>
      </c>
      <c r="H456" t="str">
        <f>IFERROR(VLOOKUP(A456, Activities!$A$1:$L$600, 11, FALSE), "")</f>
        <v>Viçosa</v>
      </c>
      <c r="I456" t="str">
        <f>IFERROR(VLOOKUP(A456, Activities!$A$1:$L$600, 12, FALSE), "")</f>
        <v>Minas Gerais</v>
      </c>
    </row>
    <row r="457" spans="1:9" x14ac:dyDescent="0.3">
      <c r="A457">
        <v>1456</v>
      </c>
      <c r="B457" s="1" t="s">
        <v>1755</v>
      </c>
      <c r="C457" s="1">
        <v>2018</v>
      </c>
      <c r="D457" t="str">
        <f>IFERROR(VLOOKUP(A457, Activities!$A$1:$L$600, 4, FALSE), "")</f>
        <v>Consulting</v>
      </c>
      <c r="E457" t="str">
        <f>IFERROR(VLOOKUP(A457, Activities!$A$1:$L$600, 5, FALSE), "")</f>
        <v>Profissional Liberal</v>
      </c>
      <c r="F457" t="str">
        <f>IFERROR(VLOOKUP(A457, Activities!$A$1:$L$600, 9, FALSE), "")</f>
        <v>Tradutor Free Lancer</v>
      </c>
      <c r="G457" t="str">
        <f>IFERROR(VLOOKUP(A457, Activities!$A$1:$L$600, 10, FALSE), "")</f>
        <v>Brasil</v>
      </c>
      <c r="H457" t="str">
        <f>IFERROR(VLOOKUP(A457, Activities!$A$1:$L$600, 11, FALSE), "")</f>
        <v>Ambiente virtual</v>
      </c>
      <c r="I457" t="str">
        <f>IFERROR(VLOOKUP(A457, Activities!$A$1:$L$600, 12, FALSE), "")</f>
        <v>São Paulo</v>
      </c>
    </row>
    <row r="458" spans="1:9" x14ac:dyDescent="0.3">
      <c r="A458">
        <v>1457</v>
      </c>
      <c r="B458" s="1" t="s">
        <v>1754</v>
      </c>
      <c r="C458" s="1">
        <v>2017</v>
      </c>
      <c r="D458" t="str">
        <f>IFERROR(VLOOKUP(A458, Activities!$A$1:$L$600, 4, FALSE), "")</f>
        <v>Teaching</v>
      </c>
      <c r="E458" t="str">
        <f>IFERROR(VLOOKUP(A458, Activities!$A$1:$L$600, 5, FALSE), "")</f>
        <v>Professor: Higher Education</v>
      </c>
      <c r="F458" t="str">
        <f>IFERROR(VLOOKUP(A458, Activities!$A$1:$L$600, 9, FALSE), "")</f>
        <v>Centro Universitário Senac</v>
      </c>
      <c r="G458" t="str">
        <f>IFERROR(VLOOKUP(A458, Activities!$A$1:$L$600, 10, FALSE), "")</f>
        <v>Brasil</v>
      </c>
      <c r="H458" t="str">
        <f>IFERROR(VLOOKUP(A458, Activities!$A$1:$L$600, 11, FALSE), "")</f>
        <v>São Paulo</v>
      </c>
      <c r="I458" t="str">
        <f>IFERROR(VLOOKUP(A458, Activities!$A$1:$L$600, 12, FALSE), "")</f>
        <v>São Paulo</v>
      </c>
    </row>
    <row r="459" spans="1:9" x14ac:dyDescent="0.3">
      <c r="A459">
        <v>1458</v>
      </c>
      <c r="B459" s="1" t="s">
        <v>1755</v>
      </c>
      <c r="C459" s="1">
        <v>2007</v>
      </c>
      <c r="D459" t="str">
        <f>IFERROR(VLOOKUP(A459, Activities!$A$1:$L$600, 4, FALSE), "")</f>
        <v>Education services</v>
      </c>
      <c r="E459" t="str">
        <f>IFERROR(VLOOKUP(A459, Activities!$A$1:$L$600, 5, FALSE), "")</f>
        <v>Other</v>
      </c>
      <c r="F459" t="str">
        <f>IFERROR(VLOOKUP(A459, Activities!$A$1:$L$600, 9, FALSE), "")</f>
        <v>PAULA NOMELINI</v>
      </c>
      <c r="G459" t="str">
        <f>IFERROR(VLOOKUP(A459, Activities!$A$1:$L$600, 10, FALSE), "")</f>
        <v>Brasil</v>
      </c>
      <c r="H459" t="str">
        <f>IFERROR(VLOOKUP(A459, Activities!$A$1:$L$600, 11, FALSE), "")</f>
        <v>Ribeirão Preto</v>
      </c>
      <c r="I459" t="str">
        <f>IFERROR(VLOOKUP(A459, Activities!$A$1:$L$600, 12, FALSE), "")</f>
        <v>São Paulo</v>
      </c>
    </row>
    <row r="460" spans="1:9" x14ac:dyDescent="0.3">
      <c r="A460">
        <v>1459</v>
      </c>
      <c r="B460" s="1" t="s">
        <v>1754</v>
      </c>
      <c r="C460" s="1">
        <v>2018</v>
      </c>
      <c r="D460" t="str">
        <f>IFERROR(VLOOKUP(A460, Activities!$A$1:$L$600, 4, FALSE), "")</f>
        <v/>
      </c>
      <c r="E460" t="str">
        <f>IFERROR(VLOOKUP(A460, Activities!$A$1:$L$600, 5, FALSE), "")</f>
        <v/>
      </c>
      <c r="F460" t="str">
        <f>IFERROR(VLOOKUP(A460, Activities!$A$1:$L$600, 9, FALSE), "")</f>
        <v/>
      </c>
      <c r="G460" t="str">
        <f>IFERROR(VLOOKUP(A460, Activities!$A$1:$L$600, 10, FALSE), "")</f>
        <v/>
      </c>
      <c r="H460" t="str">
        <f>IFERROR(VLOOKUP(A460, Activities!$A$1:$L$600, 11, FALSE), "")</f>
        <v/>
      </c>
      <c r="I460" t="str">
        <f>IFERROR(VLOOKUP(A460, Activities!$A$1:$L$600, 12, FALSE), "")</f>
        <v/>
      </c>
    </row>
    <row r="461" spans="1:9" x14ac:dyDescent="0.3">
      <c r="A461">
        <v>1460</v>
      </c>
      <c r="B461" s="1" t="s">
        <v>1754</v>
      </c>
      <c r="C461" s="1">
        <v>2019</v>
      </c>
      <c r="D461" t="str">
        <f>IFERROR(VLOOKUP(A461, Activities!$A$1:$L$600, 4, FALSE), "")</f>
        <v>Consulting</v>
      </c>
      <c r="E461" t="str">
        <f>IFERROR(VLOOKUP(A461, Activities!$A$1:$L$600, 5, FALSE), "")</f>
        <v>Other</v>
      </c>
      <c r="F461" t="str">
        <f>IFERROR(VLOOKUP(A461, Activities!$A$1:$L$600, 9, FALSE), "")</f>
        <v>B2GROW - Consultoria &amp; Investimento</v>
      </c>
      <c r="G461" t="str">
        <f>IFERROR(VLOOKUP(A461, Activities!$A$1:$L$600, 10, FALSE), "")</f>
        <v>Brasil</v>
      </c>
      <c r="H461" t="str">
        <f>IFERROR(VLOOKUP(A461, Activities!$A$1:$L$600, 11, FALSE), "")</f>
        <v>Campinas</v>
      </c>
      <c r="I461" t="str">
        <f>IFERROR(VLOOKUP(A461, Activities!$A$1:$L$600, 12, FALSE), "")</f>
        <v>São Paulo</v>
      </c>
    </row>
    <row r="462" spans="1:9" x14ac:dyDescent="0.3">
      <c r="A462">
        <v>1461</v>
      </c>
      <c r="B462" s="1" t="s">
        <v>1754</v>
      </c>
      <c r="C462" s="1">
        <v>2016</v>
      </c>
      <c r="D462" t="str">
        <f>IFERROR(VLOOKUP(A462, Activities!$A$1:$L$600, 4, FALSE), "")</f>
        <v>Teaching</v>
      </c>
      <c r="E462" t="str">
        <f>IFERROR(VLOOKUP(A462, Activities!$A$1:$L$600, 5, FALSE), "")</f>
        <v>Professor: Higher Education</v>
      </c>
      <c r="F462" t="str">
        <f>IFERROR(VLOOKUP(A462, Activities!$A$1:$L$600, 9, FALSE), "")</f>
        <v>UNIVERSIDADE FEDERAL DE PERNAMBUCO</v>
      </c>
      <c r="G462" t="str">
        <f>IFERROR(VLOOKUP(A462, Activities!$A$1:$L$600, 10, FALSE), "")</f>
        <v>Brasil</v>
      </c>
      <c r="H462" t="str">
        <f>IFERROR(VLOOKUP(A462, Activities!$A$1:$L$600, 11, FALSE), "")</f>
        <v>Recife</v>
      </c>
      <c r="I462" t="str">
        <f>IFERROR(VLOOKUP(A462, Activities!$A$1:$L$600, 12, FALSE), "")</f>
        <v>Pernambuco</v>
      </c>
    </row>
    <row r="463" spans="1:9" x14ac:dyDescent="0.3">
      <c r="A463">
        <v>1462</v>
      </c>
      <c r="B463" s="1" t="s">
        <v>1754</v>
      </c>
      <c r="C463" s="1">
        <v>2023</v>
      </c>
      <c r="D463" t="str">
        <f>IFERROR(VLOOKUP(A463, Activities!$A$1:$L$600, 4, FALSE), "")</f>
        <v>Education services</v>
      </c>
      <c r="E463" t="str">
        <f>IFERROR(VLOOKUP(A463, Activities!$A$1:$L$600, 5, FALSE), "")</f>
        <v>Other</v>
      </c>
      <c r="F463" t="str">
        <f>IFERROR(VLOOKUP(A463, Activities!$A$1:$L$600, 9, FALSE), "")</f>
        <v>UFRJ</v>
      </c>
      <c r="G463" t="str">
        <f>IFERROR(VLOOKUP(A463, Activities!$A$1:$L$600, 10, FALSE), "")</f>
        <v>Brasil</v>
      </c>
      <c r="H463" t="str">
        <f>IFERROR(VLOOKUP(A463, Activities!$A$1:$L$600, 11, FALSE), "")</f>
        <v>Rio de Janeiro</v>
      </c>
      <c r="I463" t="str">
        <f>IFERROR(VLOOKUP(A463, Activities!$A$1:$L$600, 12, FALSE), "")</f>
        <v>Rio de Janeiro</v>
      </c>
    </row>
    <row r="464" spans="1:9" x14ac:dyDescent="0.3">
      <c r="A464">
        <v>1463</v>
      </c>
      <c r="B464" s="1" t="s">
        <v>1754</v>
      </c>
      <c r="C464" s="1">
        <v>2009</v>
      </c>
      <c r="D464" t="str">
        <f>IFERROR(VLOOKUP(A464, Activities!$A$1:$L$600, 4, FALSE), "")</f>
        <v>Teaching</v>
      </c>
      <c r="E464" t="str">
        <f>IFERROR(VLOOKUP(A464, Activities!$A$1:$L$600, 5, FALSE), "")</f>
        <v>Professor: Higher Education</v>
      </c>
      <c r="F464" t="str">
        <f>IFERROR(VLOOKUP(A464, Activities!$A$1:$L$600, 9, FALSE), "")</f>
        <v>UNILA</v>
      </c>
      <c r="G464" t="str">
        <f>IFERROR(VLOOKUP(A464, Activities!$A$1:$L$600, 10, FALSE), "")</f>
        <v>Brasil</v>
      </c>
      <c r="H464" t="str">
        <f>IFERROR(VLOOKUP(A464, Activities!$A$1:$L$600, 11, FALSE), "")</f>
        <v>Foz do Iguaçu</v>
      </c>
      <c r="I464" t="str">
        <f>IFERROR(VLOOKUP(A464, Activities!$A$1:$L$600, 12, FALSE), "")</f>
        <v>Paraná</v>
      </c>
    </row>
    <row r="465" spans="1:9" x14ac:dyDescent="0.3">
      <c r="A465">
        <v>1464</v>
      </c>
      <c r="B465" s="1" t="s">
        <v>1754</v>
      </c>
      <c r="C465" s="1">
        <v>2019</v>
      </c>
      <c r="D465" t="str">
        <f>IFERROR(VLOOKUP(A465, Activities!$A$1:$L$600, 4, FALSE), "")</f>
        <v>Technical/administrative</v>
      </c>
      <c r="E465" t="str">
        <f>IFERROR(VLOOKUP(A465, Activities!$A$1:$L$600, 5, FALSE), "")</f>
        <v>Researcher</v>
      </c>
      <c r="F465" t="str">
        <f>IFERROR(VLOOKUP(A465, Activities!$A$1:$L$600, 9, FALSE), "")</f>
        <v>SEIU HCIIMK (SEIU Healthcare)</v>
      </c>
      <c r="G465" t="str">
        <f>IFERROR(VLOOKUP(A465, Activities!$A$1:$L$600, 10, FALSE), "")</f>
        <v>Estados Unidos</v>
      </c>
      <c r="H465" t="str">
        <f>IFERROR(VLOOKUP(A465, Activities!$A$1:$L$600, 11, FALSE), "")</f>
        <v>Chicago</v>
      </c>
      <c r="I465" t="str">
        <f>IFERROR(VLOOKUP(A465, Activities!$A$1:$L$600, 12, FALSE), "")</f>
        <v>Illinois</v>
      </c>
    </row>
    <row r="466" spans="1:9" x14ac:dyDescent="0.3">
      <c r="A466">
        <v>1465</v>
      </c>
      <c r="B466" s="1" t="s">
        <v>1755</v>
      </c>
      <c r="C466" s="1">
        <v>2015</v>
      </c>
      <c r="D466" t="str">
        <f>IFERROR(VLOOKUP(A466, Activities!$A$1:$L$600, 4, FALSE), "")</f>
        <v/>
      </c>
      <c r="E466" t="str">
        <f>IFERROR(VLOOKUP(A466, Activities!$A$1:$L$600, 5, FALSE), "")</f>
        <v/>
      </c>
      <c r="F466" t="str">
        <f>IFERROR(VLOOKUP(A466, Activities!$A$1:$L$600, 9, FALSE), "")</f>
        <v/>
      </c>
      <c r="G466" t="str">
        <f>IFERROR(VLOOKUP(A466, Activities!$A$1:$L$600, 10, FALSE), "")</f>
        <v/>
      </c>
      <c r="H466" t="str">
        <f>IFERROR(VLOOKUP(A466, Activities!$A$1:$L$600, 11, FALSE), "")</f>
        <v/>
      </c>
      <c r="I466" t="str">
        <f>IFERROR(VLOOKUP(A466, Activities!$A$1:$L$600, 12, FALSE), "")</f>
        <v/>
      </c>
    </row>
    <row r="467" spans="1:9" x14ac:dyDescent="0.3">
      <c r="A467">
        <v>1466</v>
      </c>
      <c r="B467" s="1" t="s">
        <v>1755</v>
      </c>
      <c r="C467" s="1">
        <v>2006</v>
      </c>
      <c r="D467" t="str">
        <f>IFERROR(VLOOKUP(A467, Activities!$A$1:$L$600, 4, FALSE), "")</f>
        <v/>
      </c>
      <c r="E467" t="str">
        <f>IFERROR(VLOOKUP(A467, Activities!$A$1:$L$600, 5, FALSE), "")</f>
        <v/>
      </c>
      <c r="F467" t="str">
        <f>IFERROR(VLOOKUP(A467, Activities!$A$1:$L$600, 9, FALSE), "")</f>
        <v/>
      </c>
      <c r="G467" t="str">
        <f>IFERROR(VLOOKUP(A467, Activities!$A$1:$L$600, 10, FALSE), "")</f>
        <v/>
      </c>
      <c r="H467" t="str">
        <f>IFERROR(VLOOKUP(A467, Activities!$A$1:$L$600, 11, FALSE), "")</f>
        <v/>
      </c>
      <c r="I467" t="str">
        <f>IFERROR(VLOOKUP(A467, Activities!$A$1:$L$600, 12, FALSE), "")</f>
        <v/>
      </c>
    </row>
    <row r="468" spans="1:9" x14ac:dyDescent="0.3">
      <c r="A468">
        <v>1467</v>
      </c>
      <c r="B468" s="1" t="s">
        <v>1754</v>
      </c>
      <c r="C468" s="1">
        <v>2019</v>
      </c>
      <c r="D468" t="str">
        <f>IFERROR(VLOOKUP(A468, Activities!$A$1:$L$600, 4, FALSE), "")</f>
        <v>No data</v>
      </c>
      <c r="E468" t="str">
        <f>IFERROR(VLOOKUP(A468, Activities!$A$1:$L$600, 5, FALSE), "")</f>
        <v>Other</v>
      </c>
      <c r="F468" t="str">
        <f>IFERROR(VLOOKUP(A468, Activities!$A$1:$L$600, 9, FALSE), "")</f>
        <v>Unicamp</v>
      </c>
      <c r="G468" t="str">
        <f>IFERROR(VLOOKUP(A468, Activities!$A$1:$L$600, 10, FALSE), "")</f>
        <v>Brasil</v>
      </c>
      <c r="H468" t="str">
        <f>IFERROR(VLOOKUP(A468, Activities!$A$1:$L$600, 11, FALSE), "")</f>
        <v>Campinas</v>
      </c>
      <c r="I468" t="str">
        <f>IFERROR(VLOOKUP(A468, Activities!$A$1:$L$600, 12, FALSE), "")</f>
        <v>São Paulo</v>
      </c>
    </row>
    <row r="469" spans="1:9" x14ac:dyDescent="0.3">
      <c r="A469">
        <v>1468</v>
      </c>
      <c r="B469" s="1" t="s">
        <v>1755</v>
      </c>
      <c r="C469" s="1">
        <v>2019</v>
      </c>
      <c r="D469" t="str">
        <f>IFERROR(VLOOKUP(A469, Activities!$A$1:$L$600, 4, FALSE), "")</f>
        <v>Teaching</v>
      </c>
      <c r="E469" t="str">
        <f>IFERROR(VLOOKUP(A469, Activities!$A$1:$L$600, 5, FALSE), "")</f>
        <v>Teacher: Basic Education (Elementary and High School)</v>
      </c>
      <c r="F469" t="str">
        <f>IFERROR(VLOOKUP(A469, Activities!$A$1:$L$600, 9, FALSE), "")</f>
        <v>Secretaria da Educação do Estado de São Paulo</v>
      </c>
      <c r="G469" t="str">
        <f>IFERROR(VLOOKUP(A469, Activities!$A$1:$L$600, 10, FALSE), "")</f>
        <v>Brasil</v>
      </c>
      <c r="H469" t="str">
        <f>IFERROR(VLOOKUP(A469, Activities!$A$1:$L$600, 11, FALSE), "")</f>
        <v>Campinas</v>
      </c>
      <c r="I469" t="str">
        <f>IFERROR(VLOOKUP(A469, Activities!$A$1:$L$600, 12, FALSE), "")</f>
        <v>São Paulo</v>
      </c>
    </row>
    <row r="470" spans="1:9" x14ac:dyDescent="0.3">
      <c r="A470">
        <v>1469</v>
      </c>
      <c r="B470" s="1" t="s">
        <v>1755</v>
      </c>
      <c r="C470" s="1">
        <v>2019</v>
      </c>
      <c r="D470" t="str">
        <f>IFERROR(VLOOKUP(A470, Activities!$A$1:$L$600, 4, FALSE), "")</f>
        <v/>
      </c>
      <c r="E470" t="str">
        <f>IFERROR(VLOOKUP(A470, Activities!$A$1:$L$600, 5, FALSE), "")</f>
        <v/>
      </c>
      <c r="F470" t="str">
        <f>IFERROR(VLOOKUP(A470, Activities!$A$1:$L$600, 9, FALSE), "")</f>
        <v/>
      </c>
      <c r="G470" t="str">
        <f>IFERROR(VLOOKUP(A470, Activities!$A$1:$L$600, 10, FALSE), "")</f>
        <v/>
      </c>
      <c r="H470" t="str">
        <f>IFERROR(VLOOKUP(A470, Activities!$A$1:$L$600, 11, FALSE), "")</f>
        <v/>
      </c>
      <c r="I470" t="str">
        <f>IFERROR(VLOOKUP(A470, Activities!$A$1:$L$600, 12, FALSE), "")</f>
        <v/>
      </c>
    </row>
    <row r="471" spans="1:9" x14ac:dyDescent="0.3">
      <c r="A471">
        <v>1470</v>
      </c>
      <c r="B471" s="1" t="s">
        <v>1754</v>
      </c>
      <c r="C471" s="1">
        <v>2011</v>
      </c>
      <c r="D471" t="str">
        <f>IFERROR(VLOOKUP(A471, Activities!$A$1:$L$600, 4, FALSE), "")</f>
        <v>Teaching</v>
      </c>
      <c r="E471" t="str">
        <f>IFERROR(VLOOKUP(A471, Activities!$A$1:$L$600, 5, FALSE), "")</f>
        <v>Professor: Higher Education</v>
      </c>
      <c r="F471" t="str">
        <f>IFERROR(VLOOKUP(A471, Activities!$A$1:$L$600, 9, FALSE), "")</f>
        <v>Universidade Estadual de Londrina</v>
      </c>
      <c r="G471" t="str">
        <f>IFERROR(VLOOKUP(A471, Activities!$A$1:$L$600, 10, FALSE), "")</f>
        <v>Brasil</v>
      </c>
      <c r="H471" t="str">
        <f>IFERROR(VLOOKUP(A471, Activities!$A$1:$L$600, 11, FALSE), "")</f>
        <v>Londrina</v>
      </c>
      <c r="I471" t="str">
        <f>IFERROR(VLOOKUP(A471, Activities!$A$1:$L$600, 12, FALSE), "")</f>
        <v>Paraná</v>
      </c>
    </row>
    <row r="472" spans="1:9" x14ac:dyDescent="0.3">
      <c r="A472">
        <v>1471</v>
      </c>
      <c r="B472" s="1" t="s">
        <v>1754</v>
      </c>
      <c r="C472" s="1">
        <v>2019</v>
      </c>
      <c r="D472" t="str">
        <f>IFERROR(VLOOKUP(A472, Activities!$A$1:$L$600, 4, FALSE), "")</f>
        <v>Teaching</v>
      </c>
      <c r="E472" t="str">
        <f>IFERROR(VLOOKUP(A472, Activities!$A$1:$L$600, 5, FALSE), "")</f>
        <v>Professor: Higher Education</v>
      </c>
      <c r="F472" t="str">
        <f>IFERROR(VLOOKUP(A472, Activities!$A$1:$L$600, 9, FALSE), "")</f>
        <v>UEL</v>
      </c>
      <c r="G472" t="str">
        <f>IFERROR(VLOOKUP(A472, Activities!$A$1:$L$600, 10, FALSE), "")</f>
        <v>Brasil</v>
      </c>
      <c r="H472" t="str">
        <f>IFERROR(VLOOKUP(A472, Activities!$A$1:$L$600, 11, FALSE), "")</f>
        <v>Londrina</v>
      </c>
      <c r="I472" t="str">
        <f>IFERROR(VLOOKUP(A472, Activities!$A$1:$L$600, 12, FALSE), "")</f>
        <v>Paraná</v>
      </c>
    </row>
    <row r="473" spans="1:9" x14ac:dyDescent="0.3">
      <c r="A473">
        <v>1472</v>
      </c>
      <c r="B473" s="1" t="s">
        <v>1755</v>
      </c>
      <c r="C473" s="1">
        <v>2016</v>
      </c>
      <c r="D473" t="str">
        <f>IFERROR(VLOOKUP(A473, Activities!$A$1:$L$600, 4, FALSE), "")</f>
        <v>Teaching</v>
      </c>
      <c r="E473" t="str">
        <f>IFERROR(VLOOKUP(A473, Activities!$A$1:$L$600, 5, FALSE), "")</f>
        <v>Teacher: Basic Education (Elementary and High School)</v>
      </c>
      <c r="F473" t="str">
        <f>IFERROR(VLOOKUP(A473, Activities!$A$1:$L$600, 9, FALSE), "")</f>
        <v>Secretaria da Educação do Estado</v>
      </c>
      <c r="G473" t="str">
        <f>IFERROR(VLOOKUP(A473, Activities!$A$1:$L$600, 10, FALSE), "")</f>
        <v>Brasil</v>
      </c>
      <c r="H473" t="str">
        <f>IFERROR(VLOOKUP(A473, Activities!$A$1:$L$600, 11, FALSE), "")</f>
        <v>Campinas</v>
      </c>
      <c r="I473" t="str">
        <f>IFERROR(VLOOKUP(A473, Activities!$A$1:$L$600, 12, FALSE), "")</f>
        <v>São Paulo</v>
      </c>
    </row>
    <row r="474" spans="1:9" x14ac:dyDescent="0.3">
      <c r="A474">
        <v>1473</v>
      </c>
      <c r="B474" s="1" t="s">
        <v>1754</v>
      </c>
      <c r="C474" s="1">
        <v>2017</v>
      </c>
      <c r="D474" t="str">
        <f>IFERROR(VLOOKUP(A474, Activities!$A$1:$L$600, 4, FALSE), "")</f>
        <v>Teaching</v>
      </c>
      <c r="E474" t="str">
        <f>IFERROR(VLOOKUP(A474, Activities!$A$1:$L$600, 5, FALSE), "")</f>
        <v>Professor: Federal Institute</v>
      </c>
      <c r="F474" t="str">
        <f>IFERROR(VLOOKUP(A474, Activities!$A$1:$L$600, 9, FALSE), "")</f>
        <v>Instituto Federal do Sul de Minas Gerais</v>
      </c>
      <c r="G474" t="str">
        <f>IFERROR(VLOOKUP(A474, Activities!$A$1:$L$600, 10, FALSE), "")</f>
        <v>Brasil</v>
      </c>
      <c r="H474" t="str">
        <f>IFERROR(VLOOKUP(A474, Activities!$A$1:$L$600, 11, FALSE), "")</f>
        <v>Machado</v>
      </c>
      <c r="I474" t="str">
        <f>IFERROR(VLOOKUP(A474, Activities!$A$1:$L$600, 12, FALSE), "")</f>
        <v>Minas Gerais</v>
      </c>
    </row>
    <row r="475" spans="1:9" x14ac:dyDescent="0.3">
      <c r="A475">
        <v>1474</v>
      </c>
      <c r="B475" s="1" t="s">
        <v>1754</v>
      </c>
      <c r="C475" s="1">
        <v>2013</v>
      </c>
      <c r="D475" t="str">
        <f>IFERROR(VLOOKUP(A475, Activities!$A$1:$L$600, 4, FALSE), "")</f>
        <v>Teaching</v>
      </c>
      <c r="E475" t="str">
        <f>IFERROR(VLOOKUP(A475, Activities!$A$1:$L$600, 5, FALSE), "")</f>
        <v>Professor: Higher Education</v>
      </c>
      <c r="F475" t="str">
        <f>IFERROR(VLOOKUP(A475, Activities!$A$1:$L$600, 9, FALSE), "")</f>
        <v>UFPR</v>
      </c>
      <c r="G475" t="str">
        <f>IFERROR(VLOOKUP(A475, Activities!$A$1:$L$600, 10, FALSE), "")</f>
        <v>Brasil</v>
      </c>
      <c r="H475" t="str">
        <f>IFERROR(VLOOKUP(A475, Activities!$A$1:$L$600, 11, FALSE), "")</f>
        <v>Curitiba</v>
      </c>
      <c r="I475" t="str">
        <f>IFERROR(VLOOKUP(A475, Activities!$A$1:$L$600, 12, FALSE), "")</f>
        <v>Paraná</v>
      </c>
    </row>
    <row r="476" spans="1:9" x14ac:dyDescent="0.3">
      <c r="A476">
        <v>1475</v>
      </c>
      <c r="B476" s="1" t="s">
        <v>1754</v>
      </c>
      <c r="C476" s="1">
        <v>2018</v>
      </c>
      <c r="D476" t="str">
        <f>IFERROR(VLOOKUP(A476, Activities!$A$1:$L$600, 4, FALSE), "")</f>
        <v>Research</v>
      </c>
      <c r="E476" t="str">
        <f>IFERROR(VLOOKUP(A476, Activities!$A$1:$L$600, 5, FALSE), "")</f>
        <v>Postdoctoral Research</v>
      </c>
      <c r="F476" t="str">
        <f>IFERROR(VLOOKUP(A476, Activities!$A$1:$L$600, 9, FALSE), "")</f>
        <v>Museu de Arte Contemporânea da Universidade de São Paulo</v>
      </c>
      <c r="G476" t="str">
        <f>IFERROR(VLOOKUP(A476, Activities!$A$1:$L$600, 10, FALSE), "")</f>
        <v>Brasil</v>
      </c>
      <c r="H476" t="str">
        <f>IFERROR(VLOOKUP(A476, Activities!$A$1:$L$600, 11, FALSE), "")</f>
        <v>São Paulo</v>
      </c>
      <c r="I476" t="str">
        <f>IFERROR(VLOOKUP(A476, Activities!$A$1:$L$600, 12, FALSE), "")</f>
        <v>São Paulo</v>
      </c>
    </row>
    <row r="477" spans="1:9" x14ac:dyDescent="0.3">
      <c r="A477">
        <v>1476</v>
      </c>
      <c r="B477" s="1" t="s">
        <v>1754</v>
      </c>
      <c r="C477" s="1">
        <v>2021</v>
      </c>
      <c r="D477" t="str">
        <f>IFERROR(VLOOKUP(A477, Activities!$A$1:$L$600, 4, FALSE), "")</f>
        <v>Teaching</v>
      </c>
      <c r="E477" t="str">
        <f>IFERROR(VLOOKUP(A477, Activities!$A$1:$L$600, 5, FALSE), "")</f>
        <v>Professor: Higher Education</v>
      </c>
      <c r="F477" t="str">
        <f>IFERROR(VLOOKUP(A477, Activities!$A$1:$L$600, 9, FALSE), "")</f>
        <v>University of Iowa</v>
      </c>
      <c r="G477" t="str">
        <f>IFERROR(VLOOKUP(A477, Activities!$A$1:$L$600, 10, FALSE), "")</f>
        <v>Estados Unidos</v>
      </c>
      <c r="H477" t="str">
        <f>IFERROR(VLOOKUP(A477, Activities!$A$1:$L$600, 11, FALSE), "")</f>
        <v>Iowa City</v>
      </c>
      <c r="I477" t="str">
        <f>IFERROR(VLOOKUP(A477, Activities!$A$1:$L$600, 12, FALSE), "")</f>
        <v>Iowa</v>
      </c>
    </row>
    <row r="478" spans="1:9" x14ac:dyDescent="0.3">
      <c r="A478">
        <v>1477</v>
      </c>
      <c r="B478" s="1" t="s">
        <v>1755</v>
      </c>
      <c r="C478" s="1">
        <v>2016</v>
      </c>
      <c r="D478" t="str">
        <f>IFERROR(VLOOKUP(A478, Activities!$A$1:$L$600, 4, FALSE), "")</f>
        <v/>
      </c>
      <c r="E478" t="str">
        <f>IFERROR(VLOOKUP(A478, Activities!$A$1:$L$600, 5, FALSE), "")</f>
        <v/>
      </c>
      <c r="F478" t="str">
        <f>IFERROR(VLOOKUP(A478, Activities!$A$1:$L$600, 9, FALSE), "")</f>
        <v/>
      </c>
      <c r="G478" t="str">
        <f>IFERROR(VLOOKUP(A478, Activities!$A$1:$L$600, 10, FALSE), "")</f>
        <v/>
      </c>
      <c r="H478" t="str">
        <f>IFERROR(VLOOKUP(A478, Activities!$A$1:$L$600, 11, FALSE), "")</f>
        <v/>
      </c>
      <c r="I478" t="str">
        <f>IFERROR(VLOOKUP(A478, Activities!$A$1:$L$600, 12, FALSE), "")</f>
        <v/>
      </c>
    </row>
    <row r="479" spans="1:9" x14ac:dyDescent="0.3">
      <c r="A479">
        <v>1478</v>
      </c>
      <c r="B479" s="1" t="s">
        <v>1755</v>
      </c>
      <c r="C479" s="1">
        <v>2013</v>
      </c>
      <c r="D479" t="str">
        <f>IFERROR(VLOOKUP(A479, Activities!$A$1:$L$600, 4, FALSE), "")</f>
        <v>Teaching</v>
      </c>
      <c r="E479" t="str">
        <f>IFERROR(VLOOKUP(A479, Activities!$A$1:$L$600, 5, FALSE), "")</f>
        <v>Teacher: Basic Education (Elementary and High School)</v>
      </c>
      <c r="F479" t="str">
        <f>IFERROR(VLOOKUP(A479, Activities!$A$1:$L$600, 9, FALSE), "")</f>
        <v>Secretaria de Educação da Prefeitura de Cosmópolis</v>
      </c>
      <c r="G479" t="str">
        <f>IFERROR(VLOOKUP(A479, Activities!$A$1:$L$600, 10, FALSE), "")</f>
        <v>Brasil</v>
      </c>
      <c r="H479" t="str">
        <f>IFERROR(VLOOKUP(A479, Activities!$A$1:$L$600, 11, FALSE), "")</f>
        <v>Cosmópolis</v>
      </c>
      <c r="I479" t="str">
        <f>IFERROR(VLOOKUP(A479, Activities!$A$1:$L$600, 12, FALSE), "")</f>
        <v>São Paulo</v>
      </c>
    </row>
    <row r="480" spans="1:9" x14ac:dyDescent="0.3">
      <c r="A480">
        <v>1479</v>
      </c>
      <c r="B480" s="1" t="s">
        <v>1754</v>
      </c>
      <c r="C480" s="1">
        <v>2021</v>
      </c>
      <c r="D480" t="str">
        <f>IFERROR(VLOOKUP(A480, Activities!$A$1:$L$600, 4, FALSE), "")</f>
        <v>Teaching</v>
      </c>
      <c r="E480" t="str">
        <f>IFERROR(VLOOKUP(A480, Activities!$A$1:$L$600, 5, FALSE), "")</f>
        <v>Teacher: Basic Education (Elementary and High School)</v>
      </c>
      <c r="F480" t="str">
        <f>IFERROR(VLOOKUP(A480, Activities!$A$1:$L$600, 9, FALSE), "")</f>
        <v>Colégio Franciscano Santa Isabel</v>
      </c>
      <c r="G480" t="str">
        <f>IFERROR(VLOOKUP(A480, Activities!$A$1:$L$600, 10, FALSE), "")</f>
        <v>Brasil</v>
      </c>
      <c r="H480" t="str">
        <f>IFERROR(VLOOKUP(A480, Activities!$A$1:$L$600, 11, FALSE), "")</f>
        <v>São Paulo</v>
      </c>
      <c r="I480" t="str">
        <f>IFERROR(VLOOKUP(A480, Activities!$A$1:$L$600, 12, FALSE), "")</f>
        <v>São Paulo</v>
      </c>
    </row>
    <row r="481" spans="1:9" x14ac:dyDescent="0.3">
      <c r="A481">
        <v>1480</v>
      </c>
      <c r="B481" s="1" t="s">
        <v>1755</v>
      </c>
      <c r="C481" s="1">
        <v>2017</v>
      </c>
      <c r="D481" t="str">
        <f>IFERROR(VLOOKUP(A481, Activities!$A$1:$L$600, 4, FALSE), "")</f>
        <v>Research</v>
      </c>
      <c r="E481" t="str">
        <f>IFERROR(VLOOKUP(A481, Activities!$A$1:$L$600, 5, FALSE), "")</f>
        <v>PhD Candidate</v>
      </c>
      <c r="F481" t="str">
        <f>IFERROR(VLOOKUP(A481, Activities!$A$1:$L$600, 9, FALSE), "")</f>
        <v>IFCH-UNICAMP</v>
      </c>
      <c r="G481" t="str">
        <f>IFERROR(VLOOKUP(A481, Activities!$A$1:$L$600, 10, FALSE), "")</f>
        <v>Brasil</v>
      </c>
      <c r="H481" t="str">
        <f>IFERROR(VLOOKUP(A481, Activities!$A$1:$L$600, 11, FALSE), "")</f>
        <v>Campinas</v>
      </c>
      <c r="I481" t="str">
        <f>IFERROR(VLOOKUP(A481, Activities!$A$1:$L$600, 12, FALSE), "")</f>
        <v>São Paulo</v>
      </c>
    </row>
    <row r="482" spans="1:9" x14ac:dyDescent="0.3">
      <c r="A482">
        <v>1481</v>
      </c>
      <c r="B482" s="1" t="s">
        <v>1754</v>
      </c>
      <c r="C482" s="1">
        <v>2012</v>
      </c>
      <c r="D482" t="str">
        <f>IFERROR(VLOOKUP(A482, Activities!$A$1:$L$600, 4, FALSE), "")</f>
        <v>Teaching</v>
      </c>
      <c r="E482" t="str">
        <f>IFERROR(VLOOKUP(A482, Activities!$A$1:$L$600, 5, FALSE), "")</f>
        <v>Professor: Higher Education</v>
      </c>
      <c r="F482" t="str">
        <f>IFERROR(VLOOKUP(A482, Activities!$A$1:$L$600, 9, FALSE), "")</f>
        <v>UNILAB</v>
      </c>
      <c r="G482" t="str">
        <f>IFERROR(VLOOKUP(A482, Activities!$A$1:$L$600, 10, FALSE), "")</f>
        <v>Brasil</v>
      </c>
      <c r="H482" t="str">
        <f>IFERROR(VLOOKUP(A482, Activities!$A$1:$L$600, 11, FALSE), "")</f>
        <v>Aracape</v>
      </c>
      <c r="I482" t="str">
        <f>IFERROR(VLOOKUP(A482, Activities!$A$1:$L$600, 12, FALSE), "")</f>
        <v>Ceará</v>
      </c>
    </row>
    <row r="483" spans="1:9" x14ac:dyDescent="0.3">
      <c r="A483">
        <v>1482</v>
      </c>
      <c r="B483" s="1" t="s">
        <v>1755</v>
      </c>
      <c r="C483" s="1">
        <v>2023</v>
      </c>
      <c r="D483" t="str">
        <f>IFERROR(VLOOKUP(A483, Activities!$A$1:$L$600, 4, FALSE), "")</f>
        <v/>
      </c>
      <c r="E483" t="str">
        <f>IFERROR(VLOOKUP(A483, Activities!$A$1:$L$600, 5, FALSE), "")</f>
        <v/>
      </c>
      <c r="F483" t="str">
        <f>IFERROR(VLOOKUP(A483, Activities!$A$1:$L$600, 9, FALSE), "")</f>
        <v/>
      </c>
      <c r="G483" t="str">
        <f>IFERROR(VLOOKUP(A483, Activities!$A$1:$L$600, 10, FALSE), "")</f>
        <v/>
      </c>
      <c r="H483" t="str">
        <f>IFERROR(VLOOKUP(A483, Activities!$A$1:$L$600, 11, FALSE), "")</f>
        <v/>
      </c>
      <c r="I483" t="str">
        <f>IFERROR(VLOOKUP(A483, Activities!$A$1:$L$600, 12, FALSE), "")</f>
        <v/>
      </c>
    </row>
    <row r="484" spans="1:9" x14ac:dyDescent="0.3">
      <c r="A484">
        <v>1483</v>
      </c>
      <c r="B484" s="1" t="s">
        <v>1754</v>
      </c>
      <c r="C484" s="1">
        <v>2019</v>
      </c>
      <c r="D484" t="str">
        <f>IFERROR(VLOOKUP(A484, Activities!$A$1:$L$600, 4, FALSE), "")</f>
        <v>Research</v>
      </c>
      <c r="E484" t="str">
        <f>IFERROR(VLOOKUP(A484, Activities!$A$1:$L$600, 5, FALSE), "")</f>
        <v>Teacher: Basic Education (Elementary and High School)</v>
      </c>
      <c r="F484" t="str">
        <f>IFERROR(VLOOKUP(A484, Activities!$A$1:$L$600, 9, FALSE), "")</f>
        <v>Colégio Leonardo da Vinci</v>
      </c>
      <c r="G484" t="str">
        <f>IFERROR(VLOOKUP(A484, Activities!$A$1:$L$600, 10, FALSE), "")</f>
        <v>Brasil</v>
      </c>
      <c r="H484" t="str">
        <f>IFERROR(VLOOKUP(A484, Activities!$A$1:$L$600, 11, FALSE), "")</f>
        <v>Porto Alegre</v>
      </c>
      <c r="I484" t="str">
        <f>IFERROR(VLOOKUP(A484, Activities!$A$1:$L$600, 12, FALSE), "")</f>
        <v>Rio Grande do Sul</v>
      </c>
    </row>
    <row r="485" spans="1:9" x14ac:dyDescent="0.3">
      <c r="A485">
        <v>1484</v>
      </c>
      <c r="B485" s="1" t="s">
        <v>1754</v>
      </c>
      <c r="C485" s="1">
        <v>2009</v>
      </c>
      <c r="D485" t="str">
        <f>IFERROR(VLOOKUP(A485, Activities!$A$1:$L$600, 4, FALSE), "")</f>
        <v>Teaching</v>
      </c>
      <c r="E485" t="str">
        <f>IFERROR(VLOOKUP(A485, Activities!$A$1:$L$600, 5, FALSE), "")</f>
        <v>Professor: Higher Education</v>
      </c>
      <c r="F485" t="str">
        <f>IFERROR(VLOOKUP(A485, Activities!$A$1:$L$600, 9, FALSE), "")</f>
        <v>Universidade Brasil (UNIVBRASIL)</v>
      </c>
      <c r="G485" t="str">
        <f>IFERROR(VLOOKUP(A485, Activities!$A$1:$L$600, 10, FALSE), "")</f>
        <v>Brasil</v>
      </c>
      <c r="H485" t="str">
        <f>IFERROR(VLOOKUP(A485, Activities!$A$1:$L$600, 11, FALSE), "")</f>
        <v>São Paulo</v>
      </c>
      <c r="I485" t="str">
        <f>IFERROR(VLOOKUP(A485, Activities!$A$1:$L$600, 12, FALSE), "")</f>
        <v>São Paulo</v>
      </c>
    </row>
    <row r="486" spans="1:9" x14ac:dyDescent="0.3">
      <c r="A486">
        <v>1485</v>
      </c>
      <c r="B486" s="1" t="s">
        <v>1755</v>
      </c>
      <c r="C486" s="1">
        <v>2020</v>
      </c>
      <c r="D486" t="str">
        <f>IFERROR(VLOOKUP(A486, Activities!$A$1:$L$600, 4, FALSE), "")</f>
        <v>Teaching</v>
      </c>
      <c r="E486" t="str">
        <f>IFERROR(VLOOKUP(A486, Activities!$A$1:$L$600, 5, FALSE), "")</f>
        <v>Teacher: Basic Education (Elementary and High School)</v>
      </c>
      <c r="F486" t="str">
        <f>IFERROR(VLOOKUP(A486, Activities!$A$1:$L$600, 9, FALSE), "")</f>
        <v>Cursinho Ícone</v>
      </c>
      <c r="G486" t="str">
        <f>IFERROR(VLOOKUP(A486, Activities!$A$1:$L$600, 10, FALSE), "")</f>
        <v>Brasil</v>
      </c>
      <c r="H486" t="str">
        <f>IFERROR(VLOOKUP(A486, Activities!$A$1:$L$600, 11, FALSE), "")</f>
        <v>Campinas</v>
      </c>
      <c r="I486" t="str">
        <f>IFERROR(VLOOKUP(A486, Activities!$A$1:$L$600, 12, FALSE), "")</f>
        <v>São Paulo</v>
      </c>
    </row>
    <row r="487" spans="1:9" x14ac:dyDescent="0.3">
      <c r="A487">
        <v>1486</v>
      </c>
      <c r="B487" s="1" t="s">
        <v>1754</v>
      </c>
      <c r="C487" s="1">
        <v>2015</v>
      </c>
      <c r="D487" t="str">
        <f>IFERROR(VLOOKUP(A487, Activities!$A$1:$L$600, 4, FALSE), "")</f>
        <v/>
      </c>
      <c r="E487" t="str">
        <f>IFERROR(VLOOKUP(A487, Activities!$A$1:$L$600, 5, FALSE), "")</f>
        <v/>
      </c>
      <c r="F487" t="str">
        <f>IFERROR(VLOOKUP(A487, Activities!$A$1:$L$600, 9, FALSE), "")</f>
        <v/>
      </c>
      <c r="G487" t="str">
        <f>IFERROR(VLOOKUP(A487, Activities!$A$1:$L$600, 10, FALSE), "")</f>
        <v/>
      </c>
      <c r="H487" t="str">
        <f>IFERROR(VLOOKUP(A487, Activities!$A$1:$L$600, 11, FALSE), "")</f>
        <v/>
      </c>
      <c r="I487" t="str">
        <f>IFERROR(VLOOKUP(A487, Activities!$A$1:$L$600, 12, FALSE), "")</f>
        <v/>
      </c>
    </row>
    <row r="488" spans="1:9" x14ac:dyDescent="0.3">
      <c r="A488">
        <v>1487</v>
      </c>
      <c r="B488" s="1" t="s">
        <v>1754</v>
      </c>
      <c r="C488" s="1">
        <v>2018</v>
      </c>
      <c r="D488" t="str">
        <f>IFERROR(VLOOKUP(A488, Activities!$A$1:$L$600, 4, FALSE), "")</f>
        <v>Technical/administrative</v>
      </c>
      <c r="E488" t="str">
        <f>IFERROR(VLOOKUP(A488, Activities!$A$1:$L$600, 5, FALSE), "")</f>
        <v>Director</v>
      </c>
      <c r="F488" t="str">
        <f>IFERROR(VLOOKUP(A488, Activities!$A$1:$L$600, 9, FALSE), "")</f>
        <v>Unicamp/Arquivo Central do Sistema de Arquivos</v>
      </c>
      <c r="G488" t="str">
        <f>IFERROR(VLOOKUP(A488, Activities!$A$1:$L$600, 10, FALSE), "")</f>
        <v>Brasil</v>
      </c>
      <c r="H488" t="str">
        <f>IFERROR(VLOOKUP(A488, Activities!$A$1:$L$600, 11, FALSE), "")</f>
        <v>Campinas</v>
      </c>
      <c r="I488" t="str">
        <f>IFERROR(VLOOKUP(A488, Activities!$A$1:$L$600, 12, FALSE), "")</f>
        <v>São Paulo</v>
      </c>
    </row>
    <row r="489" spans="1:9" x14ac:dyDescent="0.3">
      <c r="A489">
        <v>1488</v>
      </c>
      <c r="B489" s="1" t="s">
        <v>1754</v>
      </c>
      <c r="C489" s="1">
        <v>2022</v>
      </c>
      <c r="D489" t="str">
        <f>IFERROR(VLOOKUP(A489, Activities!$A$1:$L$600, 4, FALSE), "")</f>
        <v>Teaching</v>
      </c>
      <c r="E489" t="str">
        <f>IFERROR(VLOOKUP(A489, Activities!$A$1:$L$600, 5, FALSE), "")</f>
        <v>Teacher: Basic Education (Elementary and High School)</v>
      </c>
      <c r="F489" t="str">
        <f>IFERROR(VLOOKUP(A489, Activities!$A$1:$L$600, 9, FALSE), "")</f>
        <v>Secretaria da Educação do Estado de São Paulo</v>
      </c>
      <c r="G489" t="str">
        <f>IFERROR(VLOOKUP(A489, Activities!$A$1:$L$600, 10, FALSE), "")</f>
        <v>Brasil</v>
      </c>
      <c r="H489" t="str">
        <f>IFERROR(VLOOKUP(A489, Activities!$A$1:$L$600, 11, FALSE), "")</f>
        <v>Campinas</v>
      </c>
      <c r="I489" t="str">
        <f>IFERROR(VLOOKUP(A489, Activities!$A$1:$L$600, 12, FALSE), "")</f>
        <v>São Paulo</v>
      </c>
    </row>
    <row r="490" spans="1:9" x14ac:dyDescent="0.3">
      <c r="A490">
        <v>1489</v>
      </c>
      <c r="B490" s="1" t="s">
        <v>1755</v>
      </c>
      <c r="C490" s="1">
        <v>2009</v>
      </c>
      <c r="D490" t="str">
        <f>IFERROR(VLOOKUP(A490, Activities!$A$1:$L$600, 4, FALSE), "")</f>
        <v>Cultural/artistic</v>
      </c>
      <c r="E490" t="str">
        <f>IFERROR(VLOOKUP(A490, Activities!$A$1:$L$600, 5, FALSE), "")</f>
        <v>Other</v>
      </c>
      <c r="F490" t="str">
        <f>IFERROR(VLOOKUP(A490, Activities!$A$1:$L$600, 9, FALSE), "")</f>
        <v>Água da Terra - Terapias de integração corpo, alma e espírito</v>
      </c>
      <c r="G490" t="str">
        <f>IFERROR(VLOOKUP(A490, Activities!$A$1:$L$600, 10, FALSE), "")</f>
        <v>Brasil</v>
      </c>
      <c r="H490" t="str">
        <f>IFERROR(VLOOKUP(A490, Activities!$A$1:$L$600, 11, FALSE), "")</f>
        <v>Rio de Janeiro</v>
      </c>
      <c r="I490" t="str">
        <f>IFERROR(VLOOKUP(A490, Activities!$A$1:$L$600, 12, FALSE), "")</f>
        <v>Rio de Janeiro</v>
      </c>
    </row>
    <row r="491" spans="1:9" x14ac:dyDescent="0.3">
      <c r="A491">
        <v>1490</v>
      </c>
      <c r="B491" s="1" t="s">
        <v>1754</v>
      </c>
      <c r="C491" s="1">
        <v>2007</v>
      </c>
      <c r="D491" t="str">
        <f>IFERROR(VLOOKUP(A491, Activities!$A$1:$L$600, 4, FALSE), "")</f>
        <v>Teaching</v>
      </c>
      <c r="E491" t="str">
        <f>IFERROR(VLOOKUP(A491, Activities!$A$1:$L$600, 5, FALSE), "")</f>
        <v>Professor: Higher Education</v>
      </c>
      <c r="F491" t="str">
        <f>IFERROR(VLOOKUP(A491, Activities!$A$1:$L$600, 9, FALSE), "")</f>
        <v>UNEB</v>
      </c>
      <c r="G491" t="str">
        <f>IFERROR(VLOOKUP(A491, Activities!$A$1:$L$600, 10, FALSE), "")</f>
        <v>Brasil</v>
      </c>
      <c r="H491" t="str">
        <f>IFERROR(VLOOKUP(A491, Activities!$A$1:$L$600, 11, FALSE), "")</f>
        <v>Alagoinhas</v>
      </c>
      <c r="I491" t="str">
        <f>IFERROR(VLOOKUP(A491, Activities!$A$1:$L$600, 12, FALSE), "")</f>
        <v>Bahia</v>
      </c>
    </row>
    <row r="492" spans="1:9" x14ac:dyDescent="0.3">
      <c r="A492">
        <v>1491</v>
      </c>
      <c r="B492" s="1" t="s">
        <v>1755</v>
      </c>
      <c r="C492" s="1">
        <v>2015</v>
      </c>
      <c r="D492" t="str">
        <f>IFERROR(VLOOKUP(A492, Activities!$A$1:$L$600, 4, FALSE), "")</f>
        <v>Technical/administrative</v>
      </c>
      <c r="E492" t="str">
        <f>IFERROR(VLOOKUP(A492, Activities!$A$1:$L$600, 5, FALSE), "")</f>
        <v>Other</v>
      </c>
      <c r="F492" t="str">
        <f>IFERROR(VLOOKUP(A492, Activities!$A$1:$L$600, 9, FALSE), "")</f>
        <v>UFRPE</v>
      </c>
      <c r="G492" t="str">
        <f>IFERROR(VLOOKUP(A492, Activities!$A$1:$L$600, 10, FALSE), "")</f>
        <v>Brasil</v>
      </c>
      <c r="H492" t="str">
        <f>IFERROR(VLOOKUP(A492, Activities!$A$1:$L$600, 11, FALSE), "")</f>
        <v>Recife</v>
      </c>
      <c r="I492" t="str">
        <f>IFERROR(VLOOKUP(A492, Activities!$A$1:$L$600, 12, FALSE), "")</f>
        <v>Pernambuco</v>
      </c>
    </row>
    <row r="493" spans="1:9" x14ac:dyDescent="0.3">
      <c r="A493">
        <v>1492</v>
      </c>
      <c r="B493" s="1" t="s">
        <v>1755</v>
      </c>
      <c r="C493" s="1">
        <v>2010</v>
      </c>
      <c r="D493" t="str">
        <f>IFERROR(VLOOKUP(A493, Activities!$A$1:$L$600, 4, FALSE), "")</f>
        <v>Teaching</v>
      </c>
      <c r="E493" t="str">
        <f>IFERROR(VLOOKUP(A493, Activities!$A$1:$L$600, 5, FALSE), "")</f>
        <v>Teacher: Basic Education (Elementary and High School)</v>
      </c>
      <c r="F493" t="str">
        <f>IFERROR(VLOOKUP(A493, Activities!$A$1:$L$600, 9, FALSE), "")</f>
        <v>Colégio Pedro II</v>
      </c>
      <c r="G493" t="str">
        <f>IFERROR(VLOOKUP(A493, Activities!$A$1:$L$600, 10, FALSE), "")</f>
        <v>Brasil</v>
      </c>
      <c r="H493" t="str">
        <f>IFERROR(VLOOKUP(A493, Activities!$A$1:$L$600, 11, FALSE), "")</f>
        <v>Rio de Janeiro</v>
      </c>
      <c r="I493" t="str">
        <f>IFERROR(VLOOKUP(A493, Activities!$A$1:$L$600, 12, FALSE), "")</f>
        <v>Rio de Janeiro</v>
      </c>
    </row>
    <row r="494" spans="1:9" x14ac:dyDescent="0.3">
      <c r="A494">
        <v>1493</v>
      </c>
      <c r="B494" s="1" t="s">
        <v>1754</v>
      </c>
      <c r="C494" s="1">
        <v>2008</v>
      </c>
      <c r="D494" t="str">
        <f>IFERROR(VLOOKUP(A494, Activities!$A$1:$L$600, 4, FALSE), "")</f>
        <v>Research</v>
      </c>
      <c r="E494" t="str">
        <f>IFERROR(VLOOKUP(A494, Activities!$A$1:$L$600, 5, FALSE), "")</f>
        <v>Postdoctoral Research</v>
      </c>
      <c r="F494" t="str">
        <f>IFERROR(VLOOKUP(A494, Activities!$A$1:$L$600, 9, FALSE), "")</f>
        <v>USP</v>
      </c>
      <c r="G494" t="str">
        <f>IFERROR(VLOOKUP(A494, Activities!$A$1:$L$600, 10, FALSE), "")</f>
        <v>Brasil</v>
      </c>
      <c r="H494" t="str">
        <f>IFERROR(VLOOKUP(A494, Activities!$A$1:$L$600, 11, FALSE), "")</f>
        <v>São Paulo</v>
      </c>
      <c r="I494" t="str">
        <f>IFERROR(VLOOKUP(A494, Activities!$A$1:$L$600, 12, FALSE), "")</f>
        <v>São Paulo</v>
      </c>
    </row>
    <row r="495" spans="1:9" x14ac:dyDescent="0.3">
      <c r="A495">
        <v>1494</v>
      </c>
      <c r="B495" s="1" t="s">
        <v>1754</v>
      </c>
      <c r="C495" s="1">
        <v>2015</v>
      </c>
      <c r="D495" t="str">
        <f>IFERROR(VLOOKUP(A495, Activities!$A$1:$L$600, 4, FALSE), "")</f>
        <v>Teaching</v>
      </c>
      <c r="E495" t="str">
        <f>IFERROR(VLOOKUP(A495, Activities!$A$1:$L$600, 5, FALSE), "")</f>
        <v>Professor: Higher Education</v>
      </c>
      <c r="F495" t="str">
        <f>IFERROR(VLOOKUP(A495, Activities!$A$1:$L$600, 9, FALSE), "")</f>
        <v>Unicamp</v>
      </c>
      <c r="G495" t="str">
        <f>IFERROR(VLOOKUP(A495, Activities!$A$1:$L$600, 10, FALSE), "")</f>
        <v>Brasil</v>
      </c>
      <c r="H495" t="str">
        <f>IFERROR(VLOOKUP(A495, Activities!$A$1:$L$600, 11, FALSE), "")</f>
        <v>Campinas</v>
      </c>
      <c r="I495" t="str">
        <f>IFERROR(VLOOKUP(A495, Activities!$A$1:$L$600, 12, FALSE), "")</f>
        <v>São Paulo</v>
      </c>
    </row>
    <row r="496" spans="1:9" x14ac:dyDescent="0.3">
      <c r="A496">
        <v>1495</v>
      </c>
      <c r="B496" s="1" t="s">
        <v>1755</v>
      </c>
      <c r="C496" s="1">
        <v>2013</v>
      </c>
      <c r="D496" t="str">
        <f>IFERROR(VLOOKUP(A496, Activities!$A$1:$L$600, 4, FALSE), "")</f>
        <v>Teaching</v>
      </c>
      <c r="E496" t="str">
        <f>IFERROR(VLOOKUP(A496, Activities!$A$1:$L$600, 5, FALSE), "")</f>
        <v>Teacher: Basic Education (Elementary and High School)</v>
      </c>
      <c r="F496" t="str">
        <f>IFERROR(VLOOKUP(A496, Activities!$A$1:$L$600, 9, FALSE), "")</f>
        <v>Prefeitura Municipal de Campinas</v>
      </c>
      <c r="G496" t="str">
        <f>IFERROR(VLOOKUP(A496, Activities!$A$1:$L$600, 10, FALSE), "")</f>
        <v>Brasil</v>
      </c>
      <c r="H496" t="str">
        <f>IFERROR(VLOOKUP(A496, Activities!$A$1:$L$600, 11, FALSE), "")</f>
        <v>Campinas</v>
      </c>
      <c r="I496" t="str">
        <f>IFERROR(VLOOKUP(A496, Activities!$A$1:$L$600, 12, FALSE), "")</f>
        <v>São Paulo</v>
      </c>
    </row>
    <row r="497" spans="1:9" x14ac:dyDescent="0.3">
      <c r="A497">
        <v>1496</v>
      </c>
      <c r="B497" s="1" t="s">
        <v>1755</v>
      </c>
      <c r="C497" s="1">
        <v>2019</v>
      </c>
      <c r="D497" t="str">
        <f>IFERROR(VLOOKUP(A497, Activities!$A$1:$L$600, 4, FALSE), "")</f>
        <v>Research</v>
      </c>
      <c r="E497" t="str">
        <f>IFERROR(VLOOKUP(A497, Activities!$A$1:$L$600, 5, FALSE), "")</f>
        <v>PhD Candidate</v>
      </c>
      <c r="F497" t="str">
        <f>IFERROR(VLOOKUP(A497, Activities!$A$1:$L$600, 9, FALSE), "")</f>
        <v>Unicamp</v>
      </c>
      <c r="G497" t="str">
        <f>IFERROR(VLOOKUP(A497, Activities!$A$1:$L$600, 10, FALSE), "")</f>
        <v>Brasil</v>
      </c>
      <c r="H497" t="str">
        <f>IFERROR(VLOOKUP(A497, Activities!$A$1:$L$600, 11, FALSE), "")</f>
        <v>Campinas</v>
      </c>
      <c r="I497" t="str">
        <f>IFERROR(VLOOKUP(A497, Activities!$A$1:$L$600, 12, FALSE), "")</f>
        <v>São Paulo</v>
      </c>
    </row>
    <row r="498" spans="1:9" x14ac:dyDescent="0.3">
      <c r="A498">
        <v>1497</v>
      </c>
      <c r="B498" s="1" t="s">
        <v>1755</v>
      </c>
      <c r="C498" s="1">
        <v>2017</v>
      </c>
      <c r="D498" t="str">
        <f>IFERROR(VLOOKUP(A498, Activities!$A$1:$L$600, 4, FALSE), "")</f>
        <v/>
      </c>
      <c r="E498" t="str">
        <f>IFERROR(VLOOKUP(A498, Activities!$A$1:$L$600, 5, FALSE), "")</f>
        <v/>
      </c>
      <c r="F498" t="str">
        <f>IFERROR(VLOOKUP(A498, Activities!$A$1:$L$600, 9, FALSE), "")</f>
        <v/>
      </c>
      <c r="G498" t="str">
        <f>IFERROR(VLOOKUP(A498, Activities!$A$1:$L$600, 10, FALSE), "")</f>
        <v/>
      </c>
      <c r="H498" t="str">
        <f>IFERROR(VLOOKUP(A498, Activities!$A$1:$L$600, 11, FALSE), "")</f>
        <v/>
      </c>
      <c r="I498" t="str">
        <f>IFERROR(VLOOKUP(A498, Activities!$A$1:$L$600, 12, FALSE), "")</f>
        <v/>
      </c>
    </row>
    <row r="499" spans="1:9" x14ac:dyDescent="0.3">
      <c r="A499">
        <v>1498</v>
      </c>
      <c r="B499" s="1" t="s">
        <v>1754</v>
      </c>
      <c r="C499" s="1">
        <v>2014</v>
      </c>
      <c r="D499" t="str">
        <f>IFERROR(VLOOKUP(A499, Activities!$A$1:$L$600, 4, FALSE), "")</f>
        <v>Teaching</v>
      </c>
      <c r="E499" t="str">
        <f>IFERROR(VLOOKUP(A499, Activities!$A$1:$L$600, 5, FALSE), "")</f>
        <v>Professor: Higher Education</v>
      </c>
      <c r="F499" t="str">
        <f>IFERROR(VLOOKUP(A499, Activities!$A$1:$L$600, 9, FALSE), "")</f>
        <v>UFSB </v>
      </c>
      <c r="G499" t="str">
        <f>IFERROR(VLOOKUP(A499, Activities!$A$1:$L$600, 10, FALSE), "")</f>
        <v>Brasil</v>
      </c>
      <c r="H499" t="str">
        <f>IFERROR(VLOOKUP(A499, Activities!$A$1:$L$600, 11, FALSE), "")</f>
        <v>Itabuna</v>
      </c>
      <c r="I499" t="str">
        <f>IFERROR(VLOOKUP(A499, Activities!$A$1:$L$600, 12, FALSE), "")</f>
        <v>Bahia</v>
      </c>
    </row>
    <row r="500" spans="1:9" x14ac:dyDescent="0.3">
      <c r="A500">
        <v>1499</v>
      </c>
      <c r="B500" s="1" t="s">
        <v>1754</v>
      </c>
      <c r="C500" s="1">
        <v>2015</v>
      </c>
      <c r="D500" t="str">
        <f>IFERROR(VLOOKUP(A500, Activities!$A$1:$L$600, 4, FALSE), "")</f>
        <v>Project coordination</v>
      </c>
      <c r="E500" t="str">
        <f>IFERROR(VLOOKUP(A500, Activities!$A$1:$L$600, 5, FALSE), "")</f>
        <v>Director</v>
      </c>
      <c r="F500" t="str">
        <f>IFERROR(VLOOKUP(A500, Activities!$A$1:$L$600, 9, FALSE), "")</f>
        <v>Instituto Moreira Sales</v>
      </c>
      <c r="G500" t="str">
        <f>IFERROR(VLOOKUP(A500, Activities!$A$1:$L$600, 10, FALSE), "")</f>
        <v>Brasil</v>
      </c>
      <c r="H500" t="str">
        <f>IFERROR(VLOOKUP(A500, Activities!$A$1:$L$600, 11, FALSE), "")</f>
        <v>Brasília</v>
      </c>
      <c r="I500" t="str">
        <f>IFERROR(VLOOKUP(A500, Activities!$A$1:$L$600, 12, FALSE), "")</f>
        <v>Distrito Federal</v>
      </c>
    </row>
    <row r="501" spans="1:9" x14ac:dyDescent="0.3">
      <c r="A501">
        <v>1500</v>
      </c>
      <c r="B501" s="1" t="s">
        <v>1754</v>
      </c>
      <c r="C501" s="1">
        <v>2006</v>
      </c>
      <c r="D501" t="str">
        <f>IFERROR(VLOOKUP(A501, Activities!$A$1:$L$600, 4, FALSE), "")</f>
        <v>Teaching</v>
      </c>
      <c r="E501" t="str">
        <f>IFERROR(VLOOKUP(A501, Activities!$A$1:$L$600, 5, FALSE), "")</f>
        <v>Professor: Higher Education</v>
      </c>
      <c r="F501" t="str">
        <f>IFERROR(VLOOKUP(A501, Activities!$A$1:$L$600, 9, FALSE), "")</f>
        <v>FESB</v>
      </c>
      <c r="G501" t="str">
        <f>IFERROR(VLOOKUP(A501, Activities!$A$1:$L$600, 10, FALSE), "")</f>
        <v>Brasil</v>
      </c>
      <c r="H501" t="str">
        <f>IFERROR(VLOOKUP(A501, Activities!$A$1:$L$600, 11, FALSE), "")</f>
        <v>Bragança Paulista</v>
      </c>
      <c r="I501" t="str">
        <f>IFERROR(VLOOKUP(A501, Activities!$A$1:$L$600, 12, FALSE), "")</f>
        <v>São Paulo</v>
      </c>
    </row>
    <row r="502" spans="1:9" x14ac:dyDescent="0.3">
      <c r="A502">
        <v>1501</v>
      </c>
      <c r="B502" s="1" t="s">
        <v>1755</v>
      </c>
      <c r="C502" s="1">
        <v>2020</v>
      </c>
      <c r="D502" t="str">
        <f>IFERROR(VLOOKUP(A502, Activities!$A$1:$L$600, 4, FALSE), "")</f>
        <v>Teaching</v>
      </c>
      <c r="E502" t="str">
        <f>IFERROR(VLOOKUP(A502, Activities!$A$1:$L$600, 5, FALSE), "")</f>
        <v>Teacher: Basic Education (Elementary and High School)</v>
      </c>
      <c r="F502" t="str">
        <f>IFERROR(VLOOKUP(A502, Activities!$A$1:$L$600, 9, FALSE), "")</f>
        <v>Secretaria da Educação do Estado</v>
      </c>
      <c r="G502" t="str">
        <f>IFERROR(VLOOKUP(A502, Activities!$A$1:$L$600, 10, FALSE), "")</f>
        <v>Brasil</v>
      </c>
      <c r="H502" t="str">
        <f>IFERROR(VLOOKUP(A502, Activities!$A$1:$L$600, 11, FALSE), "")</f>
        <v>Limeira</v>
      </c>
      <c r="I502" t="str">
        <f>IFERROR(VLOOKUP(A502, Activities!$A$1:$L$600, 12, FALSE), "")</f>
        <v>São Paulo</v>
      </c>
    </row>
    <row r="503" spans="1:9" x14ac:dyDescent="0.3">
      <c r="A503">
        <v>1502</v>
      </c>
      <c r="B503" s="1" t="s">
        <v>1754</v>
      </c>
      <c r="C503" s="1">
        <v>2023</v>
      </c>
      <c r="D503" t="str">
        <f>IFERROR(VLOOKUP(A503, Activities!$A$1:$L$600, 4, FALSE), "")</f>
        <v/>
      </c>
      <c r="E503" t="str">
        <f>IFERROR(VLOOKUP(A503, Activities!$A$1:$L$600, 5, FALSE), "")</f>
        <v/>
      </c>
      <c r="F503" t="str">
        <f>IFERROR(VLOOKUP(A503, Activities!$A$1:$L$600, 9, FALSE), "")</f>
        <v/>
      </c>
      <c r="G503" t="str">
        <f>IFERROR(VLOOKUP(A503, Activities!$A$1:$L$600, 10, FALSE), "")</f>
        <v/>
      </c>
      <c r="H503" t="str">
        <f>IFERROR(VLOOKUP(A503, Activities!$A$1:$L$600, 11, FALSE), "")</f>
        <v/>
      </c>
      <c r="I503" t="str">
        <f>IFERROR(VLOOKUP(A503, Activities!$A$1:$L$600, 12, FALSE), "")</f>
        <v/>
      </c>
    </row>
    <row r="504" spans="1:9" x14ac:dyDescent="0.3">
      <c r="A504">
        <v>1503</v>
      </c>
      <c r="B504" s="1" t="s">
        <v>1755</v>
      </c>
      <c r="C504" s="1">
        <v>2007</v>
      </c>
      <c r="D504" t="str">
        <f>IFERROR(VLOOKUP(A504, Activities!$A$1:$L$600, 4, FALSE), "")</f>
        <v>Teaching</v>
      </c>
      <c r="E504" t="str">
        <f>IFERROR(VLOOKUP(A504, Activities!$A$1:$L$600, 5, FALSE), "")</f>
        <v>Professor: Higher Education</v>
      </c>
      <c r="F504" t="str">
        <f>IFERROR(VLOOKUP(A504, Activities!$A$1:$L$600, 9, FALSE), "")</f>
        <v>UFES</v>
      </c>
      <c r="G504" t="str">
        <f>IFERROR(VLOOKUP(A504, Activities!$A$1:$L$600, 10, FALSE), "")</f>
        <v>Brasil</v>
      </c>
      <c r="H504" t="str">
        <f>IFERROR(VLOOKUP(A504, Activities!$A$1:$L$600, 11, FALSE), "")</f>
        <v>Vitória</v>
      </c>
      <c r="I504" t="str">
        <f>IFERROR(VLOOKUP(A504, Activities!$A$1:$L$600, 12, FALSE), "")</f>
        <v>Espírito Santo</v>
      </c>
    </row>
    <row r="505" spans="1:9" x14ac:dyDescent="0.3">
      <c r="A505">
        <v>1504</v>
      </c>
      <c r="B505" s="1" t="s">
        <v>1755</v>
      </c>
      <c r="C505" s="1">
        <v>2014</v>
      </c>
      <c r="D505" t="str">
        <f>IFERROR(VLOOKUP(A505, Activities!$A$1:$L$600, 4, FALSE), "")</f>
        <v/>
      </c>
      <c r="E505" t="str">
        <f>IFERROR(VLOOKUP(A505, Activities!$A$1:$L$600, 5, FALSE), "")</f>
        <v/>
      </c>
      <c r="F505" t="str">
        <f>IFERROR(VLOOKUP(A505, Activities!$A$1:$L$600, 9, FALSE), "")</f>
        <v/>
      </c>
      <c r="G505" t="str">
        <f>IFERROR(VLOOKUP(A505, Activities!$A$1:$L$600, 10, FALSE), "")</f>
        <v/>
      </c>
      <c r="H505" t="str">
        <f>IFERROR(VLOOKUP(A505, Activities!$A$1:$L$600, 11, FALSE), "")</f>
        <v/>
      </c>
      <c r="I505" t="str">
        <f>IFERROR(VLOOKUP(A505, Activities!$A$1:$L$600, 12, FALSE), "")</f>
        <v/>
      </c>
    </row>
    <row r="506" spans="1:9" x14ac:dyDescent="0.3">
      <c r="A506">
        <v>1505</v>
      </c>
      <c r="B506" s="1" t="s">
        <v>1755</v>
      </c>
      <c r="C506" s="1">
        <v>2015</v>
      </c>
      <c r="D506" t="str">
        <f>IFERROR(VLOOKUP(A506, Activities!$A$1:$L$600, 4, FALSE), "")</f>
        <v>Research</v>
      </c>
      <c r="E506" t="str">
        <f>IFERROR(VLOOKUP(A506, Activities!$A$1:$L$600, 5, FALSE), "")</f>
        <v>PhD Candidate</v>
      </c>
      <c r="F506" t="str">
        <f>IFERROR(VLOOKUP(A506, Activities!$A$1:$L$600, 9, FALSE), "")</f>
        <v>École des hautes études en sciences sociales</v>
      </c>
      <c r="G506" t="str">
        <f>IFERROR(VLOOKUP(A506, Activities!$A$1:$L$600, 10, FALSE), "")</f>
        <v>França</v>
      </c>
      <c r="H506" t="str">
        <f>IFERROR(VLOOKUP(A506, Activities!$A$1:$L$600, 11, FALSE), "")</f>
        <v>Paris</v>
      </c>
      <c r="I506" t="str">
        <f>IFERROR(VLOOKUP(A506, Activities!$A$1:$L$600, 12, FALSE), "")</f>
        <v>Île-de-France (França)</v>
      </c>
    </row>
    <row r="507" spans="1:9" x14ac:dyDescent="0.3">
      <c r="A507">
        <v>1506</v>
      </c>
      <c r="B507" s="1" t="s">
        <v>1754</v>
      </c>
      <c r="C507" s="1">
        <v>2011</v>
      </c>
      <c r="D507" t="str">
        <f>IFERROR(VLOOKUP(A507, Activities!$A$1:$L$600, 4, FALSE), "")</f>
        <v>Teaching</v>
      </c>
      <c r="E507" t="str">
        <f>IFERROR(VLOOKUP(A507, Activities!$A$1:$L$600, 5, FALSE), "")</f>
        <v>Professor: Higher Education</v>
      </c>
      <c r="F507" t="str">
        <f>IFERROR(VLOOKUP(A507, Activities!$A$1:$L$600, 9, FALSE), "")</f>
        <v>UFPE</v>
      </c>
      <c r="G507" t="str">
        <f>IFERROR(VLOOKUP(A507, Activities!$A$1:$L$600, 10, FALSE), "")</f>
        <v>Brasil</v>
      </c>
      <c r="H507" t="str">
        <f>IFERROR(VLOOKUP(A507, Activities!$A$1:$L$600, 11, FALSE), "")</f>
        <v>Recife</v>
      </c>
      <c r="I507" t="str">
        <f>IFERROR(VLOOKUP(A507, Activities!$A$1:$L$600, 12, FALSE), "")</f>
        <v>Pernambuco</v>
      </c>
    </row>
    <row r="508" spans="1:9" x14ac:dyDescent="0.3">
      <c r="A508">
        <v>1507</v>
      </c>
      <c r="B508" s="1" t="s">
        <v>1754</v>
      </c>
      <c r="C508" s="1">
        <v>2009</v>
      </c>
      <c r="D508" t="str">
        <f>IFERROR(VLOOKUP(A508, Activities!$A$1:$L$600, 4, FALSE), "")</f>
        <v>Teaching</v>
      </c>
      <c r="E508" t="str">
        <f>IFERROR(VLOOKUP(A508, Activities!$A$1:$L$600, 5, FALSE), "")</f>
        <v>Professor: Higher Education</v>
      </c>
      <c r="F508" t="str">
        <f>IFERROR(VLOOKUP(A508, Activities!$A$1:$L$600, 9, FALSE), "")</f>
        <v>UNIVERSIDADE FEDERAL DE SÃO CARLOS</v>
      </c>
      <c r="G508" t="str">
        <f>IFERROR(VLOOKUP(A508, Activities!$A$1:$L$600, 10, FALSE), "")</f>
        <v>Brasil</v>
      </c>
      <c r="H508" t="str">
        <f>IFERROR(VLOOKUP(A508, Activities!$A$1:$L$600, 11, FALSE), "")</f>
        <v>São Carlos</v>
      </c>
      <c r="I508" t="str">
        <f>IFERROR(VLOOKUP(A508, Activities!$A$1:$L$600, 12, FALSE), "")</f>
        <v>São Paulo</v>
      </c>
    </row>
    <row r="509" spans="1:9" x14ac:dyDescent="0.3">
      <c r="A509">
        <v>1508</v>
      </c>
      <c r="B509" s="1" t="s">
        <v>1754</v>
      </c>
      <c r="C509" s="1">
        <v>2019</v>
      </c>
      <c r="D509" t="str">
        <f>IFERROR(VLOOKUP(A509, Activities!$A$1:$L$600, 4, FALSE), "")</f>
        <v>Teaching</v>
      </c>
      <c r="E509" t="str">
        <f>IFERROR(VLOOKUP(A509, Activities!$A$1:$L$600, 5, FALSE), "")</f>
        <v>Teacher: Basic Education (Elementary and High School)</v>
      </c>
      <c r="F509" t="str">
        <f>IFERROR(VLOOKUP(A509, Activities!$A$1:$L$600, 9, FALSE), "")</f>
        <v>Colégio Elite</v>
      </c>
      <c r="G509" t="str">
        <f>IFERROR(VLOOKUP(A509, Activities!$A$1:$L$600, 10, FALSE), "")</f>
        <v>Brasil</v>
      </c>
      <c r="H509" t="str">
        <f>IFERROR(VLOOKUP(A509, Activities!$A$1:$L$600, 11, FALSE), "")</f>
        <v>Campinas</v>
      </c>
      <c r="I509" t="str">
        <f>IFERROR(VLOOKUP(A509, Activities!$A$1:$L$600, 12, FALSE), "")</f>
        <v>São Paulo</v>
      </c>
    </row>
    <row r="510" spans="1:9" x14ac:dyDescent="0.3">
      <c r="A510">
        <v>1509</v>
      </c>
      <c r="B510" s="1" t="s">
        <v>1754</v>
      </c>
      <c r="C510" s="1">
        <v>2012</v>
      </c>
      <c r="D510" t="str">
        <f>IFERROR(VLOOKUP(A510, Activities!$A$1:$L$600, 4, FALSE), "")</f>
        <v>Teaching</v>
      </c>
      <c r="E510" t="str">
        <f>IFERROR(VLOOKUP(A510, Activities!$A$1:$L$600, 5, FALSE), "")</f>
        <v>Professor: Higher Education</v>
      </c>
      <c r="F510" t="str">
        <f>IFERROR(VLOOKUP(A510, Activities!$A$1:$L$600, 9, FALSE), "")</f>
        <v>Unicamp</v>
      </c>
      <c r="G510" t="str">
        <f>IFERROR(VLOOKUP(A510, Activities!$A$1:$L$600, 10, FALSE), "")</f>
        <v>Brasil</v>
      </c>
      <c r="H510" t="str">
        <f>IFERROR(VLOOKUP(A510, Activities!$A$1:$L$600, 11, FALSE), "")</f>
        <v>Campinas</v>
      </c>
      <c r="I510" t="str">
        <f>IFERROR(VLOOKUP(A510, Activities!$A$1:$L$600, 12, FALSE), "")</f>
        <v>São Paulo</v>
      </c>
    </row>
    <row r="511" spans="1:9" x14ac:dyDescent="0.3">
      <c r="A511">
        <v>1510</v>
      </c>
      <c r="B511" s="1" t="s">
        <v>1754</v>
      </c>
      <c r="C511" s="1">
        <v>2020</v>
      </c>
      <c r="D511" t="str">
        <f>IFERROR(VLOOKUP(A511, Activities!$A$1:$L$600, 4, FALSE), "")</f>
        <v>Teaching</v>
      </c>
      <c r="E511" t="str">
        <f>IFERROR(VLOOKUP(A511, Activities!$A$1:$L$600, 5, FALSE), "")</f>
        <v>Professor: Federal Institute</v>
      </c>
      <c r="F511" t="str">
        <f>IFERROR(VLOOKUP(A511, Activities!$A$1:$L$600, 9, FALSE), "")</f>
        <v>IFSP</v>
      </c>
      <c r="G511" t="str">
        <f>IFERROR(VLOOKUP(A511, Activities!$A$1:$L$600, 10, FALSE), "")</f>
        <v>Brasil</v>
      </c>
      <c r="H511" t="str">
        <f>IFERROR(VLOOKUP(A511, Activities!$A$1:$L$600, 11, FALSE), "")</f>
        <v>Capivari</v>
      </c>
      <c r="I511" t="str">
        <f>IFERROR(VLOOKUP(A511, Activities!$A$1:$L$600, 12, FALSE), "")</f>
        <v>São Paulo</v>
      </c>
    </row>
    <row r="512" spans="1:9" x14ac:dyDescent="0.3">
      <c r="A512">
        <v>1511</v>
      </c>
      <c r="B512" s="1" t="s">
        <v>1754</v>
      </c>
      <c r="C512" s="1">
        <v>2017</v>
      </c>
      <c r="D512" t="str">
        <f>IFERROR(VLOOKUP(A512, Activities!$A$1:$L$600, 4, FALSE), "")</f>
        <v/>
      </c>
      <c r="E512" t="str">
        <f>IFERROR(VLOOKUP(A512, Activities!$A$1:$L$600, 5, FALSE), "")</f>
        <v/>
      </c>
      <c r="F512" t="str">
        <f>IFERROR(VLOOKUP(A512, Activities!$A$1:$L$600, 9, FALSE), "")</f>
        <v/>
      </c>
      <c r="G512" t="str">
        <f>IFERROR(VLOOKUP(A512, Activities!$A$1:$L$600, 10, FALSE), "")</f>
        <v/>
      </c>
      <c r="H512" t="str">
        <f>IFERROR(VLOOKUP(A512, Activities!$A$1:$L$600, 11, FALSE), "")</f>
        <v/>
      </c>
      <c r="I512" t="str">
        <f>IFERROR(VLOOKUP(A512, Activities!$A$1:$L$600, 12, FALSE), "")</f>
        <v/>
      </c>
    </row>
    <row r="513" spans="1:9" x14ac:dyDescent="0.3">
      <c r="A513">
        <v>1512</v>
      </c>
      <c r="B513" s="1" t="s">
        <v>1755</v>
      </c>
      <c r="C513" s="1">
        <v>2015</v>
      </c>
      <c r="D513" t="str">
        <f>IFERROR(VLOOKUP(A513, Activities!$A$1:$L$600, 4, FALSE), "")</f>
        <v>Consulting</v>
      </c>
      <c r="E513" t="str">
        <f>IFERROR(VLOOKUP(A513, Activities!$A$1:$L$600, 5, FALSE), "")</f>
        <v>Other</v>
      </c>
      <c r="F513" t="str">
        <f>IFERROR(VLOOKUP(A513, Activities!$A$1:$L$600, 9, FALSE), "")</f>
        <v>Godoy Gestão Empresarial</v>
      </c>
      <c r="G513" t="str">
        <f>IFERROR(VLOOKUP(A513, Activities!$A$1:$L$600, 10, FALSE), "")</f>
        <v>Brasil</v>
      </c>
      <c r="H513" t="str">
        <f>IFERROR(VLOOKUP(A513, Activities!$A$1:$L$600, 11, FALSE), "")</f>
        <v>Valinhos</v>
      </c>
      <c r="I513" t="str">
        <f>IFERROR(VLOOKUP(A513, Activities!$A$1:$L$600, 12, FALSE), "")</f>
        <v>São Paulo</v>
      </c>
    </row>
    <row r="514" spans="1:9" x14ac:dyDescent="0.3">
      <c r="A514">
        <v>1513</v>
      </c>
      <c r="B514" s="1" t="s">
        <v>1754</v>
      </c>
      <c r="C514" s="1">
        <v>2013</v>
      </c>
      <c r="D514" t="str">
        <f>IFERROR(VLOOKUP(A514, Activities!$A$1:$L$600, 4, FALSE), "")</f>
        <v>Teaching</v>
      </c>
      <c r="E514" t="str">
        <f>IFERROR(VLOOKUP(A514, Activities!$A$1:$L$600, 5, FALSE), "")</f>
        <v>Professor: Higher Education</v>
      </c>
      <c r="F514" t="str">
        <f>IFERROR(VLOOKUP(A514, Activities!$A$1:$L$600, 9, FALSE), "")</f>
        <v>Uneb</v>
      </c>
      <c r="G514" t="str">
        <f>IFERROR(VLOOKUP(A514, Activities!$A$1:$L$600, 10, FALSE), "")</f>
        <v>Brasil</v>
      </c>
      <c r="H514" t="str">
        <f>IFERROR(VLOOKUP(A514, Activities!$A$1:$L$600, 11, FALSE), "")</f>
        <v>Salvador</v>
      </c>
      <c r="I514" t="str">
        <f>IFERROR(VLOOKUP(A514, Activities!$A$1:$L$600, 12, FALSE), "")</f>
        <v>Bahia</v>
      </c>
    </row>
    <row r="515" spans="1:9" x14ac:dyDescent="0.3">
      <c r="A515">
        <v>1514</v>
      </c>
      <c r="B515" s="1" t="s">
        <v>1754</v>
      </c>
      <c r="C515" s="1">
        <v>2010</v>
      </c>
      <c r="D515" t="str">
        <f>IFERROR(VLOOKUP(A515, Activities!$A$1:$L$600, 4, FALSE), "")</f>
        <v>Teaching</v>
      </c>
      <c r="E515" t="str">
        <f>IFERROR(VLOOKUP(A515, Activities!$A$1:$L$600, 5, FALSE), "")</f>
        <v>Professor: Higher Education</v>
      </c>
      <c r="F515" t="str">
        <f>IFERROR(VLOOKUP(A515, Activities!$A$1:$L$600, 9, FALSE), "")</f>
        <v>UFPA</v>
      </c>
      <c r="G515" t="str">
        <f>IFERROR(VLOOKUP(A515, Activities!$A$1:$L$600, 10, FALSE), "")</f>
        <v>Brasil</v>
      </c>
      <c r="H515" t="str">
        <f>IFERROR(VLOOKUP(A515, Activities!$A$1:$L$600, 11, FALSE), "")</f>
        <v>Bragança</v>
      </c>
      <c r="I515" t="str">
        <f>IFERROR(VLOOKUP(A515, Activities!$A$1:$L$600, 12, FALSE), "")</f>
        <v>Pará</v>
      </c>
    </row>
    <row r="516" spans="1:9" x14ac:dyDescent="0.3">
      <c r="A516">
        <v>1515</v>
      </c>
      <c r="B516" s="1" t="s">
        <v>1754</v>
      </c>
      <c r="C516" s="1">
        <v>2015</v>
      </c>
      <c r="D516" t="str">
        <f>IFERROR(VLOOKUP(A516, Activities!$A$1:$L$600, 4, FALSE), "")</f>
        <v>Teaching</v>
      </c>
      <c r="E516" t="str">
        <f>IFERROR(VLOOKUP(A516, Activities!$A$1:$L$600, 5, FALSE), "")</f>
        <v>Teacher: Basic Education (Elementary and High School)</v>
      </c>
      <c r="F516" t="str">
        <f>IFERROR(VLOOKUP(A516, Activities!$A$1:$L$600, 9, FALSE), "")</f>
        <v>Escola Municipal Conde Pereira Carneiro</v>
      </c>
      <c r="G516" t="str">
        <f>IFERROR(VLOOKUP(A516, Activities!$A$1:$L$600, 10, FALSE), "")</f>
        <v>Brasil</v>
      </c>
      <c r="H516" t="str">
        <f>IFERROR(VLOOKUP(A516, Activities!$A$1:$L$600, 11, FALSE), "")</f>
        <v>Rio de Janeiro</v>
      </c>
      <c r="I516" t="str">
        <f>IFERROR(VLOOKUP(A516, Activities!$A$1:$L$600, 12, FALSE), "")</f>
        <v>Rio de Janeiro</v>
      </c>
    </row>
    <row r="517" spans="1:9" x14ac:dyDescent="0.3">
      <c r="A517">
        <v>1516</v>
      </c>
      <c r="B517" s="1" t="s">
        <v>1755</v>
      </c>
      <c r="C517" s="1">
        <v>2011</v>
      </c>
      <c r="D517" t="str">
        <f>IFERROR(VLOOKUP(A517, Activities!$A$1:$L$600, 4, FALSE), "")</f>
        <v>Teaching</v>
      </c>
      <c r="E517" t="str">
        <f>IFERROR(VLOOKUP(A517, Activities!$A$1:$L$600, 5, FALSE), "")</f>
        <v>Teacher: Basic Education (Elementary and High School)</v>
      </c>
      <c r="F517" t="str">
        <f>IFERROR(VLOOKUP(A517, Activities!$A$1:$L$600, 9, FALSE), "")</f>
        <v>Colégio Rio Branco</v>
      </c>
      <c r="G517" t="str">
        <f>IFERROR(VLOOKUP(A517, Activities!$A$1:$L$600, 10, FALSE), "")</f>
        <v>Brasil</v>
      </c>
      <c r="H517" t="str">
        <f>IFERROR(VLOOKUP(A517, Activities!$A$1:$L$600, 11, FALSE), "")</f>
        <v>Campinas</v>
      </c>
      <c r="I517" t="str">
        <f>IFERROR(VLOOKUP(A517, Activities!$A$1:$L$600, 12, FALSE), "")</f>
        <v>São Paulo</v>
      </c>
    </row>
    <row r="518" spans="1:9" x14ac:dyDescent="0.3">
      <c r="A518">
        <v>1517</v>
      </c>
      <c r="B518" s="1" t="s">
        <v>1754</v>
      </c>
      <c r="C518" s="1">
        <v>2005</v>
      </c>
      <c r="D518" t="str">
        <f>IFERROR(VLOOKUP(A518, Activities!$A$1:$L$600, 4, FALSE), "")</f>
        <v>Analyst</v>
      </c>
      <c r="E518" t="str">
        <f>IFERROR(VLOOKUP(A518, Activities!$A$1:$L$600, 5, FALSE), "")</f>
        <v>Other</v>
      </c>
      <c r="F518" t="str">
        <f>IFERROR(VLOOKUP(A518, Activities!$A$1:$L$600, 9, FALSE), "")</f>
        <v>Governo de Estado/Corregedoria Geral da Administração</v>
      </c>
      <c r="G518" t="str">
        <f>IFERROR(VLOOKUP(A518, Activities!$A$1:$L$600, 10, FALSE), "")</f>
        <v>Brasil</v>
      </c>
      <c r="H518" t="str">
        <f>IFERROR(VLOOKUP(A518, Activities!$A$1:$L$600, 11, FALSE), "")</f>
        <v>São Paulo</v>
      </c>
      <c r="I518" t="str">
        <f>IFERROR(VLOOKUP(A518, Activities!$A$1:$L$600, 12, FALSE), "")</f>
        <v>São Paulo</v>
      </c>
    </row>
    <row r="519" spans="1:9" x14ac:dyDescent="0.3">
      <c r="A519">
        <v>1518</v>
      </c>
      <c r="B519" s="1" t="s">
        <v>1754</v>
      </c>
      <c r="C519" s="1">
        <v>2017</v>
      </c>
      <c r="D519" t="str">
        <f>IFERROR(VLOOKUP(A519, Activities!$A$1:$L$600, 4, FALSE), "")</f>
        <v>Teaching</v>
      </c>
      <c r="E519" t="str">
        <f>IFERROR(VLOOKUP(A519, Activities!$A$1:$L$600, 5, FALSE), "")</f>
        <v>Professor: Higher Education</v>
      </c>
      <c r="F519" t="str">
        <f>IFERROR(VLOOKUP(A519, Activities!$A$1:$L$600, 9, FALSE), "")</f>
        <v>Universidade Estadual de Montes Claros (Unimontes)</v>
      </c>
      <c r="G519" t="str">
        <f>IFERROR(VLOOKUP(A519, Activities!$A$1:$L$600, 10, FALSE), "")</f>
        <v>Brasil</v>
      </c>
      <c r="H519" t="str">
        <f>IFERROR(VLOOKUP(A519, Activities!$A$1:$L$600, 11, FALSE), "")</f>
        <v>São Francisco</v>
      </c>
      <c r="I519" t="str">
        <f>IFERROR(VLOOKUP(A519, Activities!$A$1:$L$600, 12, FALSE), "")</f>
        <v>Minas Gerais</v>
      </c>
    </row>
    <row r="520" spans="1:9" x14ac:dyDescent="0.3">
      <c r="A520">
        <v>1519</v>
      </c>
      <c r="B520" s="1" t="s">
        <v>1754</v>
      </c>
      <c r="C520" s="1">
        <v>2010</v>
      </c>
      <c r="D520" t="str">
        <f>IFERROR(VLOOKUP(A520, Activities!$A$1:$L$600, 4, FALSE), "")</f>
        <v>Teaching</v>
      </c>
      <c r="E520" t="str">
        <f>IFERROR(VLOOKUP(A520, Activities!$A$1:$L$600, 5, FALSE), "")</f>
        <v>Professor: Higher Education</v>
      </c>
      <c r="F520" t="str">
        <f>IFERROR(VLOOKUP(A520, Activities!$A$1:$L$600, 9, FALSE), "")</f>
        <v>UESC</v>
      </c>
      <c r="G520" t="str">
        <f>IFERROR(VLOOKUP(A520, Activities!$A$1:$L$600, 10, FALSE), "")</f>
        <v>Brasil</v>
      </c>
      <c r="H520" t="str">
        <f>IFERROR(VLOOKUP(A520, Activities!$A$1:$L$600, 11, FALSE), "")</f>
        <v>Ilhéus</v>
      </c>
      <c r="I520" t="str">
        <f>IFERROR(VLOOKUP(A520, Activities!$A$1:$L$600, 12, FALSE), "")</f>
        <v>Bahia</v>
      </c>
    </row>
    <row r="521" spans="1:9" x14ac:dyDescent="0.3">
      <c r="A521">
        <v>1520</v>
      </c>
      <c r="B521" s="1" t="s">
        <v>1755</v>
      </c>
      <c r="C521" s="1">
        <v>2013</v>
      </c>
      <c r="D521" t="str">
        <f>IFERROR(VLOOKUP(A521, Activities!$A$1:$L$600, 4, FALSE), "")</f>
        <v/>
      </c>
      <c r="E521" t="str">
        <f>IFERROR(VLOOKUP(A521, Activities!$A$1:$L$600, 5, FALSE), "")</f>
        <v/>
      </c>
      <c r="F521" t="str">
        <f>IFERROR(VLOOKUP(A521, Activities!$A$1:$L$600, 9, FALSE), "")</f>
        <v/>
      </c>
      <c r="G521" t="str">
        <f>IFERROR(VLOOKUP(A521, Activities!$A$1:$L$600, 10, FALSE), "")</f>
        <v/>
      </c>
      <c r="H521" t="str">
        <f>IFERROR(VLOOKUP(A521, Activities!$A$1:$L$600, 11, FALSE), "")</f>
        <v/>
      </c>
      <c r="I521" t="str">
        <f>IFERROR(VLOOKUP(A521, Activities!$A$1:$L$600, 12, FALSE), "")</f>
        <v/>
      </c>
    </row>
    <row r="522" spans="1:9" x14ac:dyDescent="0.3">
      <c r="A522">
        <v>1521</v>
      </c>
      <c r="B522" s="1" t="s">
        <v>1755</v>
      </c>
      <c r="C522" s="1">
        <v>2009</v>
      </c>
      <c r="D522" t="str">
        <f>IFERROR(VLOOKUP(A522, Activities!$A$1:$L$600, 4, FALSE), "")</f>
        <v>Teaching</v>
      </c>
      <c r="E522" t="str">
        <f>IFERROR(VLOOKUP(A522, Activities!$A$1:$L$600, 5, FALSE), "")</f>
        <v>Professor: Federal Institute</v>
      </c>
      <c r="F522" t="str">
        <f>IFERROR(VLOOKUP(A522, Activities!$A$1:$L$600, 9, FALSE), "")</f>
        <v>IFMG</v>
      </c>
      <c r="G522" t="str">
        <f>IFERROR(VLOOKUP(A522, Activities!$A$1:$L$600, 10, FALSE), "")</f>
        <v>Brasil</v>
      </c>
      <c r="H522" t="str">
        <f>IFERROR(VLOOKUP(A522, Activities!$A$1:$L$600, 11, FALSE), "")</f>
        <v>Ouro Branco</v>
      </c>
      <c r="I522" t="str">
        <f>IFERROR(VLOOKUP(A522, Activities!$A$1:$L$600, 12, FALSE), "")</f>
        <v>Minas Gerais</v>
      </c>
    </row>
    <row r="523" spans="1:9" x14ac:dyDescent="0.3">
      <c r="A523">
        <v>1522</v>
      </c>
      <c r="B523" s="1" t="s">
        <v>1755</v>
      </c>
      <c r="C523" s="1">
        <v>2005</v>
      </c>
      <c r="D523" t="str">
        <f>IFERROR(VLOOKUP(A523, Activities!$A$1:$L$600, 4, FALSE), "")</f>
        <v>Consulting</v>
      </c>
      <c r="E523" t="str">
        <f>IFERROR(VLOOKUP(A523, Activities!$A$1:$L$600, 5, FALSE), "")</f>
        <v>Professor: Higher Education</v>
      </c>
      <c r="F523" t="str">
        <f>IFERROR(VLOOKUP(A523, Activities!$A$1:$L$600, 9, FALSE), "")</f>
        <v>INSTITUTO DE PESQUISAS E EDUCACAO CONTINUADA EM ECONOMIA E GESTAO DE EMPRES, PECEGE</v>
      </c>
      <c r="G523" t="str">
        <f>IFERROR(VLOOKUP(A523, Activities!$A$1:$L$600, 10, FALSE), "")</f>
        <v>Brasil</v>
      </c>
      <c r="H523" t="str">
        <f>IFERROR(VLOOKUP(A523, Activities!$A$1:$L$600, 11, FALSE), "")</f>
        <v>Piracicaba</v>
      </c>
      <c r="I523" t="str">
        <f>IFERROR(VLOOKUP(A523, Activities!$A$1:$L$600, 12, FALSE), "")</f>
        <v>São Paulo</v>
      </c>
    </row>
    <row r="524" spans="1:9" x14ac:dyDescent="0.3">
      <c r="A524">
        <v>1523</v>
      </c>
      <c r="B524" s="1" t="s">
        <v>1754</v>
      </c>
      <c r="C524" s="1">
        <v>2014</v>
      </c>
      <c r="D524" t="str">
        <f>IFERROR(VLOOKUP(A524, Activities!$A$1:$L$600, 4, FALSE), "")</f>
        <v>Teaching</v>
      </c>
      <c r="E524" t="str">
        <f>IFERROR(VLOOKUP(A524, Activities!$A$1:$L$600, 5, FALSE), "")</f>
        <v>Professor: Higher Education</v>
      </c>
      <c r="F524" t="str">
        <f>IFERROR(VLOOKUP(A524, Activities!$A$1:$L$600, 9, FALSE), "")</f>
        <v>Unicamp</v>
      </c>
      <c r="G524" t="str">
        <f>IFERROR(VLOOKUP(A524, Activities!$A$1:$L$600, 10, FALSE), "")</f>
        <v>Brasil</v>
      </c>
      <c r="H524" t="str">
        <f>IFERROR(VLOOKUP(A524, Activities!$A$1:$L$600, 11, FALSE), "")</f>
        <v>Campinas</v>
      </c>
      <c r="I524" t="str">
        <f>IFERROR(VLOOKUP(A524, Activities!$A$1:$L$600, 12, FALSE), "")</f>
        <v>São Paulo</v>
      </c>
    </row>
    <row r="525" spans="1:9" x14ac:dyDescent="0.3">
      <c r="A525">
        <v>1524</v>
      </c>
      <c r="B525" s="1" t="s">
        <v>1755</v>
      </c>
      <c r="C525" s="1">
        <v>2005</v>
      </c>
      <c r="D525" t="str">
        <f>IFERROR(VLOOKUP(A525, Activities!$A$1:$L$600, 4, FALSE), "")</f>
        <v>Teaching</v>
      </c>
      <c r="E525" t="str">
        <f>IFERROR(VLOOKUP(A525, Activities!$A$1:$L$600, 5, FALSE), "")</f>
        <v>Teacher: Basic Education (Elementary and High School)</v>
      </c>
      <c r="F525" t="str">
        <f>IFERROR(VLOOKUP(A525, Activities!$A$1:$L$600, 9, FALSE), "")</f>
        <v>Escola Americana de Campinas</v>
      </c>
      <c r="G525" t="str">
        <f>IFERROR(VLOOKUP(A525, Activities!$A$1:$L$600, 10, FALSE), "")</f>
        <v>Brasil</v>
      </c>
      <c r="H525" t="str">
        <f>IFERROR(VLOOKUP(A525, Activities!$A$1:$L$600, 11, FALSE), "")</f>
        <v>Campinas</v>
      </c>
      <c r="I525" t="str">
        <f>IFERROR(VLOOKUP(A525, Activities!$A$1:$L$600, 12, FALSE), "")</f>
        <v>São Paulo</v>
      </c>
    </row>
    <row r="526" spans="1:9" x14ac:dyDescent="0.3">
      <c r="A526">
        <v>1525</v>
      </c>
      <c r="B526" s="1" t="s">
        <v>1755</v>
      </c>
      <c r="C526" s="1">
        <v>2005</v>
      </c>
      <c r="D526" t="str">
        <f>IFERROR(VLOOKUP(A526, Activities!$A$1:$L$600, 4, FALSE), "")</f>
        <v>Teaching</v>
      </c>
      <c r="E526" t="str">
        <f>IFERROR(VLOOKUP(A526, Activities!$A$1:$L$600, 5, FALSE), "")</f>
        <v>Professor: Higher Education</v>
      </c>
      <c r="F526" t="str">
        <f>IFERROR(VLOOKUP(A526, Activities!$A$1:$L$600, 9, FALSE), "")</f>
        <v>UEL</v>
      </c>
      <c r="G526" t="str">
        <f>IFERROR(VLOOKUP(A526, Activities!$A$1:$L$600, 10, FALSE), "")</f>
        <v>Brasil</v>
      </c>
      <c r="H526" t="str">
        <f>IFERROR(VLOOKUP(A526, Activities!$A$1:$L$600, 11, FALSE), "")</f>
        <v>Londrina</v>
      </c>
      <c r="I526" t="str">
        <f>IFERROR(VLOOKUP(A526, Activities!$A$1:$L$600, 12, FALSE), "")</f>
        <v>Paraná</v>
      </c>
    </row>
    <row r="527" spans="1:9" x14ac:dyDescent="0.3">
      <c r="A527">
        <v>1526</v>
      </c>
      <c r="B527" s="1" t="s">
        <v>1754</v>
      </c>
      <c r="C527" s="1">
        <v>2007</v>
      </c>
      <c r="D527" t="str">
        <f>IFERROR(VLOOKUP(A527, Activities!$A$1:$L$600, 4, FALSE), "")</f>
        <v>Teaching</v>
      </c>
      <c r="E527" t="str">
        <f>IFERROR(VLOOKUP(A527, Activities!$A$1:$L$600, 5, FALSE), "")</f>
        <v>Professor: Higher Education</v>
      </c>
      <c r="F527" t="str">
        <f>IFERROR(VLOOKUP(A527, Activities!$A$1:$L$600, 9, FALSE), "")</f>
        <v>UnB</v>
      </c>
      <c r="G527" t="str">
        <f>IFERROR(VLOOKUP(A527, Activities!$A$1:$L$600, 10, FALSE), "")</f>
        <v>Brasil</v>
      </c>
      <c r="H527" t="str">
        <f>IFERROR(VLOOKUP(A527, Activities!$A$1:$L$600, 11, FALSE), "")</f>
        <v>Brasília</v>
      </c>
      <c r="I527" t="str">
        <f>IFERROR(VLOOKUP(A527, Activities!$A$1:$L$600, 12, FALSE), "")</f>
        <v>Distrito Federal</v>
      </c>
    </row>
    <row r="528" spans="1:9" x14ac:dyDescent="0.3">
      <c r="A528">
        <v>1527</v>
      </c>
      <c r="B528" s="1" t="s">
        <v>1754</v>
      </c>
      <c r="C528" s="1">
        <v>2008</v>
      </c>
      <c r="D528" t="str">
        <f>IFERROR(VLOOKUP(A528, Activities!$A$1:$L$600, 4, FALSE), "")</f>
        <v>Teaching</v>
      </c>
      <c r="E528" t="str">
        <f>IFERROR(VLOOKUP(A528, Activities!$A$1:$L$600, 5, FALSE), "")</f>
        <v>Professor: Higher Education</v>
      </c>
      <c r="F528" t="str">
        <f>IFERROR(VLOOKUP(A528, Activities!$A$1:$L$600, 9, FALSE), "")</f>
        <v>UFMG</v>
      </c>
      <c r="G528" t="str">
        <f>IFERROR(VLOOKUP(A528, Activities!$A$1:$L$600, 10, FALSE), "")</f>
        <v>Brasil</v>
      </c>
      <c r="H528" t="str">
        <f>IFERROR(VLOOKUP(A528, Activities!$A$1:$L$600, 11, FALSE), "")</f>
        <v>Belo Horizonte</v>
      </c>
      <c r="I528" t="str">
        <f>IFERROR(VLOOKUP(A528, Activities!$A$1:$L$600, 12, FALSE), "")</f>
        <v>Minas Gerais</v>
      </c>
    </row>
    <row r="529" spans="1:9" x14ac:dyDescent="0.3">
      <c r="A529">
        <v>1528</v>
      </c>
      <c r="B529" s="1" t="s">
        <v>1755</v>
      </c>
      <c r="C529" s="1">
        <v>2008</v>
      </c>
      <c r="D529" t="str">
        <f>IFERROR(VLOOKUP(A529, Activities!$A$1:$L$600, 4, FALSE), "")</f>
        <v>Teaching</v>
      </c>
      <c r="E529" t="str">
        <f>IFERROR(VLOOKUP(A529, Activities!$A$1:$L$600, 5, FALSE), "")</f>
        <v>Teacher: Basic Education (Elementary and High School)</v>
      </c>
      <c r="F529" t="str">
        <f>IFERROR(VLOOKUP(A529, Activities!$A$1:$L$600, 9, FALSE), "")</f>
        <v>Poliedro Educação</v>
      </c>
      <c r="G529" t="str">
        <f>IFERROR(VLOOKUP(A529, Activities!$A$1:$L$600, 10, FALSE), "")</f>
        <v>Brasil</v>
      </c>
      <c r="H529" t="str">
        <f>IFERROR(VLOOKUP(A529, Activities!$A$1:$L$600, 11, FALSE), "")</f>
        <v>Campinas</v>
      </c>
      <c r="I529" t="str">
        <f>IFERROR(VLOOKUP(A529, Activities!$A$1:$L$600, 12, FALSE), "")</f>
        <v>São Paulo</v>
      </c>
    </row>
    <row r="530" spans="1:9" x14ac:dyDescent="0.3">
      <c r="A530">
        <v>1529</v>
      </c>
      <c r="B530" s="1" t="s">
        <v>1755</v>
      </c>
      <c r="C530" s="1">
        <v>2022</v>
      </c>
      <c r="D530" t="str">
        <f>IFERROR(VLOOKUP(A530, Activities!$A$1:$L$600, 4, FALSE), "")</f>
        <v>Teaching</v>
      </c>
      <c r="E530" t="str">
        <f>IFERROR(VLOOKUP(A530, Activities!$A$1:$L$600, 5, FALSE), "")</f>
        <v>Teacher: Basic Education (Elementary and High School)</v>
      </c>
      <c r="F530" t="str">
        <f>IFERROR(VLOOKUP(A530, Activities!$A$1:$L$600, 9, FALSE), "")</f>
        <v>Prefeitura de Barueri</v>
      </c>
      <c r="G530" t="str">
        <f>IFERROR(VLOOKUP(A530, Activities!$A$1:$L$600, 10, FALSE), "")</f>
        <v>Brasil</v>
      </c>
      <c r="H530" t="str">
        <f>IFERROR(VLOOKUP(A530, Activities!$A$1:$L$600, 11, FALSE), "")</f>
        <v>Barueri</v>
      </c>
      <c r="I530" t="str">
        <f>IFERROR(VLOOKUP(A530, Activities!$A$1:$L$600, 12, FALSE), "")</f>
        <v>São Paulo</v>
      </c>
    </row>
    <row r="531" spans="1:9" x14ac:dyDescent="0.3">
      <c r="A531">
        <v>1530</v>
      </c>
      <c r="B531" s="1" t="s">
        <v>1755</v>
      </c>
      <c r="C531" s="1">
        <v>2022</v>
      </c>
      <c r="D531" t="str">
        <f>IFERROR(VLOOKUP(A531, Activities!$A$1:$L$600, 4, FALSE), "")</f>
        <v>Consulting</v>
      </c>
      <c r="E531" t="str">
        <f>IFERROR(VLOOKUP(A531, Activities!$A$1:$L$600, 5, FALSE), "")</f>
        <v>Other</v>
      </c>
      <c r="F531" t="str">
        <f>IFERROR(VLOOKUP(A531, Activities!$A$1:$L$600, 9, FALSE), "")</f>
        <v>Conselho de Arquitetura e Urbanismo, CAU</v>
      </c>
      <c r="G531" t="str">
        <f>IFERROR(VLOOKUP(A531, Activities!$A$1:$L$600, 10, FALSE), "")</f>
        <v>Brasil</v>
      </c>
      <c r="H531" t="str">
        <f>IFERROR(VLOOKUP(A531, Activities!$A$1:$L$600, 11, FALSE), "")</f>
        <v>Rio de Janeiro</v>
      </c>
      <c r="I531" t="str">
        <f>IFERROR(VLOOKUP(A531, Activities!$A$1:$L$600, 12, FALSE), "")</f>
        <v>Rio de Janeiro</v>
      </c>
    </row>
    <row r="532" spans="1:9" x14ac:dyDescent="0.3">
      <c r="A532">
        <v>1531</v>
      </c>
      <c r="B532" s="1" t="s">
        <v>1754</v>
      </c>
      <c r="C532" s="1">
        <v>2016</v>
      </c>
      <c r="D532" t="str">
        <f>IFERROR(VLOOKUP(A532, Activities!$A$1:$L$600, 4, FALSE), "")</f>
        <v>Teaching</v>
      </c>
      <c r="E532" t="str">
        <f>IFERROR(VLOOKUP(A532, Activities!$A$1:$L$600, 5, FALSE), "")</f>
        <v>Teacher: Basic Education (Elementary and High School)</v>
      </c>
      <c r="F532" t="str">
        <f>IFERROR(VLOOKUP(A532, Activities!$A$1:$L$600, 9, FALSE), "")</f>
        <v>Secretaria Municipal de Educação de Cajamar</v>
      </c>
      <c r="G532" t="str">
        <f>IFERROR(VLOOKUP(A532, Activities!$A$1:$L$600, 10, FALSE), "")</f>
        <v>Brasil</v>
      </c>
      <c r="H532" t="str">
        <f>IFERROR(VLOOKUP(A532, Activities!$A$1:$L$600, 11, FALSE), "")</f>
        <v>Cajamar</v>
      </c>
      <c r="I532" t="str">
        <f>IFERROR(VLOOKUP(A532, Activities!$A$1:$L$600, 12, FALSE), "")</f>
        <v>São Paulo</v>
      </c>
    </row>
    <row r="533" spans="1:9" x14ac:dyDescent="0.3">
      <c r="A533">
        <v>1532</v>
      </c>
      <c r="B533" s="1" t="s">
        <v>1754</v>
      </c>
      <c r="C533" s="1">
        <v>2019</v>
      </c>
      <c r="D533" t="str">
        <f>IFERROR(VLOOKUP(A533, Activities!$A$1:$L$600, 4, FALSE), "")</f>
        <v>Technical/administrative</v>
      </c>
      <c r="E533" t="str">
        <f>IFERROR(VLOOKUP(A533, Activities!$A$1:$L$600, 5, FALSE), "")</f>
        <v>Retired</v>
      </c>
      <c r="F533" t="str">
        <f>IFERROR(VLOOKUP(A533, Activities!$A$1:$L$600, 9, FALSE), "")</f>
        <v>CMU/Unicamp</v>
      </c>
      <c r="G533" t="str">
        <f>IFERROR(VLOOKUP(A533, Activities!$A$1:$L$600, 10, FALSE), "")</f>
        <v>Brasil</v>
      </c>
      <c r="H533" t="str">
        <f>IFERROR(VLOOKUP(A533, Activities!$A$1:$L$600, 11, FALSE), "")</f>
        <v>Campinas</v>
      </c>
      <c r="I533" t="str">
        <f>IFERROR(VLOOKUP(A533, Activities!$A$1:$L$600, 12, FALSE), "")</f>
        <v>São Paulo</v>
      </c>
    </row>
    <row r="534" spans="1:9" x14ac:dyDescent="0.3">
      <c r="A534">
        <v>1533</v>
      </c>
      <c r="B534" s="1" t="s">
        <v>1754</v>
      </c>
      <c r="C534" s="1">
        <v>2010</v>
      </c>
      <c r="D534" t="str">
        <f>IFERROR(VLOOKUP(A534, Activities!$A$1:$L$600, 4, FALSE), "")</f>
        <v>Teaching</v>
      </c>
      <c r="E534" t="str">
        <f>IFERROR(VLOOKUP(A534, Activities!$A$1:$L$600, 5, FALSE), "")</f>
        <v>Professor: Higher Education</v>
      </c>
      <c r="F534" t="str">
        <f>IFERROR(VLOOKUP(A534, Activities!$A$1:$L$600, 9, FALSE), "")</f>
        <v>UNILA</v>
      </c>
      <c r="G534" t="str">
        <f>IFERROR(VLOOKUP(A534, Activities!$A$1:$L$600, 10, FALSE), "")</f>
        <v>Brasil</v>
      </c>
      <c r="H534" t="str">
        <f>IFERROR(VLOOKUP(A534, Activities!$A$1:$L$600, 11, FALSE), "")</f>
        <v>Foz do Iguaçu</v>
      </c>
      <c r="I534" t="str">
        <f>IFERROR(VLOOKUP(A534, Activities!$A$1:$L$600, 12, FALSE), "")</f>
        <v>Paraná</v>
      </c>
    </row>
    <row r="535" spans="1:9" x14ac:dyDescent="0.3">
      <c r="A535">
        <v>1534</v>
      </c>
      <c r="B535" s="1" t="s">
        <v>1755</v>
      </c>
      <c r="C535" s="1">
        <v>2014</v>
      </c>
      <c r="D535" t="str">
        <f>IFERROR(VLOOKUP(A535, Activities!$A$1:$L$600, 4, FALSE), "")</f>
        <v/>
      </c>
      <c r="E535" t="str">
        <f>IFERROR(VLOOKUP(A535, Activities!$A$1:$L$600, 5, FALSE), "")</f>
        <v/>
      </c>
      <c r="F535" t="str">
        <f>IFERROR(VLOOKUP(A535, Activities!$A$1:$L$600, 9, FALSE), "")</f>
        <v/>
      </c>
      <c r="G535" t="str">
        <f>IFERROR(VLOOKUP(A535, Activities!$A$1:$L$600, 10, FALSE), "")</f>
        <v/>
      </c>
      <c r="H535" t="str">
        <f>IFERROR(VLOOKUP(A535, Activities!$A$1:$L$600, 11, FALSE), "")</f>
        <v/>
      </c>
      <c r="I535" t="str">
        <f>IFERROR(VLOOKUP(A535, Activities!$A$1:$L$600, 12, FALSE), "")</f>
        <v/>
      </c>
    </row>
    <row r="536" spans="1:9" x14ac:dyDescent="0.3">
      <c r="A536">
        <v>1535</v>
      </c>
      <c r="B536" s="1" t="s">
        <v>1754</v>
      </c>
      <c r="C536" s="1">
        <v>2010</v>
      </c>
      <c r="D536" t="str">
        <f>IFERROR(VLOOKUP(A536, Activities!$A$1:$L$600, 4, FALSE), "")</f>
        <v/>
      </c>
      <c r="E536" t="str">
        <f>IFERROR(VLOOKUP(A536, Activities!$A$1:$L$600, 5, FALSE), "")</f>
        <v/>
      </c>
      <c r="F536" t="str">
        <f>IFERROR(VLOOKUP(A536, Activities!$A$1:$L$600, 9, FALSE), "")</f>
        <v/>
      </c>
      <c r="G536" t="str">
        <f>IFERROR(VLOOKUP(A536, Activities!$A$1:$L$600, 10, FALSE), "")</f>
        <v/>
      </c>
      <c r="H536" t="str">
        <f>IFERROR(VLOOKUP(A536, Activities!$A$1:$L$600, 11, FALSE), "")</f>
        <v/>
      </c>
      <c r="I536" t="str">
        <f>IFERROR(VLOOKUP(A536, Activities!$A$1:$L$600, 12, FALSE), "")</f>
        <v/>
      </c>
    </row>
    <row r="537" spans="1:9" x14ac:dyDescent="0.3">
      <c r="A537">
        <v>1536</v>
      </c>
      <c r="B537" s="1" t="s">
        <v>1754</v>
      </c>
      <c r="C537" s="1">
        <v>2020</v>
      </c>
      <c r="D537" t="str">
        <f>IFERROR(VLOOKUP(A537, Activities!$A$1:$L$600, 4, FALSE), "")</f>
        <v>Research</v>
      </c>
      <c r="E537" t="str">
        <f>IFERROR(VLOOKUP(A537, Activities!$A$1:$L$600, 5, FALSE), "")</f>
        <v>Postdoctoral Research</v>
      </c>
      <c r="F537" t="str">
        <f>IFERROR(VLOOKUP(A537, Activities!$A$1:$L$600, 9, FALSE), "")</f>
        <v>Unicamp</v>
      </c>
      <c r="G537" t="str">
        <f>IFERROR(VLOOKUP(A537, Activities!$A$1:$L$600, 10, FALSE), "")</f>
        <v>Brasil</v>
      </c>
      <c r="H537" t="str">
        <f>IFERROR(VLOOKUP(A537, Activities!$A$1:$L$600, 11, FALSE), "")</f>
        <v>Campinas</v>
      </c>
      <c r="I537" t="str">
        <f>IFERROR(VLOOKUP(A537, Activities!$A$1:$L$600, 12, FALSE), "")</f>
        <v>São Paulo</v>
      </c>
    </row>
    <row r="538" spans="1:9" x14ac:dyDescent="0.3">
      <c r="A538">
        <v>1537</v>
      </c>
      <c r="B538" s="1" t="s">
        <v>1754</v>
      </c>
      <c r="C538" s="1">
        <v>2007</v>
      </c>
      <c r="D538" t="str">
        <f>IFERROR(VLOOKUP(A538, Activities!$A$1:$L$600, 4, FALSE), "")</f>
        <v>Teaching</v>
      </c>
      <c r="E538" t="str">
        <f>IFERROR(VLOOKUP(A538, Activities!$A$1:$L$600, 5, FALSE), "")</f>
        <v>Professor: Higher Education</v>
      </c>
      <c r="F538" t="str">
        <f>IFERROR(VLOOKUP(A538, Activities!$A$1:$L$600, 9, FALSE), "")</f>
        <v>Escola Dieese de Ciências do Trabalho</v>
      </c>
      <c r="G538" t="str">
        <f>IFERROR(VLOOKUP(A538, Activities!$A$1:$L$600, 10, FALSE), "")</f>
        <v>Brasil</v>
      </c>
      <c r="H538" t="str">
        <f>IFERROR(VLOOKUP(A538, Activities!$A$1:$L$600, 11, FALSE), "")</f>
        <v>São Paulo</v>
      </c>
      <c r="I538" t="str">
        <f>IFERROR(VLOOKUP(A538, Activities!$A$1:$L$600, 12, FALSE), "")</f>
        <v>São Paulo</v>
      </c>
    </row>
    <row r="539" spans="1:9" x14ac:dyDescent="0.3">
      <c r="A539">
        <v>1538</v>
      </c>
      <c r="B539" s="1" t="s">
        <v>1755</v>
      </c>
      <c r="C539" s="1">
        <v>2015</v>
      </c>
      <c r="D539" t="str">
        <f>IFERROR(VLOOKUP(A539, Activities!$A$1:$L$600, 4, FALSE), "")</f>
        <v/>
      </c>
      <c r="E539" t="str">
        <f>IFERROR(VLOOKUP(A539, Activities!$A$1:$L$600, 5, FALSE), "")</f>
        <v/>
      </c>
      <c r="F539" t="str">
        <f>IFERROR(VLOOKUP(A539, Activities!$A$1:$L$600, 9, FALSE), "")</f>
        <v/>
      </c>
      <c r="G539" t="str">
        <f>IFERROR(VLOOKUP(A539, Activities!$A$1:$L$600, 10, FALSE), "")</f>
        <v/>
      </c>
      <c r="H539" t="str">
        <f>IFERROR(VLOOKUP(A539, Activities!$A$1:$L$600, 11, FALSE), "")</f>
        <v/>
      </c>
      <c r="I539" t="str">
        <f>IFERROR(VLOOKUP(A539, Activities!$A$1:$L$600, 12, FALSE), "")</f>
        <v/>
      </c>
    </row>
    <row r="540" spans="1:9" x14ac:dyDescent="0.3">
      <c r="A540">
        <v>1539</v>
      </c>
      <c r="B540" s="1" t="s">
        <v>1755</v>
      </c>
      <c r="C540" s="1">
        <v>2018</v>
      </c>
      <c r="D540" t="str">
        <f>IFERROR(VLOOKUP(A540, Activities!$A$1:$L$600, 4, FALSE), "")</f>
        <v>Teaching</v>
      </c>
      <c r="E540" t="str">
        <f>IFERROR(VLOOKUP(A540, Activities!$A$1:$L$600, 5, FALSE), "")</f>
        <v>Other</v>
      </c>
      <c r="F540" t="str">
        <f>IFERROR(VLOOKUP(A540, Activities!$A$1:$L$600, 9, FALSE), "")</f>
        <v>Poliedro Educação</v>
      </c>
      <c r="G540" t="str">
        <f>IFERROR(VLOOKUP(A540, Activities!$A$1:$L$600, 10, FALSE), "")</f>
        <v>Brasil</v>
      </c>
      <c r="H540" t="str">
        <f>IFERROR(VLOOKUP(A540, Activities!$A$1:$L$600, 11, FALSE), "")</f>
        <v>Campinas</v>
      </c>
      <c r="I540" t="str">
        <f>IFERROR(VLOOKUP(A540, Activities!$A$1:$L$600, 12, FALSE), "")</f>
        <v>São Paulo</v>
      </c>
    </row>
    <row r="541" spans="1:9" x14ac:dyDescent="0.3">
      <c r="A541">
        <v>1540</v>
      </c>
      <c r="B541" s="1" t="s">
        <v>1754</v>
      </c>
      <c r="C541" s="1">
        <v>2018</v>
      </c>
      <c r="D541" t="str">
        <f>IFERROR(VLOOKUP(A541, Activities!$A$1:$L$600, 4, FALSE), "")</f>
        <v>Teaching</v>
      </c>
      <c r="E541" t="str">
        <f>IFERROR(VLOOKUP(A541, Activities!$A$1:$L$600, 5, FALSE), "")</f>
        <v>Teacher: Basic Education (Elementary and High School)</v>
      </c>
      <c r="F541" t="str">
        <f>IFERROR(VLOOKUP(A541, Activities!$A$1:$L$600, 9, FALSE), "")</f>
        <v>Secretaria Municipal de Educação</v>
      </c>
      <c r="G541" t="str">
        <f>IFERROR(VLOOKUP(A541, Activities!$A$1:$L$600, 10, FALSE), "")</f>
        <v>Brasil</v>
      </c>
      <c r="H541" t="str">
        <f>IFERROR(VLOOKUP(A541, Activities!$A$1:$L$600, 11, FALSE), "")</f>
        <v>Campinas</v>
      </c>
      <c r="I541" t="str">
        <f>IFERROR(VLOOKUP(A541, Activities!$A$1:$L$600, 12, FALSE), "")</f>
        <v>São Paulo</v>
      </c>
    </row>
    <row r="542" spans="1:9" x14ac:dyDescent="0.3">
      <c r="A542">
        <v>1541</v>
      </c>
      <c r="B542" s="1" t="s">
        <v>1755</v>
      </c>
      <c r="C542" s="1">
        <v>2023</v>
      </c>
      <c r="D542" t="str">
        <f>IFERROR(VLOOKUP(A542, Activities!$A$1:$L$600, 4, FALSE), "")</f>
        <v>Teaching</v>
      </c>
      <c r="E542" t="str">
        <f>IFERROR(VLOOKUP(A542, Activities!$A$1:$L$600, 5, FALSE), "")</f>
        <v>Teacher: Basic Education (Elementary and High School)</v>
      </c>
      <c r="F542" t="str">
        <f>IFERROR(VLOOKUP(A542, Activities!$A$1:$L$600, 9, FALSE), "")</f>
        <v>Limeira</v>
      </c>
      <c r="G542" t="str">
        <f>IFERROR(VLOOKUP(A542, Activities!$A$1:$L$600, 10, FALSE), "")</f>
        <v>Brasil</v>
      </c>
      <c r="H542" t="str">
        <f>IFERROR(VLOOKUP(A542, Activities!$A$1:$L$600, 11, FALSE), "")</f>
        <v>Limeira</v>
      </c>
      <c r="I542" t="str">
        <f>IFERROR(VLOOKUP(A542, Activities!$A$1:$L$600, 12, FALSE), "")</f>
        <v>São Paulo</v>
      </c>
    </row>
    <row r="543" spans="1:9" x14ac:dyDescent="0.3">
      <c r="A543">
        <v>1542</v>
      </c>
      <c r="B543" s="1" t="s">
        <v>1754</v>
      </c>
      <c r="C543" s="1">
        <v>2016</v>
      </c>
      <c r="D543" t="str">
        <f>IFERROR(VLOOKUP(A543, Activities!$A$1:$L$600, 4, FALSE), "")</f>
        <v>Teaching</v>
      </c>
      <c r="E543" t="str">
        <f>IFERROR(VLOOKUP(A543, Activities!$A$1:$L$600, 5, FALSE), "")</f>
        <v>Professor: Higher Education</v>
      </c>
      <c r="F543" t="str">
        <f>IFERROR(VLOOKUP(A543, Activities!$A$1:$L$600, 9, FALSE), "")</f>
        <v>Faculdade Cásper Líbero</v>
      </c>
      <c r="G543" t="str">
        <f>IFERROR(VLOOKUP(A543, Activities!$A$1:$L$600, 10, FALSE), "")</f>
        <v>Brasil</v>
      </c>
      <c r="H543" t="str">
        <f>IFERROR(VLOOKUP(A543, Activities!$A$1:$L$600, 11, FALSE), "")</f>
        <v>São Paulo</v>
      </c>
      <c r="I543" t="str">
        <f>IFERROR(VLOOKUP(A543, Activities!$A$1:$L$600, 12, FALSE), "")</f>
        <v>São Paulo</v>
      </c>
    </row>
    <row r="544" spans="1:9" x14ac:dyDescent="0.3">
      <c r="A544">
        <v>1543</v>
      </c>
      <c r="B544" s="1" t="s">
        <v>1754</v>
      </c>
      <c r="C544" s="1">
        <v>2023</v>
      </c>
      <c r="D544" t="str">
        <f>IFERROR(VLOOKUP(A544, Activities!$A$1:$L$600, 4, FALSE), "")</f>
        <v/>
      </c>
      <c r="E544" t="str">
        <f>IFERROR(VLOOKUP(A544, Activities!$A$1:$L$600, 5, FALSE), "")</f>
        <v/>
      </c>
      <c r="F544" t="str">
        <f>IFERROR(VLOOKUP(A544, Activities!$A$1:$L$600, 9, FALSE), "")</f>
        <v/>
      </c>
      <c r="G544" t="str">
        <f>IFERROR(VLOOKUP(A544, Activities!$A$1:$L$600, 10, FALSE), "")</f>
        <v/>
      </c>
      <c r="H544" t="str">
        <f>IFERROR(VLOOKUP(A544, Activities!$A$1:$L$600, 11, FALSE), "")</f>
        <v/>
      </c>
      <c r="I544" t="str">
        <f>IFERROR(VLOOKUP(A544, Activities!$A$1:$L$600, 12, FALSE), "")</f>
        <v/>
      </c>
    </row>
    <row r="545" spans="1:9" x14ac:dyDescent="0.3">
      <c r="A545">
        <v>1544</v>
      </c>
      <c r="B545" s="1" t="s">
        <v>1754</v>
      </c>
      <c r="C545" s="1">
        <v>2018</v>
      </c>
      <c r="D545" t="str">
        <f>IFERROR(VLOOKUP(A545, Activities!$A$1:$L$600, 4, FALSE), "")</f>
        <v>Teaching</v>
      </c>
      <c r="E545" t="str">
        <f>IFERROR(VLOOKUP(A545, Activities!$A$1:$L$600, 5, FALSE), "")</f>
        <v>Other</v>
      </c>
      <c r="F545" t="str">
        <f>IFERROR(VLOOKUP(A545, Activities!$A$1:$L$600, 9, FALSE), "")</f>
        <v>Ministério da Defesa</v>
      </c>
      <c r="G545" t="str">
        <f>IFERROR(VLOOKUP(A545, Activities!$A$1:$L$600, 10, FALSE), "")</f>
        <v>Brasil</v>
      </c>
      <c r="H545" t="str">
        <f>IFERROR(VLOOKUP(A545, Activities!$A$1:$L$600, 11, FALSE), "")</f>
        <v>Foz do Iguaçu</v>
      </c>
      <c r="I545" t="str">
        <f>IFERROR(VLOOKUP(A545, Activities!$A$1:$L$600, 12, FALSE), "")</f>
        <v>Paraná</v>
      </c>
    </row>
    <row r="546" spans="1:9" x14ac:dyDescent="0.3">
      <c r="A546">
        <v>1545</v>
      </c>
      <c r="B546" s="1" t="s">
        <v>1754</v>
      </c>
      <c r="C546" s="1">
        <v>2022</v>
      </c>
      <c r="D546" t="str">
        <f>IFERROR(VLOOKUP(A546, Activities!$A$1:$L$600, 4, FALSE), "")</f>
        <v>Research</v>
      </c>
      <c r="E546" t="str">
        <f>IFERROR(VLOOKUP(A546, Activities!$A$1:$L$600, 5, FALSE), "")</f>
        <v>Postdoctoral Research</v>
      </c>
      <c r="F546" t="str">
        <f>IFERROR(VLOOKUP(A546, Activities!$A$1:$L$600, 9, FALSE), "")</f>
        <v>Universidade Federal de São Paulo, UNIFESP</v>
      </c>
      <c r="G546" t="str">
        <f>IFERROR(VLOOKUP(A546, Activities!$A$1:$L$600, 10, FALSE), "")</f>
        <v>Brasil</v>
      </c>
      <c r="H546" t="str">
        <f>IFERROR(VLOOKUP(A546, Activities!$A$1:$L$600, 11, FALSE), "")</f>
        <v>São Paulo</v>
      </c>
      <c r="I546" t="str">
        <f>IFERROR(VLOOKUP(A546, Activities!$A$1:$L$600, 12, FALSE), "")</f>
        <v>São Paulo</v>
      </c>
    </row>
    <row r="547" spans="1:9" x14ac:dyDescent="0.3">
      <c r="A547">
        <v>1546</v>
      </c>
      <c r="B547" s="1" t="s">
        <v>1755</v>
      </c>
      <c r="C547" s="1">
        <v>2010</v>
      </c>
      <c r="D547" t="str">
        <f>IFERROR(VLOOKUP(A547, Activities!$A$1:$L$600, 4, FALSE), "")</f>
        <v>Analyst</v>
      </c>
      <c r="E547" t="str">
        <f>IFERROR(VLOOKUP(A547, Activities!$A$1:$L$600, 5, FALSE), "")</f>
        <v>Other</v>
      </c>
      <c r="F547" t="str">
        <f>IFERROR(VLOOKUP(A547, Activities!$A$1:$L$600, 9, FALSE), "")</f>
        <v>Prefeitura de Belo Horizonte</v>
      </c>
      <c r="G547" t="str">
        <f>IFERROR(VLOOKUP(A547, Activities!$A$1:$L$600, 10, FALSE), "")</f>
        <v>Brasil</v>
      </c>
      <c r="H547" t="str">
        <f>IFERROR(VLOOKUP(A547, Activities!$A$1:$L$600, 11, FALSE), "")</f>
        <v>Belo Horizonte</v>
      </c>
      <c r="I547" t="str">
        <f>IFERROR(VLOOKUP(A547, Activities!$A$1:$L$600, 12, FALSE), "")</f>
        <v>Minas Gerais</v>
      </c>
    </row>
    <row r="548" spans="1:9" x14ac:dyDescent="0.3">
      <c r="A548">
        <v>1547</v>
      </c>
      <c r="B548" s="1" t="s">
        <v>1755</v>
      </c>
      <c r="C548" s="1">
        <v>2020</v>
      </c>
      <c r="D548" t="str">
        <f>IFERROR(VLOOKUP(A548, Activities!$A$1:$L$600, 4, FALSE), "")</f>
        <v>Research</v>
      </c>
      <c r="E548" t="str">
        <f>IFERROR(VLOOKUP(A548, Activities!$A$1:$L$600, 5, FALSE), "")</f>
        <v>Other</v>
      </c>
      <c r="F548" t="str">
        <f>IFERROR(VLOOKUP(A548, Activities!$A$1:$L$600, 9, FALSE), "")</f>
        <v>Fazenda Atalaia</v>
      </c>
      <c r="G548" t="str">
        <f>IFERROR(VLOOKUP(A548, Activities!$A$1:$L$600, 10, FALSE), "")</f>
        <v>Brasil</v>
      </c>
      <c r="H548" t="str">
        <f>IFERROR(VLOOKUP(A548, Activities!$A$1:$L$600, 11, FALSE), "")</f>
        <v>Amparo</v>
      </c>
      <c r="I548" t="str">
        <f>IFERROR(VLOOKUP(A548, Activities!$A$1:$L$600, 12, FALSE), "")</f>
        <v>São Paulo</v>
      </c>
    </row>
    <row r="549" spans="1:9" x14ac:dyDescent="0.3">
      <c r="A549">
        <v>1548</v>
      </c>
      <c r="B549" s="1" t="s">
        <v>1755</v>
      </c>
      <c r="C549" s="1">
        <v>2006</v>
      </c>
      <c r="D549" t="str">
        <f>IFERROR(VLOOKUP(A549, Activities!$A$1:$L$600, 4, FALSE), "")</f>
        <v>Teaching</v>
      </c>
      <c r="E549" t="str">
        <f>IFERROR(VLOOKUP(A549, Activities!$A$1:$L$600, 5, FALSE), "")</f>
        <v>Teacher: Basic Education (Elementary and High School)</v>
      </c>
      <c r="F549" t="str">
        <f>IFERROR(VLOOKUP(A549, Activities!$A$1:$L$600, 9, FALSE), "")</f>
        <v>Escola Castanheiras</v>
      </c>
      <c r="G549" t="str">
        <f>IFERROR(VLOOKUP(A549, Activities!$A$1:$L$600, 10, FALSE), "")</f>
        <v>Brasil</v>
      </c>
      <c r="H549" t="str">
        <f>IFERROR(VLOOKUP(A549, Activities!$A$1:$L$600, 11, FALSE), "")</f>
        <v>Santana de Parnaíba</v>
      </c>
      <c r="I549" t="str">
        <f>IFERROR(VLOOKUP(A549, Activities!$A$1:$L$600, 12, FALSE), "")</f>
        <v>São Paulo</v>
      </c>
    </row>
    <row r="550" spans="1:9" x14ac:dyDescent="0.3">
      <c r="A550">
        <v>1549</v>
      </c>
      <c r="B550" s="1" t="s">
        <v>1754</v>
      </c>
      <c r="C550" s="1">
        <v>2011</v>
      </c>
      <c r="D550" t="str">
        <f>IFERROR(VLOOKUP(A550, Activities!$A$1:$L$600, 4, FALSE), "")</f>
        <v>Teaching</v>
      </c>
      <c r="E550" t="str">
        <f>IFERROR(VLOOKUP(A550, Activities!$A$1:$L$600, 5, FALSE), "")</f>
        <v>Professor: Higher Education</v>
      </c>
      <c r="F550" t="str">
        <f>IFERROR(VLOOKUP(A550, Activities!$A$1:$L$600, 9, FALSE), "")</f>
        <v>Universidade Federal de Campina Grande</v>
      </c>
      <c r="G550" t="str">
        <f>IFERROR(VLOOKUP(A550, Activities!$A$1:$L$600, 10, FALSE), "")</f>
        <v>Brasil</v>
      </c>
      <c r="H550" t="str">
        <f>IFERROR(VLOOKUP(A550, Activities!$A$1:$L$600, 11, FALSE), "")</f>
        <v>Cajazeiras</v>
      </c>
      <c r="I550" t="str">
        <f>IFERROR(VLOOKUP(A550, Activities!$A$1:$L$600, 12, FALSE), "")</f>
        <v>Paraíba</v>
      </c>
    </row>
    <row r="551" spans="1:9" x14ac:dyDescent="0.3">
      <c r="A551">
        <v>1550</v>
      </c>
      <c r="B551" s="1" t="s">
        <v>1754</v>
      </c>
      <c r="C551" s="1">
        <v>2014</v>
      </c>
      <c r="D551" t="str">
        <f>IFERROR(VLOOKUP(A551, Activities!$A$1:$L$600, 4, FALSE), "")</f>
        <v>Teaching</v>
      </c>
      <c r="E551" t="str">
        <f>IFERROR(VLOOKUP(A551, Activities!$A$1:$L$600, 5, FALSE), "")</f>
        <v>Teacher: Basic Education (Elementary and High School)</v>
      </c>
      <c r="F551" t="str">
        <f>IFERROR(VLOOKUP(A551, Activities!$A$1:$L$600, 9, FALSE), "")</f>
        <v>Colégio Dante Alighieri</v>
      </c>
      <c r="G551" t="str">
        <f>IFERROR(VLOOKUP(A551, Activities!$A$1:$L$600, 10, FALSE), "")</f>
        <v>Brasil</v>
      </c>
      <c r="H551" t="str">
        <f>IFERROR(VLOOKUP(A551, Activities!$A$1:$L$600, 11, FALSE), "")</f>
        <v>São Paulo</v>
      </c>
      <c r="I551" t="str">
        <f>IFERROR(VLOOKUP(A551, Activities!$A$1:$L$600, 12, FALSE), "")</f>
        <v>São Paulo</v>
      </c>
    </row>
    <row r="552" spans="1:9" x14ac:dyDescent="0.3">
      <c r="A552">
        <v>1551</v>
      </c>
      <c r="B552" s="1" t="s">
        <v>1755</v>
      </c>
      <c r="C552" s="1">
        <v>2012</v>
      </c>
      <c r="D552" t="str">
        <f>IFERROR(VLOOKUP(A552, Activities!$A$1:$L$600, 4, FALSE), "")</f>
        <v>Teaching</v>
      </c>
      <c r="E552" t="str">
        <f>IFERROR(VLOOKUP(A552, Activities!$A$1:$L$600, 5, FALSE), "")</f>
        <v>Professor: Higher Education</v>
      </c>
      <c r="F552" t="str">
        <f>IFERROR(VLOOKUP(A552, Activities!$A$1:$L$600, 9, FALSE), "")</f>
        <v>Universidade Federal do Rio Grande do Norte</v>
      </c>
      <c r="G552" t="str">
        <f>IFERROR(VLOOKUP(A552, Activities!$A$1:$L$600, 10, FALSE), "")</f>
        <v>Brasil</v>
      </c>
      <c r="H552" t="str">
        <f>IFERROR(VLOOKUP(A552, Activities!$A$1:$L$600, 11, FALSE), "")</f>
        <v>Natal</v>
      </c>
      <c r="I552" t="str">
        <f>IFERROR(VLOOKUP(A552, Activities!$A$1:$L$600, 12, FALSE), "")</f>
        <v>Rio Grande do Norte</v>
      </c>
    </row>
    <row r="553" spans="1:9" x14ac:dyDescent="0.3">
      <c r="A553">
        <v>1552</v>
      </c>
      <c r="B553" s="1" t="s">
        <v>1754</v>
      </c>
      <c r="C553" s="1">
        <v>2007</v>
      </c>
      <c r="D553" t="str">
        <f>IFERROR(VLOOKUP(A553, Activities!$A$1:$L$600, 4, FALSE), "")</f>
        <v>Teaching</v>
      </c>
      <c r="E553" t="str">
        <f>IFERROR(VLOOKUP(A553, Activities!$A$1:$L$600, 5, FALSE), "")</f>
        <v>Professor: Higher Education</v>
      </c>
      <c r="F553" t="str">
        <f>IFERROR(VLOOKUP(A553, Activities!$A$1:$L$600, 9, FALSE), "")</f>
        <v>UEMG</v>
      </c>
      <c r="G553" t="str">
        <f>IFERROR(VLOOKUP(A553, Activities!$A$1:$L$600, 10, FALSE), "")</f>
        <v>Brasil</v>
      </c>
      <c r="H553" t="str">
        <f>IFERROR(VLOOKUP(A553, Activities!$A$1:$L$600, 11, FALSE), "")</f>
        <v>Poços de Caldas</v>
      </c>
      <c r="I553" t="str">
        <f>IFERROR(VLOOKUP(A553, Activities!$A$1:$L$600, 12, FALSE), "")</f>
        <v>Minas Gerais</v>
      </c>
    </row>
    <row r="554" spans="1:9" x14ac:dyDescent="0.3">
      <c r="A554">
        <v>1553</v>
      </c>
      <c r="B554" s="1" t="s">
        <v>1754</v>
      </c>
      <c r="C554" s="1">
        <v>2017</v>
      </c>
      <c r="D554" t="str">
        <f>IFERROR(VLOOKUP(A554, Activities!$A$1:$L$600, 4, FALSE), "")</f>
        <v>Teaching</v>
      </c>
      <c r="E554" t="str">
        <f>IFERROR(VLOOKUP(A554, Activities!$A$1:$L$600, 5, FALSE), "")</f>
        <v>Professor: Higher Education</v>
      </c>
      <c r="F554" t="str">
        <f>IFERROR(VLOOKUP(A554, Activities!$A$1:$L$600, 9, FALSE), "")</f>
        <v>UFMA</v>
      </c>
      <c r="G554" t="str">
        <f>IFERROR(VLOOKUP(A554, Activities!$A$1:$L$600, 10, FALSE), "")</f>
        <v>Brasil</v>
      </c>
      <c r="H554" t="str">
        <f>IFERROR(VLOOKUP(A554, Activities!$A$1:$L$600, 11, FALSE), "")</f>
        <v>São Luís</v>
      </c>
      <c r="I554" t="str">
        <f>IFERROR(VLOOKUP(A554, Activities!$A$1:$L$600, 12, FALSE), "")</f>
        <v>Maranhão</v>
      </c>
    </row>
    <row r="555" spans="1:9" x14ac:dyDescent="0.3">
      <c r="A555">
        <v>1554</v>
      </c>
      <c r="B555" s="1" t="s">
        <v>1755</v>
      </c>
      <c r="C555" s="1">
        <v>2010</v>
      </c>
      <c r="D555" t="str">
        <f>IFERROR(VLOOKUP(A555, Activities!$A$1:$L$600, 4, FALSE), "")</f>
        <v>Research</v>
      </c>
      <c r="E555" t="str">
        <f>IFERROR(VLOOKUP(A555, Activities!$A$1:$L$600, 5, FALSE), "")</f>
        <v>PhD Candidate</v>
      </c>
      <c r="F555" t="str">
        <f>IFERROR(VLOOKUP(A555, Activities!$A$1:$L$600, 9, FALSE), "")</f>
        <v>Unicamp</v>
      </c>
      <c r="G555" t="str">
        <f>IFERROR(VLOOKUP(A555, Activities!$A$1:$L$600, 10, FALSE), "")</f>
        <v>Brasil</v>
      </c>
      <c r="H555" t="str">
        <f>IFERROR(VLOOKUP(A555, Activities!$A$1:$L$600, 11, FALSE), "")</f>
        <v>Campinas</v>
      </c>
      <c r="I555" t="str">
        <f>IFERROR(VLOOKUP(A555, Activities!$A$1:$L$600, 12, FALSE), "")</f>
        <v>São Paulo</v>
      </c>
    </row>
    <row r="556" spans="1:9" x14ac:dyDescent="0.3">
      <c r="A556">
        <v>1555</v>
      </c>
      <c r="B556" s="1" t="s">
        <v>1755</v>
      </c>
      <c r="C556" s="1">
        <v>2018</v>
      </c>
      <c r="D556" t="str">
        <f>IFERROR(VLOOKUP(A556, Activities!$A$1:$L$600, 4, FALSE), "")</f>
        <v>Research</v>
      </c>
      <c r="E556" t="str">
        <f>IFERROR(VLOOKUP(A556, Activities!$A$1:$L$600, 5, FALSE), "")</f>
        <v>Postdoctoral Research</v>
      </c>
      <c r="F556" t="str">
        <f>IFERROR(VLOOKUP(A556, Activities!$A$1:$L$600, 9, FALSE), "")</f>
        <v>Unifesp</v>
      </c>
      <c r="G556" t="str">
        <f>IFERROR(VLOOKUP(A556, Activities!$A$1:$L$600, 10, FALSE), "")</f>
        <v>Brasil</v>
      </c>
      <c r="H556" t="str">
        <f>IFERROR(VLOOKUP(A556, Activities!$A$1:$L$600, 11, FALSE), "")</f>
        <v>Guarulhos</v>
      </c>
      <c r="I556" t="str">
        <f>IFERROR(VLOOKUP(A556, Activities!$A$1:$L$600, 12, FALSE), "")</f>
        <v>São Paulo</v>
      </c>
    </row>
    <row r="557" spans="1:9" x14ac:dyDescent="0.3">
      <c r="A557">
        <v>1556</v>
      </c>
      <c r="B557" s="1" t="s">
        <v>1754</v>
      </c>
      <c r="C557" s="1">
        <v>2007</v>
      </c>
      <c r="D557" t="str">
        <f>IFERROR(VLOOKUP(A557, Activities!$A$1:$L$600, 4, FALSE), "")</f>
        <v>Teaching</v>
      </c>
      <c r="E557" t="str">
        <f>IFERROR(VLOOKUP(A557, Activities!$A$1:$L$600, 5, FALSE), "")</f>
        <v>Professor: Higher Education</v>
      </c>
      <c r="F557" t="str">
        <f>IFERROR(VLOOKUP(A557, Activities!$A$1:$L$600, 9, FALSE), "")</f>
        <v>UEPB</v>
      </c>
      <c r="G557" t="str">
        <f>IFERROR(VLOOKUP(A557, Activities!$A$1:$L$600, 10, FALSE), "")</f>
        <v>Brasil</v>
      </c>
      <c r="H557" t="str">
        <f>IFERROR(VLOOKUP(A557, Activities!$A$1:$L$600, 11, FALSE), "")</f>
        <v>Guarabira</v>
      </c>
      <c r="I557" t="str">
        <f>IFERROR(VLOOKUP(A557, Activities!$A$1:$L$600, 12, FALSE), "")</f>
        <v>Paraíba</v>
      </c>
    </row>
    <row r="558" spans="1:9" x14ac:dyDescent="0.3">
      <c r="A558">
        <v>1557</v>
      </c>
      <c r="B558" s="1" t="s">
        <v>1755</v>
      </c>
      <c r="C558" s="1">
        <v>2023</v>
      </c>
      <c r="D558" t="str">
        <f>IFERROR(VLOOKUP(A558, Activities!$A$1:$L$600, 4, FALSE), "")</f>
        <v>Project coordination</v>
      </c>
      <c r="E558" t="str">
        <f>IFERROR(VLOOKUP(A558, Activities!$A$1:$L$600, 5, FALSE), "")</f>
        <v>Gerente de Projetos</v>
      </c>
      <c r="F558" t="str">
        <f>IFERROR(VLOOKUP(A558, Activities!$A$1:$L$600, 9, FALSE), "")</f>
        <v>Casa Sueli Carneiro</v>
      </c>
      <c r="G558" t="str">
        <f>IFERROR(VLOOKUP(A558, Activities!$A$1:$L$600, 10, FALSE), "")</f>
        <v>Brasil</v>
      </c>
      <c r="H558" t="str">
        <f>IFERROR(VLOOKUP(A558, Activities!$A$1:$L$600, 11, FALSE), "")</f>
        <v>São Paulo</v>
      </c>
      <c r="I558" t="str">
        <f>IFERROR(VLOOKUP(A558, Activities!$A$1:$L$600, 12, FALSE), "")</f>
        <v>São Paulo</v>
      </c>
    </row>
    <row r="559" spans="1:9" x14ac:dyDescent="0.3">
      <c r="A559">
        <v>1558</v>
      </c>
      <c r="B559" s="1" t="s">
        <v>1755</v>
      </c>
      <c r="C559" s="1">
        <v>2018</v>
      </c>
      <c r="D559" t="str">
        <f>IFERROR(VLOOKUP(A559, Activities!$A$1:$L$600, 4, FALSE), "")</f>
        <v>Technical/administrative</v>
      </c>
      <c r="E559" t="str">
        <f>IFERROR(VLOOKUP(A559, Activities!$A$1:$L$600, 5, FALSE), "")</f>
        <v>Other</v>
      </c>
      <c r="F559" t="str">
        <f>IFERROR(VLOOKUP(A559, Activities!$A$1:$L$600, 9, FALSE), "")</f>
        <v>Renault</v>
      </c>
      <c r="G559" t="str">
        <f>IFERROR(VLOOKUP(A559, Activities!$A$1:$L$600, 10, FALSE), "")</f>
        <v>França</v>
      </c>
      <c r="H559" t="str">
        <f>IFERROR(VLOOKUP(A559, Activities!$A$1:$L$600, 11, FALSE), "")</f>
        <v>Le Plessis-Robinson</v>
      </c>
      <c r="I559" t="str">
        <f>IFERROR(VLOOKUP(A559, Activities!$A$1:$L$600, 12, FALSE), "")</f>
        <v>Île-de-France</v>
      </c>
    </row>
    <row r="560" spans="1:9" x14ac:dyDescent="0.3">
      <c r="A560">
        <v>1559</v>
      </c>
      <c r="B560" s="1" t="s">
        <v>1754</v>
      </c>
      <c r="C560" s="1">
        <v>2014</v>
      </c>
      <c r="D560" t="str">
        <f>IFERROR(VLOOKUP(A560, Activities!$A$1:$L$600, 4, FALSE), "")</f>
        <v/>
      </c>
      <c r="E560" t="str">
        <f>IFERROR(VLOOKUP(A560, Activities!$A$1:$L$600, 5, FALSE), "")</f>
        <v/>
      </c>
      <c r="F560" t="str">
        <f>IFERROR(VLOOKUP(A560, Activities!$A$1:$L$600, 9, FALSE), "")</f>
        <v/>
      </c>
      <c r="G560" t="str">
        <f>IFERROR(VLOOKUP(A560, Activities!$A$1:$L$600, 10, FALSE), "")</f>
        <v/>
      </c>
      <c r="H560" t="str">
        <f>IFERROR(VLOOKUP(A560, Activities!$A$1:$L$600, 11, FALSE), "")</f>
        <v/>
      </c>
      <c r="I560" t="str">
        <f>IFERROR(VLOOKUP(A560, Activities!$A$1:$L$600, 12, FALSE), "")</f>
        <v/>
      </c>
    </row>
    <row r="561" spans="1:9" x14ac:dyDescent="0.3">
      <c r="A561">
        <v>1560</v>
      </c>
      <c r="B561" s="1" t="s">
        <v>1755</v>
      </c>
      <c r="C561" s="1">
        <v>2021</v>
      </c>
      <c r="D561" t="str">
        <f>IFERROR(VLOOKUP(A561, Activities!$A$1:$L$600, 4, FALSE), "")</f>
        <v>Research</v>
      </c>
      <c r="E561" t="str">
        <f>IFERROR(VLOOKUP(A561, Activities!$A$1:$L$600, 5, FALSE), "")</f>
        <v>PhD Candidate</v>
      </c>
      <c r="F561" t="str">
        <f>IFERROR(VLOOKUP(A561, Activities!$A$1:$L$600, 9, FALSE), "")</f>
        <v>Universidade Estadual de Campinas</v>
      </c>
      <c r="G561" t="str">
        <f>IFERROR(VLOOKUP(A561, Activities!$A$1:$L$600, 10, FALSE), "")</f>
        <v>Brasil</v>
      </c>
      <c r="H561" t="str">
        <f>IFERROR(VLOOKUP(A561, Activities!$A$1:$L$600, 11, FALSE), "")</f>
        <v>Campinas</v>
      </c>
      <c r="I561" t="str">
        <f>IFERROR(VLOOKUP(A561, Activities!$A$1:$L$600, 12, FALSE), "")</f>
        <v>São Paulo</v>
      </c>
    </row>
    <row r="562" spans="1:9" x14ac:dyDescent="0.3">
      <c r="A562">
        <v>1561</v>
      </c>
      <c r="B562" s="1" t="s">
        <v>1755</v>
      </c>
      <c r="C562" s="1">
        <v>2013</v>
      </c>
      <c r="D562" t="str">
        <f>IFERROR(VLOOKUP(A562, Activities!$A$1:$L$600, 4, FALSE), "")</f>
        <v>Education services</v>
      </c>
      <c r="E562" t="str">
        <f>IFERROR(VLOOKUP(A562, Activities!$A$1:$L$600, 5, FALSE), "")</f>
        <v>Other</v>
      </c>
      <c r="F562" t="str">
        <f>IFERROR(VLOOKUP(A562, Activities!$A$1:$L$600, 9, FALSE), "")</f>
        <v>Núcleo Radha Shakti de Shivam Yoga</v>
      </c>
      <c r="G562" t="str">
        <f>IFERROR(VLOOKUP(A562, Activities!$A$1:$L$600, 10, FALSE), "")</f>
        <v>Brasil</v>
      </c>
      <c r="H562" t="str">
        <f>IFERROR(VLOOKUP(A562, Activities!$A$1:$L$600, 11, FALSE), "")</f>
        <v>Colatina</v>
      </c>
      <c r="I562" t="str">
        <f>IFERROR(VLOOKUP(A562, Activities!$A$1:$L$600, 12, FALSE), "")</f>
        <v>Espírito Santo</v>
      </c>
    </row>
    <row r="563" spans="1:9" x14ac:dyDescent="0.3">
      <c r="A563">
        <v>1562</v>
      </c>
      <c r="B563" s="1" t="s">
        <v>1755</v>
      </c>
      <c r="C563" s="1">
        <v>2017</v>
      </c>
      <c r="D563" t="str">
        <f>IFERROR(VLOOKUP(A563, Activities!$A$1:$L$600, 4, FALSE), "")</f>
        <v>Teaching</v>
      </c>
      <c r="E563" t="str">
        <f>IFERROR(VLOOKUP(A563, Activities!$A$1:$L$600, 5, FALSE), "")</f>
        <v>Teacher: Basic Education (Elementary and High School)</v>
      </c>
      <c r="F563" t="str">
        <f>IFERROR(VLOOKUP(A563, Activities!$A$1:$L$600, 9, FALSE), "")</f>
        <v>Claretiano Rede de Educação</v>
      </c>
      <c r="G563" t="str">
        <f>IFERROR(VLOOKUP(A563, Activities!$A$1:$L$600, 10, FALSE), "")</f>
        <v>Brasil</v>
      </c>
      <c r="H563" t="str">
        <f>IFERROR(VLOOKUP(A563, Activities!$A$1:$L$600, 11, FALSE), "")</f>
        <v>Digital</v>
      </c>
      <c r="I563" t="str">
        <f>IFERROR(VLOOKUP(A563, Activities!$A$1:$L$600, 12, FALSE), "")</f>
        <v>São Paulo</v>
      </c>
    </row>
    <row r="564" spans="1:9" x14ac:dyDescent="0.3">
      <c r="A564">
        <v>1563</v>
      </c>
      <c r="B564" s="1" t="s">
        <v>1755</v>
      </c>
      <c r="C564" s="1">
        <v>2018</v>
      </c>
      <c r="D564" t="str">
        <f>IFERROR(VLOOKUP(A564, Activities!$A$1:$L$600, 4, FALSE), "")</f>
        <v>Teaching</v>
      </c>
      <c r="E564" t="str">
        <f>IFERROR(VLOOKUP(A564, Activities!$A$1:$L$600, 5, FALSE), "")</f>
        <v>Teacher: Basic Education (Elementary and High School)</v>
      </c>
      <c r="F564" t="str">
        <f>IFERROR(VLOOKUP(A564, Activities!$A$1:$L$600, 9, FALSE), "")</f>
        <v>Colégio Progresso</v>
      </c>
      <c r="G564" t="str">
        <f>IFERROR(VLOOKUP(A564, Activities!$A$1:$L$600, 10, FALSE), "")</f>
        <v>Brasil</v>
      </c>
      <c r="H564" t="str">
        <f>IFERROR(VLOOKUP(A564, Activities!$A$1:$L$600, 11, FALSE), "")</f>
        <v>Barão Geraldo</v>
      </c>
      <c r="I564" t="str">
        <f>IFERROR(VLOOKUP(A564, Activities!$A$1:$L$600, 12, FALSE), "")</f>
        <v>São Paulo</v>
      </c>
    </row>
    <row r="565" spans="1:9" x14ac:dyDescent="0.3">
      <c r="A565">
        <v>1564</v>
      </c>
      <c r="B565" s="1" t="s">
        <v>1754</v>
      </c>
      <c r="C565" s="1">
        <v>2020</v>
      </c>
      <c r="D565" t="str">
        <f>IFERROR(VLOOKUP(A565, Activities!$A$1:$L$600, 4, FALSE), "")</f>
        <v>Teaching</v>
      </c>
      <c r="E565" t="str">
        <f>IFERROR(VLOOKUP(A565, Activities!$A$1:$L$600, 5, FALSE), "")</f>
        <v>Teacher: Basic Education (Elementary and High School)</v>
      </c>
      <c r="F565" t="str">
        <f>IFERROR(VLOOKUP(A565, Activities!$A$1:$L$600, 9, FALSE), "")</f>
        <v>Secretária de Educação do Estado</v>
      </c>
      <c r="G565" t="str">
        <f>IFERROR(VLOOKUP(A565, Activities!$A$1:$L$600, 10, FALSE), "")</f>
        <v>Brasil</v>
      </c>
      <c r="H565" t="str">
        <f>IFERROR(VLOOKUP(A565, Activities!$A$1:$L$600, 11, FALSE), "")</f>
        <v>Salvador</v>
      </c>
      <c r="I565" t="str">
        <f>IFERROR(VLOOKUP(A565, Activities!$A$1:$L$600, 12, FALSE), "")</f>
        <v>Bahia</v>
      </c>
    </row>
    <row r="566" spans="1:9" x14ac:dyDescent="0.3">
      <c r="A566">
        <v>1565</v>
      </c>
      <c r="B566" s="1" t="s">
        <v>1754</v>
      </c>
      <c r="C566" s="1">
        <v>2023</v>
      </c>
      <c r="D566" t="str">
        <f>IFERROR(VLOOKUP(A566, Activities!$A$1:$L$600, 4, FALSE), "")</f>
        <v>Teaching</v>
      </c>
      <c r="E566" t="str">
        <f>IFERROR(VLOOKUP(A566, Activities!$A$1:$L$600, 5, FALSE), "")</f>
        <v>Professor: Higher Education</v>
      </c>
      <c r="F566" t="str">
        <f>IFERROR(VLOOKUP(A566, Activities!$A$1:$L$600, 9, FALSE), "")</f>
        <v>UEMG</v>
      </c>
      <c r="G566" t="str">
        <f>IFERROR(VLOOKUP(A566, Activities!$A$1:$L$600, 10, FALSE), "")</f>
        <v>Brasil</v>
      </c>
      <c r="H566" t="str">
        <f>IFERROR(VLOOKUP(A566, Activities!$A$1:$L$600, 11, FALSE), "")</f>
        <v>Poços de Caldas</v>
      </c>
      <c r="I566" t="str">
        <f>IFERROR(VLOOKUP(A566, Activities!$A$1:$L$600, 12, FALSE), "")</f>
        <v>Minas Gerais</v>
      </c>
    </row>
    <row r="567" spans="1:9" x14ac:dyDescent="0.3">
      <c r="A567">
        <v>1566</v>
      </c>
      <c r="B567" s="1" t="s">
        <v>1755</v>
      </c>
      <c r="C567" s="1">
        <v>2019</v>
      </c>
      <c r="D567" t="str">
        <f>IFERROR(VLOOKUP(A567, Activities!$A$1:$L$600, 4, FALSE), "")</f>
        <v>Research</v>
      </c>
      <c r="E567" t="str">
        <f>IFERROR(VLOOKUP(A567, Activities!$A$1:$L$600, 5, FALSE), "")</f>
        <v>PhD Candidate</v>
      </c>
      <c r="F567" t="str">
        <f>IFERROR(VLOOKUP(A567, Activities!$A$1:$L$600, 9, FALSE), "")</f>
        <v>USP</v>
      </c>
      <c r="G567" t="str">
        <f>IFERROR(VLOOKUP(A567, Activities!$A$1:$L$600, 10, FALSE), "")</f>
        <v>Brasil</v>
      </c>
      <c r="H567" t="str">
        <f>IFERROR(VLOOKUP(A567, Activities!$A$1:$L$600, 11, FALSE), "")</f>
        <v>São Paulo</v>
      </c>
      <c r="I567" t="str">
        <f>IFERROR(VLOOKUP(A567, Activities!$A$1:$L$600, 12, FALSE), "")</f>
        <v>São Paulo</v>
      </c>
    </row>
    <row r="568" spans="1:9" x14ac:dyDescent="0.3">
      <c r="A568">
        <v>1567</v>
      </c>
      <c r="B568" s="1" t="s">
        <v>1755</v>
      </c>
      <c r="C568" s="1">
        <v>2008</v>
      </c>
      <c r="D568" t="str">
        <f>IFERROR(VLOOKUP(A568, Activities!$A$1:$L$600, 4, FALSE), "")</f>
        <v>Research</v>
      </c>
      <c r="E568" t="str">
        <f>IFERROR(VLOOKUP(A568, Activities!$A$1:$L$600, 5, FALSE), "")</f>
        <v>Postdoctoral Research</v>
      </c>
      <c r="F568" t="str">
        <f>IFERROR(VLOOKUP(A568, Activities!$A$1:$L$600, 9, FALSE), "")</f>
        <v>Rollins College</v>
      </c>
      <c r="G568" t="str">
        <f>IFERROR(VLOOKUP(A568, Activities!$A$1:$L$600, 10, FALSE), "")</f>
        <v>Estados Unidos</v>
      </c>
      <c r="H568" t="str">
        <f>IFERROR(VLOOKUP(A568, Activities!$A$1:$L$600, 11, FALSE), "")</f>
        <v>Winter Park</v>
      </c>
      <c r="I568" t="str">
        <f>IFERROR(VLOOKUP(A568, Activities!$A$1:$L$600, 12, FALSE), "")</f>
        <v>Flórida</v>
      </c>
    </row>
    <row r="569" spans="1:9" x14ac:dyDescent="0.3">
      <c r="A569">
        <v>1568</v>
      </c>
      <c r="B569" s="1" t="s">
        <v>1755</v>
      </c>
      <c r="C569" s="1">
        <v>2008</v>
      </c>
      <c r="D569" t="str">
        <f>IFERROR(VLOOKUP(A569, Activities!$A$1:$L$600, 4, FALSE), "")</f>
        <v>Teaching</v>
      </c>
      <c r="E569" t="str">
        <f>IFERROR(VLOOKUP(A569, Activities!$A$1:$L$600, 5, FALSE), "")</f>
        <v>Professor: Higher Education</v>
      </c>
      <c r="F569" t="str">
        <f>IFERROR(VLOOKUP(A569, Activities!$A$1:$L$600, 9, FALSE), "")</f>
        <v>UFBA</v>
      </c>
      <c r="G569" t="str">
        <f>IFERROR(VLOOKUP(A569, Activities!$A$1:$L$600, 10, FALSE), "")</f>
        <v>Brasil</v>
      </c>
      <c r="H569" t="str">
        <f>IFERROR(VLOOKUP(A569, Activities!$A$1:$L$600, 11, FALSE), "")</f>
        <v>Salvador</v>
      </c>
      <c r="I569" t="str">
        <f>IFERROR(VLOOKUP(A569, Activities!$A$1:$L$600, 12, FALSE), "")</f>
        <v>Bahia</v>
      </c>
    </row>
    <row r="570" spans="1:9" x14ac:dyDescent="0.3">
      <c r="A570">
        <v>1569</v>
      </c>
      <c r="B570" s="1" t="s">
        <v>1754</v>
      </c>
      <c r="C570" s="1">
        <v>2023</v>
      </c>
      <c r="D570" t="str">
        <f>IFERROR(VLOOKUP(A570, Activities!$A$1:$L$600, 4, FALSE), "")</f>
        <v>Teaching</v>
      </c>
      <c r="E570" t="str">
        <f>IFERROR(VLOOKUP(A570, Activities!$A$1:$L$600, 5, FALSE), "")</f>
        <v>Teacher: Basic Education (Elementary and High School)</v>
      </c>
      <c r="F570" t="str">
        <f>IFERROR(VLOOKUP(A570, Activities!$A$1:$L$600, 9, FALSE), "")</f>
        <v>Mairinque</v>
      </c>
      <c r="G570" t="str">
        <f>IFERROR(VLOOKUP(A570, Activities!$A$1:$L$600, 10, FALSE), "")</f>
        <v>Brasil</v>
      </c>
      <c r="H570" t="str">
        <f>IFERROR(VLOOKUP(A570, Activities!$A$1:$L$600, 11, FALSE), "")</f>
        <v>Mairinque</v>
      </c>
      <c r="I570" t="str">
        <f>IFERROR(VLOOKUP(A570, Activities!$A$1:$L$600, 12, FALSE), "")</f>
        <v>São Paulo</v>
      </c>
    </row>
    <row r="571" spans="1:9" x14ac:dyDescent="0.3">
      <c r="A571">
        <v>1570</v>
      </c>
      <c r="B571" s="1" t="s">
        <v>1755</v>
      </c>
      <c r="C571" s="1">
        <v>2017</v>
      </c>
      <c r="D571" t="str">
        <f>IFERROR(VLOOKUP(A571, Activities!$A$1:$L$600, 4, FALSE), "")</f>
        <v>Research</v>
      </c>
      <c r="E571" t="str">
        <f>IFERROR(VLOOKUP(A571, Activities!$A$1:$L$600, 5, FALSE), "")</f>
        <v>Postdoctoral Research</v>
      </c>
      <c r="F571" t="str">
        <f>IFERROR(VLOOKUP(A571, Activities!$A$1:$L$600, 9, FALSE), "")</f>
        <v>Unifesp</v>
      </c>
      <c r="G571" t="str">
        <f>IFERROR(VLOOKUP(A571, Activities!$A$1:$L$600, 10, FALSE), "")</f>
        <v>Brasil</v>
      </c>
      <c r="H571" t="str">
        <f>IFERROR(VLOOKUP(A571, Activities!$A$1:$L$600, 11, FALSE), "")</f>
        <v>Guarulhos</v>
      </c>
      <c r="I571" t="str">
        <f>IFERROR(VLOOKUP(A571, Activities!$A$1:$L$600, 12, FALSE), "")</f>
        <v>São Paulo</v>
      </c>
    </row>
    <row r="572" spans="1:9" x14ac:dyDescent="0.3">
      <c r="A572">
        <v>1571</v>
      </c>
      <c r="B572" s="1" t="s">
        <v>1754</v>
      </c>
      <c r="C572" s="1">
        <v>2023</v>
      </c>
      <c r="D572" t="str">
        <f>IFERROR(VLOOKUP(A572, Activities!$A$1:$L$600, 4, FALSE), "")</f>
        <v>Research</v>
      </c>
      <c r="E572" t="str">
        <f>IFERROR(VLOOKUP(A572, Activities!$A$1:$L$600, 5, FALSE), "")</f>
        <v>Postdoctoral Research</v>
      </c>
      <c r="F572" t="str">
        <f>IFERROR(VLOOKUP(A572, Activities!$A$1:$L$600, 9, FALSE), "")</f>
        <v>Universidade Estadual de Campinas</v>
      </c>
      <c r="G572" t="str">
        <f>IFERROR(VLOOKUP(A572, Activities!$A$1:$L$600, 10, FALSE), "")</f>
        <v>Brasil</v>
      </c>
      <c r="H572" t="str">
        <f>IFERROR(VLOOKUP(A572, Activities!$A$1:$L$600, 11, FALSE), "")</f>
        <v>Campinas</v>
      </c>
      <c r="I572" t="str">
        <f>IFERROR(VLOOKUP(A572, Activities!$A$1:$L$600, 12, FALSE), "")</f>
        <v>São Paulo</v>
      </c>
    </row>
    <row r="573" spans="1:9" x14ac:dyDescent="0.3">
      <c r="A573">
        <v>1572</v>
      </c>
      <c r="B573" s="1" t="s">
        <v>1754</v>
      </c>
      <c r="C573" s="1">
        <v>2017</v>
      </c>
      <c r="D573" t="str">
        <f>IFERROR(VLOOKUP(A573, Activities!$A$1:$L$600, 4, FALSE), "")</f>
        <v>Teaching</v>
      </c>
      <c r="E573" t="str">
        <f>IFERROR(VLOOKUP(A573, Activities!$A$1:$L$600, 5, FALSE), "")</f>
        <v>Professor: Higher Education</v>
      </c>
      <c r="F573" t="str">
        <f>IFERROR(VLOOKUP(A573, Activities!$A$1:$L$600, 9, FALSE), "")</f>
        <v>universidade Federal de Goiás</v>
      </c>
      <c r="G573" t="str">
        <f>IFERROR(VLOOKUP(A573, Activities!$A$1:$L$600, 10, FALSE), "")</f>
        <v>Brasil</v>
      </c>
      <c r="H573" t="str">
        <f>IFERROR(VLOOKUP(A573, Activities!$A$1:$L$600, 11, FALSE), "")</f>
        <v>Brasília</v>
      </c>
      <c r="I573" t="str">
        <f>IFERROR(VLOOKUP(A573, Activities!$A$1:$L$600, 12, FALSE), "")</f>
        <v>Distrito Federal</v>
      </c>
    </row>
    <row r="574" spans="1:9" x14ac:dyDescent="0.3">
      <c r="A574">
        <v>1573</v>
      </c>
      <c r="B574" s="1" t="s">
        <v>1754</v>
      </c>
      <c r="C574" s="1">
        <v>2016</v>
      </c>
      <c r="D574" t="str">
        <f>IFERROR(VLOOKUP(A574, Activities!$A$1:$L$600, 4, FALSE), "")</f>
        <v/>
      </c>
      <c r="E574" t="str">
        <f>IFERROR(VLOOKUP(A574, Activities!$A$1:$L$600, 5, FALSE), "")</f>
        <v/>
      </c>
      <c r="F574" t="str">
        <f>IFERROR(VLOOKUP(A574, Activities!$A$1:$L$600, 9, FALSE), "")</f>
        <v/>
      </c>
      <c r="G574" t="str">
        <f>IFERROR(VLOOKUP(A574, Activities!$A$1:$L$600, 10, FALSE), "")</f>
        <v/>
      </c>
      <c r="H574" t="str">
        <f>IFERROR(VLOOKUP(A574, Activities!$A$1:$L$600, 11, FALSE), "")</f>
        <v/>
      </c>
      <c r="I574" t="str">
        <f>IFERROR(VLOOKUP(A574, Activities!$A$1:$L$600, 12, FALSE), "")</f>
        <v/>
      </c>
    </row>
    <row r="575" spans="1:9" x14ac:dyDescent="0.3">
      <c r="A575">
        <v>1574</v>
      </c>
      <c r="B575" s="1" t="s">
        <v>1755</v>
      </c>
      <c r="C575" s="1">
        <v>2009</v>
      </c>
      <c r="D575" t="str">
        <f>IFERROR(VLOOKUP(A575, Activities!$A$1:$L$600, 4, FALSE), "")</f>
        <v>Teaching</v>
      </c>
      <c r="E575" t="str">
        <f>IFERROR(VLOOKUP(A575, Activities!$A$1:$L$600, 5, FALSE), "")</f>
        <v>Teacher: Basic Education (Elementary and High School)</v>
      </c>
      <c r="F575" t="str">
        <f>IFERROR(VLOOKUP(A575, Activities!$A$1:$L$600, 9, FALSE), "")</f>
        <v>SECRETARIA DE ESTADO DE EDUCACAO - Mato grosso</v>
      </c>
      <c r="G575" t="str">
        <f>IFERROR(VLOOKUP(A575, Activities!$A$1:$L$600, 10, FALSE), "")</f>
        <v>Brasil</v>
      </c>
      <c r="H575" t="str">
        <f>IFERROR(VLOOKUP(A575, Activities!$A$1:$L$600, 11, FALSE), "")</f>
        <v>Cuiabá</v>
      </c>
      <c r="I575" t="str">
        <f>IFERROR(VLOOKUP(A575, Activities!$A$1:$L$600, 12, FALSE), "")</f>
        <v>Mato Grosso</v>
      </c>
    </row>
    <row r="576" spans="1:9" x14ac:dyDescent="0.3">
      <c r="A576">
        <v>1575</v>
      </c>
      <c r="B576" s="1" t="s">
        <v>1754</v>
      </c>
      <c r="C576" s="1">
        <v>2023</v>
      </c>
      <c r="D576" t="str">
        <f>IFERROR(VLOOKUP(A576, Activities!$A$1:$L$600, 4, FALSE), "")</f>
        <v>Teaching</v>
      </c>
      <c r="E576" t="str">
        <f>IFERROR(VLOOKUP(A576, Activities!$A$1:$L$600, 5, FALSE), "")</f>
        <v>Professor: Higher Education</v>
      </c>
      <c r="F576" t="str">
        <f>IFERROR(VLOOKUP(A576, Activities!$A$1:$L$600, 9, FALSE), "")</f>
        <v>UEMG Divinópolis</v>
      </c>
      <c r="G576" t="str">
        <f>IFERROR(VLOOKUP(A576, Activities!$A$1:$L$600, 10, FALSE), "")</f>
        <v>Brasil</v>
      </c>
      <c r="H576" t="str">
        <f>IFERROR(VLOOKUP(A576, Activities!$A$1:$L$600, 11, FALSE), "")</f>
        <v>Divinópólis</v>
      </c>
      <c r="I576" t="str">
        <f>IFERROR(VLOOKUP(A576, Activities!$A$1:$L$600, 12, FALSE), "")</f>
        <v>Minas Gerais</v>
      </c>
    </row>
    <row r="577" spans="1:9" x14ac:dyDescent="0.3">
      <c r="A577">
        <v>1576</v>
      </c>
      <c r="B577" s="1" t="s">
        <v>1754</v>
      </c>
      <c r="C577" s="1">
        <v>2020</v>
      </c>
      <c r="D577" t="str">
        <f>IFERROR(VLOOKUP(A577, Activities!$A$1:$L$600, 4, FALSE), "")</f>
        <v>Research</v>
      </c>
      <c r="E577" t="str">
        <f>IFERROR(VLOOKUP(A577, Activities!$A$1:$L$600, 5, FALSE), "")</f>
        <v>Postdoctoral Research</v>
      </c>
      <c r="F577" t="str">
        <f>IFERROR(VLOOKUP(A577, Activities!$A$1:$L$600, 9, FALSE), "")</f>
        <v>Institute of Ethnology and Folklore Studies with Ethnographic Museum – Bulgarian Academy of Sciences</v>
      </c>
      <c r="G577" t="str">
        <f>IFERROR(VLOOKUP(A577, Activities!$A$1:$L$600, 10, FALSE), "")</f>
        <v>Bulgária</v>
      </c>
      <c r="H577" t="str">
        <f>IFERROR(VLOOKUP(A577, Activities!$A$1:$L$600, 11, FALSE), "")</f>
        <v>Sófia</v>
      </c>
      <c r="I577" t="str">
        <f>IFERROR(VLOOKUP(A577, Activities!$A$1:$L$600, 12, FALSE), "")</f>
        <v>Sófia</v>
      </c>
    </row>
    <row r="578" spans="1:9" x14ac:dyDescent="0.3">
      <c r="A578">
        <v>1577</v>
      </c>
      <c r="B578" s="1" t="s">
        <v>1754</v>
      </c>
      <c r="C578" s="1">
        <v>2008</v>
      </c>
      <c r="D578" t="str">
        <f>IFERROR(VLOOKUP(A578, Activities!$A$1:$L$600, 4, FALSE), "")</f>
        <v>Teaching</v>
      </c>
      <c r="E578" t="str">
        <f>IFERROR(VLOOKUP(A578, Activities!$A$1:$L$600, 5, FALSE), "")</f>
        <v>Teacher: Basic Education (Elementary and High School)</v>
      </c>
      <c r="F578" t="str">
        <f>IFERROR(VLOOKUP(A578, Activities!$A$1:$L$600, 9, FALSE), "")</f>
        <v>Secretaria de Educação de Valinhos</v>
      </c>
      <c r="G578" t="str">
        <f>IFERROR(VLOOKUP(A578, Activities!$A$1:$L$600, 10, FALSE), "")</f>
        <v>Brasil</v>
      </c>
      <c r="H578" t="str">
        <f>IFERROR(VLOOKUP(A578, Activities!$A$1:$L$600, 11, FALSE), "")</f>
        <v>Valinhos</v>
      </c>
      <c r="I578" t="str">
        <f>IFERROR(VLOOKUP(A578, Activities!$A$1:$L$600, 12, FALSE), "")</f>
        <v>São Paulo</v>
      </c>
    </row>
    <row r="579" spans="1:9" x14ac:dyDescent="0.3">
      <c r="A579">
        <v>1578</v>
      </c>
      <c r="B579" s="1" t="s">
        <v>1755</v>
      </c>
      <c r="C579" s="1">
        <v>2006</v>
      </c>
      <c r="D579" t="str">
        <f>IFERROR(VLOOKUP(A579, Activities!$A$1:$L$600, 4, FALSE), "")</f>
        <v>Teaching</v>
      </c>
      <c r="E579" t="str">
        <f>IFERROR(VLOOKUP(A579, Activities!$A$1:$L$600, 5, FALSE), "")</f>
        <v>Professor: Higher Education</v>
      </c>
      <c r="F579" t="str">
        <f>IFERROR(VLOOKUP(A579, Activities!$A$1:$L$600, 9, FALSE), "")</f>
        <v>UnB</v>
      </c>
      <c r="G579" t="str">
        <f>IFERROR(VLOOKUP(A579, Activities!$A$1:$L$600, 10, FALSE), "")</f>
        <v>Brasil</v>
      </c>
      <c r="H579" t="str">
        <f>IFERROR(VLOOKUP(A579, Activities!$A$1:$L$600, 11, FALSE), "")</f>
        <v>Brasília</v>
      </c>
      <c r="I579" t="str">
        <f>IFERROR(VLOOKUP(A579, Activities!$A$1:$L$600, 12, FALSE), "")</f>
        <v>Distrito Federal</v>
      </c>
    </row>
    <row r="580" spans="1:9" x14ac:dyDescent="0.3">
      <c r="A580">
        <v>1579</v>
      </c>
      <c r="B580" s="1" t="s">
        <v>1755</v>
      </c>
      <c r="C580" s="1">
        <v>2006</v>
      </c>
      <c r="D580" t="str">
        <f>IFERROR(VLOOKUP(A580, Activities!$A$1:$L$600, 4, FALSE), "")</f>
        <v>Private sector</v>
      </c>
      <c r="E580" t="str">
        <f>IFERROR(VLOOKUP(A580, Activities!$A$1:$L$600, 5, FALSE), "")</f>
        <v>Other</v>
      </c>
      <c r="F580" t="str">
        <f>IFERROR(VLOOKUP(A580, Activities!$A$1:$L$600, 9, FALSE), "")</f>
        <v>Ronin Comério e Serviços em Informática LTDA</v>
      </c>
      <c r="G580" t="str">
        <f>IFERROR(VLOOKUP(A580, Activities!$A$1:$L$600, 10, FALSE), "")</f>
        <v>Brasil</v>
      </c>
      <c r="H580" t="str">
        <f>IFERROR(VLOOKUP(A580, Activities!$A$1:$L$600, 11, FALSE), "")</f>
        <v>Hortolândia</v>
      </c>
      <c r="I580" t="str">
        <f>IFERROR(VLOOKUP(A580, Activities!$A$1:$L$600, 12, FALSE), "")</f>
        <v>São Paulo</v>
      </c>
    </row>
    <row r="581" spans="1:9" x14ac:dyDescent="0.3">
      <c r="A581">
        <v>1580</v>
      </c>
      <c r="B581" s="1" t="s">
        <v>1754</v>
      </c>
      <c r="C581" s="1">
        <v>2005</v>
      </c>
      <c r="D581" t="str">
        <f>IFERROR(VLOOKUP(A581, Activities!$A$1:$L$600, 4, FALSE), "")</f>
        <v>Teaching</v>
      </c>
      <c r="E581" t="str">
        <f>IFERROR(VLOOKUP(A581, Activities!$A$1:$L$600, 5, FALSE), "")</f>
        <v>Professor: Higher Education</v>
      </c>
      <c r="F581" t="str">
        <f>IFERROR(VLOOKUP(A581, Activities!$A$1:$L$600, 9, FALSE), "")</f>
        <v>Faculdade Cásper Líbero - FCL</v>
      </c>
      <c r="G581" t="str">
        <f>IFERROR(VLOOKUP(A581, Activities!$A$1:$L$600, 10, FALSE), "")</f>
        <v>Brasil</v>
      </c>
      <c r="H581" t="str">
        <f>IFERROR(VLOOKUP(A581, Activities!$A$1:$L$600, 11, FALSE), "")</f>
        <v>São Paulo</v>
      </c>
      <c r="I581" t="str">
        <f>IFERROR(VLOOKUP(A581, Activities!$A$1:$L$600, 12, FALSE), "")</f>
        <v>São Paulo</v>
      </c>
    </row>
    <row r="582" spans="1:9" x14ac:dyDescent="0.3">
      <c r="A582">
        <v>1581</v>
      </c>
      <c r="B582" s="1" t="s">
        <v>1755</v>
      </c>
      <c r="C582" s="1">
        <v>2008</v>
      </c>
      <c r="D582" t="str">
        <f>IFERROR(VLOOKUP(A582, Activities!$A$1:$L$600, 4, FALSE), "")</f>
        <v>Private sector</v>
      </c>
      <c r="E582" t="str">
        <f>IFERROR(VLOOKUP(A582, Activities!$A$1:$L$600, 5, FALSE), "")</f>
        <v>Other</v>
      </c>
      <c r="F582" t="str">
        <f>IFERROR(VLOOKUP(A582, Activities!$A$1:$L$600, 9, FALSE), "")</f>
        <v>Bicho Preguiça Toys</v>
      </c>
      <c r="G582" t="str">
        <f>IFERROR(VLOOKUP(A582, Activities!$A$1:$L$600, 10, FALSE), "")</f>
        <v>Brasil</v>
      </c>
      <c r="H582" t="str">
        <f>IFERROR(VLOOKUP(A582, Activities!$A$1:$L$600, 11, FALSE), "")</f>
        <v>São Paulo</v>
      </c>
      <c r="I582" t="str">
        <f>IFERROR(VLOOKUP(A582, Activities!$A$1:$L$600, 12, FALSE), "")</f>
        <v>São Paulo</v>
      </c>
    </row>
    <row r="583" spans="1:9" x14ac:dyDescent="0.3">
      <c r="A583">
        <v>1582</v>
      </c>
      <c r="B583" s="1" t="s">
        <v>1755</v>
      </c>
      <c r="C583" s="1">
        <v>2005</v>
      </c>
      <c r="D583" t="str">
        <f>IFERROR(VLOOKUP(A583, Activities!$A$1:$L$600, 4, FALSE), "")</f>
        <v>Cultural/artistic</v>
      </c>
      <c r="E583" t="str">
        <f>IFERROR(VLOOKUP(A583, Activities!$A$1:$L$600, 5, FALSE), "")</f>
        <v>Other</v>
      </c>
      <c r="F583" t="str">
        <f>IFERROR(VLOOKUP(A583, Activities!$A$1:$L$600, 9, FALSE), "")</f>
        <v>Vanessa Sial - Blog da Beleza</v>
      </c>
      <c r="G583" t="str">
        <f>IFERROR(VLOOKUP(A583, Activities!$A$1:$L$600, 10, FALSE), "")</f>
        <v>Brasil</v>
      </c>
      <c r="H583" t="str">
        <f>IFERROR(VLOOKUP(A583, Activities!$A$1:$L$600, 11, FALSE), "")</f>
        <v>Maringá</v>
      </c>
      <c r="I583" t="str">
        <f>IFERROR(VLOOKUP(A583, Activities!$A$1:$L$600, 12, FALSE), "")</f>
        <v>Paraná</v>
      </c>
    </row>
    <row r="584" spans="1:9" x14ac:dyDescent="0.3">
      <c r="A584">
        <v>1583</v>
      </c>
      <c r="B584" s="1" t="s">
        <v>1755</v>
      </c>
      <c r="C584" s="1">
        <v>2017</v>
      </c>
      <c r="D584" t="str">
        <f>IFERROR(VLOOKUP(A584, Activities!$A$1:$L$600, 4, FALSE), "")</f>
        <v>Teaching</v>
      </c>
      <c r="E584" t="str">
        <f>IFERROR(VLOOKUP(A584, Activities!$A$1:$L$600, 5, FALSE), "")</f>
        <v>Teacher: Basic Education (Elementary and High School)</v>
      </c>
      <c r="F584" t="str">
        <f>IFERROR(VLOOKUP(A584, Activities!$A$1:$L$600, 9, FALSE), "")</f>
        <v>Secretaria da Educação do Estado</v>
      </c>
      <c r="G584" t="str">
        <f>IFERROR(VLOOKUP(A584, Activities!$A$1:$L$600, 10, FALSE), "")</f>
        <v>Brasil</v>
      </c>
      <c r="H584" t="str">
        <f>IFERROR(VLOOKUP(A584, Activities!$A$1:$L$600, 11, FALSE), "")</f>
        <v>Ipeúna</v>
      </c>
      <c r="I584" t="str">
        <f>IFERROR(VLOOKUP(A584, Activities!$A$1:$L$600, 12, FALSE), "")</f>
        <v>São Paulo</v>
      </c>
    </row>
    <row r="585" spans="1:9" x14ac:dyDescent="0.3">
      <c r="A585">
        <v>1584</v>
      </c>
      <c r="B585" s="1" t="s">
        <v>1755</v>
      </c>
      <c r="C585" s="1">
        <v>2015</v>
      </c>
      <c r="D585" t="str">
        <f>IFERROR(VLOOKUP(A585, Activities!$A$1:$L$600, 4, FALSE), "")</f>
        <v>Teaching</v>
      </c>
      <c r="E585" t="str">
        <f>IFERROR(VLOOKUP(A585, Activities!$A$1:$L$600, 5, FALSE), "")</f>
        <v>Teacher: Basic Education (Elementary and High School)</v>
      </c>
      <c r="F585" t="str">
        <f>IFERROR(VLOOKUP(A585, Activities!$A$1:$L$600, 9, FALSE), "")</f>
        <v>Secretaria de Educação do Estado</v>
      </c>
      <c r="G585" t="str">
        <f>IFERROR(VLOOKUP(A585, Activities!$A$1:$L$600, 10, FALSE), "")</f>
        <v>Brasil</v>
      </c>
      <c r="H585" t="str">
        <f>IFERROR(VLOOKUP(A585, Activities!$A$1:$L$600, 11, FALSE), "")</f>
        <v>Borda da Mata</v>
      </c>
      <c r="I585" t="str">
        <f>IFERROR(VLOOKUP(A585, Activities!$A$1:$L$600, 12, FALSE), "")</f>
        <v>Minas Gerais</v>
      </c>
    </row>
    <row r="586" spans="1:9" x14ac:dyDescent="0.3">
      <c r="A586">
        <v>1585</v>
      </c>
      <c r="B586" s="1" t="s">
        <v>1755</v>
      </c>
      <c r="C586" s="1">
        <v>2018</v>
      </c>
      <c r="D586" t="str">
        <f>IFERROR(VLOOKUP(A586, Activities!$A$1:$L$600, 4, FALSE), "")</f>
        <v>Research</v>
      </c>
      <c r="E586" t="str">
        <f>IFERROR(VLOOKUP(A586, Activities!$A$1:$L$600, 5, FALSE), "")</f>
        <v>PhD Candidate</v>
      </c>
      <c r="F586" t="str">
        <f>IFERROR(VLOOKUP(A586, Activities!$A$1:$L$600, 9, FALSE), "")</f>
        <v>Unicamp/FCM</v>
      </c>
      <c r="G586" t="str">
        <f>IFERROR(VLOOKUP(A586, Activities!$A$1:$L$600, 10, FALSE), "")</f>
        <v>Brasil</v>
      </c>
      <c r="H586" t="str">
        <f>IFERROR(VLOOKUP(A586, Activities!$A$1:$L$600, 11, FALSE), "")</f>
        <v>Campinas</v>
      </c>
      <c r="I586" t="str">
        <f>IFERROR(VLOOKUP(A586, Activities!$A$1:$L$600, 12, FALSE), "")</f>
        <v>São Paulo</v>
      </c>
    </row>
    <row r="587" spans="1:9" x14ac:dyDescent="0.3">
      <c r="A587">
        <v>1586</v>
      </c>
      <c r="B587" s="1" t="s">
        <v>1754</v>
      </c>
      <c r="C587" s="1">
        <v>2012</v>
      </c>
      <c r="D587" t="str">
        <f>IFERROR(VLOOKUP(A587, Activities!$A$1:$L$600, 4, FALSE), "")</f>
        <v>Teaching</v>
      </c>
      <c r="E587" t="str">
        <f>IFERROR(VLOOKUP(A587, Activities!$A$1:$L$600, 5, FALSE), "")</f>
        <v>Professor: Higher Education</v>
      </c>
      <c r="F587" t="str">
        <f>IFERROR(VLOOKUP(A587, Activities!$A$1:$L$600, 9, FALSE), "")</f>
        <v>UFBA</v>
      </c>
      <c r="G587" t="str">
        <f>IFERROR(VLOOKUP(A587, Activities!$A$1:$L$600, 10, FALSE), "")</f>
        <v>Brasil</v>
      </c>
      <c r="H587" t="str">
        <f>IFERROR(VLOOKUP(A587, Activities!$A$1:$L$600, 11, FALSE), "")</f>
        <v>Salvador</v>
      </c>
      <c r="I587" t="str">
        <f>IFERROR(VLOOKUP(A587, Activities!$A$1:$L$600, 12, FALSE), "")</f>
        <v>Bahia</v>
      </c>
    </row>
    <row r="588" spans="1:9" x14ac:dyDescent="0.3">
      <c r="A588">
        <v>1587</v>
      </c>
      <c r="B588" s="1" t="s">
        <v>1755</v>
      </c>
      <c r="C588" s="1">
        <v>2015</v>
      </c>
      <c r="D588" t="str">
        <f>IFERROR(VLOOKUP(A588, Activities!$A$1:$L$600, 4, FALSE), "")</f>
        <v>Technical/administrative</v>
      </c>
      <c r="E588" t="str">
        <f>IFERROR(VLOOKUP(A588, Activities!$A$1:$L$600, 5, FALSE), "")</f>
        <v>Other</v>
      </c>
      <c r="F588" t="str">
        <f>IFERROR(VLOOKUP(A588, Activities!$A$1:$L$600, 9, FALSE), "")</f>
        <v>Prefeitura de Americana</v>
      </c>
      <c r="G588" t="str">
        <f>IFERROR(VLOOKUP(A588, Activities!$A$1:$L$600, 10, FALSE), "")</f>
        <v>Brasil</v>
      </c>
      <c r="H588" t="str">
        <f>IFERROR(VLOOKUP(A588, Activities!$A$1:$L$600, 11, FALSE), "")</f>
        <v>Americana</v>
      </c>
      <c r="I588" t="str">
        <f>IFERROR(VLOOKUP(A588, Activities!$A$1:$L$600, 12, FALSE), "")</f>
        <v>São Paulo</v>
      </c>
    </row>
    <row r="589" spans="1:9" x14ac:dyDescent="0.3">
      <c r="A589">
        <v>1588</v>
      </c>
      <c r="B589" s="1" t="s">
        <v>1755</v>
      </c>
      <c r="C589" s="1">
        <v>2008</v>
      </c>
      <c r="D589" t="str">
        <f>IFERROR(VLOOKUP(A589, Activities!$A$1:$L$600, 4, FALSE), "")</f>
        <v>Teaching</v>
      </c>
      <c r="E589" t="str">
        <f>IFERROR(VLOOKUP(A589, Activities!$A$1:$L$600, 5, FALSE), "")</f>
        <v>Professor: Higher Education</v>
      </c>
      <c r="F589" t="str">
        <f>IFERROR(VLOOKUP(A589, Activities!$A$1:$L$600, 9, FALSE), "")</f>
        <v>Centro Regional Universitário Espírito Santo do Pinhal (UniPinhal)</v>
      </c>
      <c r="G589" t="str">
        <f>IFERROR(VLOOKUP(A589, Activities!$A$1:$L$600, 10, FALSE), "")</f>
        <v>Brasil</v>
      </c>
      <c r="H589" t="str">
        <f>IFERROR(VLOOKUP(A589, Activities!$A$1:$L$600, 11, FALSE), "")</f>
        <v>Espírito Santo do Pinhal</v>
      </c>
      <c r="I589" t="str">
        <f>IFERROR(VLOOKUP(A589, Activities!$A$1:$L$600, 12, FALSE), "")</f>
        <v>São Paulo</v>
      </c>
    </row>
    <row r="590" spans="1:9" x14ac:dyDescent="0.3">
      <c r="A590">
        <v>1589</v>
      </c>
      <c r="B590" s="1" t="s">
        <v>1755</v>
      </c>
      <c r="C590" s="1">
        <v>2012</v>
      </c>
      <c r="D590" t="str">
        <f>IFERROR(VLOOKUP(A590, Activities!$A$1:$L$600, 4, FALSE), "")</f>
        <v>Teaching</v>
      </c>
      <c r="E590" t="str">
        <f>IFERROR(VLOOKUP(A590, Activities!$A$1:$L$600, 5, FALSE), "")</f>
        <v>Teacher: Basic Education (Elementary and High School)</v>
      </c>
      <c r="F590" t="str">
        <f>IFERROR(VLOOKUP(A590, Activities!$A$1:$L$600, 9, FALSE), "")</f>
        <v>Colégio Oficina do Estudante</v>
      </c>
      <c r="G590" t="str">
        <f>IFERROR(VLOOKUP(A590, Activities!$A$1:$L$600, 10, FALSE), "")</f>
        <v>Brasil</v>
      </c>
      <c r="H590" t="str">
        <f>IFERROR(VLOOKUP(A590, Activities!$A$1:$L$600, 11, FALSE), "")</f>
        <v>Campinas</v>
      </c>
      <c r="I590" t="str">
        <f>IFERROR(VLOOKUP(A590, Activities!$A$1:$L$600, 12, FALSE), "")</f>
        <v>São Paulo</v>
      </c>
    </row>
    <row r="591" spans="1:9" x14ac:dyDescent="0.3">
      <c r="A591">
        <v>1590</v>
      </c>
      <c r="B591" s="1" t="s">
        <v>1755</v>
      </c>
      <c r="C591" s="1">
        <v>2011</v>
      </c>
      <c r="D591" t="str">
        <f>IFERROR(VLOOKUP(A591, Activities!$A$1:$L$600, 4, FALSE), "")</f>
        <v>Teaching</v>
      </c>
      <c r="E591" t="str">
        <f>IFERROR(VLOOKUP(A591, Activities!$A$1:$L$600, 5, FALSE), "")</f>
        <v>Professor: Higher Education</v>
      </c>
      <c r="F591" t="str">
        <f>IFERROR(VLOOKUP(A591, Activities!$A$1:$L$600, 9, FALSE), "")</f>
        <v>UFRGS</v>
      </c>
      <c r="G591" t="str">
        <f>IFERROR(VLOOKUP(A591, Activities!$A$1:$L$600, 10, FALSE), "")</f>
        <v>Brasil</v>
      </c>
      <c r="H591" t="str">
        <f>IFERROR(VLOOKUP(A591, Activities!$A$1:$L$600, 11, FALSE), "")</f>
        <v>Porto Alegre</v>
      </c>
      <c r="I591" t="str">
        <f>IFERROR(VLOOKUP(A591, Activities!$A$1:$L$600, 12, FALSE), "")</f>
        <v>Rio Grande do Sul</v>
      </c>
    </row>
    <row r="592" spans="1:9" x14ac:dyDescent="0.3">
      <c r="A592">
        <v>1591</v>
      </c>
      <c r="B592" s="1" t="s">
        <v>1755</v>
      </c>
      <c r="C592" s="1">
        <v>2020</v>
      </c>
      <c r="D592" t="str">
        <f>IFERROR(VLOOKUP(A592, Activities!$A$1:$L$600, 4, FALSE), "")</f>
        <v>Research</v>
      </c>
      <c r="E592" t="str">
        <f>IFERROR(VLOOKUP(A592, Activities!$A$1:$L$600, 5, FALSE), "")</f>
        <v>PhD Candidate</v>
      </c>
      <c r="F592" t="str">
        <f>IFERROR(VLOOKUP(A592, Activities!$A$1:$L$600, 9, FALSE), "")</f>
        <v>Unicamp</v>
      </c>
      <c r="G592" t="str">
        <f>IFERROR(VLOOKUP(A592, Activities!$A$1:$L$600, 10, FALSE), "")</f>
        <v>Brasil</v>
      </c>
      <c r="H592" t="str">
        <f>IFERROR(VLOOKUP(A592, Activities!$A$1:$L$600, 11, FALSE), "")</f>
        <v>Campinas</v>
      </c>
      <c r="I592" t="str">
        <f>IFERROR(VLOOKUP(A592, Activities!$A$1:$L$600, 12, FALSE), "")</f>
        <v>São Paulo</v>
      </c>
    </row>
    <row r="593" spans="1:9" x14ac:dyDescent="0.3">
      <c r="A593">
        <v>1592</v>
      </c>
      <c r="B593" s="1" t="s">
        <v>1755</v>
      </c>
      <c r="C593" s="1">
        <v>2022</v>
      </c>
      <c r="D593" t="str">
        <f>IFERROR(VLOOKUP(A593, Activities!$A$1:$L$600, 4, FALSE), "")</f>
        <v>Research</v>
      </c>
      <c r="E593" t="str">
        <f>IFERROR(VLOOKUP(A593, Activities!$A$1:$L$600, 5, FALSE), "")</f>
        <v>PhD Candidate</v>
      </c>
      <c r="F593" t="str">
        <f>IFERROR(VLOOKUP(A593, Activities!$A$1:$L$600, 9, FALSE), "")</f>
        <v>Eberhard Karls Universität e Universidade de Paris I</v>
      </c>
      <c r="G593" t="str">
        <f>IFERROR(VLOOKUP(A593, Activities!$A$1:$L$600, 10, FALSE), "")</f>
        <v>Alemanha</v>
      </c>
      <c r="H593" t="str">
        <f>IFERROR(VLOOKUP(A593, Activities!$A$1:$L$600, 11, FALSE), "")</f>
        <v>Tübingen e Paris</v>
      </c>
      <c r="I593" t="str">
        <f>IFERROR(VLOOKUP(A593, Activities!$A$1:$L$600, 12, FALSE), "")</f>
        <v>Não informado</v>
      </c>
    </row>
    <row r="594" spans="1:9" x14ac:dyDescent="0.3">
      <c r="A594">
        <v>1593</v>
      </c>
      <c r="B594" s="1" t="s">
        <v>1755</v>
      </c>
      <c r="C594" s="1">
        <v>2020</v>
      </c>
      <c r="D594" t="str">
        <f>IFERROR(VLOOKUP(A594, Activities!$A$1:$L$600, 4, FALSE), "")</f>
        <v>Education services</v>
      </c>
      <c r="E594" t="str">
        <f>IFERROR(VLOOKUP(A594, Activities!$A$1:$L$600, 5, FALSE), "")</f>
        <v>Other</v>
      </c>
      <c r="F594" t="str">
        <f>IFERROR(VLOOKUP(A594, Activities!$A$1:$L$600, 9, FALSE), "")</f>
        <v>Não informado</v>
      </c>
      <c r="G594" t="str">
        <f>IFERROR(VLOOKUP(A594, Activities!$A$1:$L$600, 10, FALSE), "")</f>
        <v>Brasil</v>
      </c>
      <c r="H594" t="str">
        <f>IFERROR(VLOOKUP(A594, Activities!$A$1:$L$600, 11, FALSE), "")</f>
        <v>São Paulo</v>
      </c>
      <c r="I594" t="str">
        <f>IFERROR(VLOOKUP(A594, Activities!$A$1:$L$600, 12, FALSE), "")</f>
        <v>São Paulo</v>
      </c>
    </row>
    <row r="595" spans="1:9" x14ac:dyDescent="0.3">
      <c r="A595">
        <v>1594</v>
      </c>
      <c r="B595" s="1" t="s">
        <v>1754</v>
      </c>
      <c r="C595" s="1">
        <v>2006</v>
      </c>
      <c r="D595" t="str">
        <f>IFERROR(VLOOKUP(A595, Activities!$A$1:$L$600, 4, FALSE), "")</f>
        <v>Teaching</v>
      </c>
      <c r="E595" t="str">
        <f>IFERROR(VLOOKUP(A595, Activities!$A$1:$L$600, 5, FALSE), "")</f>
        <v>Professor: Higher Education</v>
      </c>
      <c r="F595" t="str">
        <f>IFERROR(VLOOKUP(A595, Activities!$A$1:$L$600, 9, FALSE), "")</f>
        <v>UFMS</v>
      </c>
      <c r="G595" t="str">
        <f>IFERROR(VLOOKUP(A595, Activities!$A$1:$L$600, 10, FALSE), "")</f>
        <v>Brasil</v>
      </c>
      <c r="H595" t="str">
        <f>IFERROR(VLOOKUP(A595, Activities!$A$1:$L$600, 11, FALSE), "")</f>
        <v>Três Lagoas</v>
      </c>
      <c r="I595" t="str">
        <f>IFERROR(VLOOKUP(A595, Activities!$A$1:$L$600, 12, FALSE), "")</f>
        <v>Mato Grosso do Sul</v>
      </c>
    </row>
    <row r="596" spans="1:9" x14ac:dyDescent="0.3">
      <c r="A596">
        <v>1595</v>
      </c>
      <c r="B596" s="1" t="s">
        <v>1755</v>
      </c>
      <c r="C596" s="1">
        <v>2020</v>
      </c>
      <c r="D596" t="str">
        <f>IFERROR(VLOOKUP(A596, Activities!$A$1:$L$600, 4, FALSE), "")</f>
        <v>Teaching</v>
      </c>
      <c r="E596" t="str">
        <f>IFERROR(VLOOKUP(A596, Activities!$A$1:$L$600, 5, FALSE), "")</f>
        <v>Teacher: Basic Education (Elementary and High School)</v>
      </c>
      <c r="F596" t="str">
        <f>IFERROR(VLOOKUP(A596, Activities!$A$1:$L$600, 9, FALSE), "")</f>
        <v>SENAC</v>
      </c>
      <c r="G596" t="str">
        <f>IFERROR(VLOOKUP(A596, Activities!$A$1:$L$600, 10, FALSE), "")</f>
        <v>Brasil</v>
      </c>
      <c r="H596" t="str">
        <f>IFERROR(VLOOKUP(A596, Activities!$A$1:$L$600, 11, FALSE), "")</f>
        <v>Registro</v>
      </c>
      <c r="I596" t="str">
        <f>IFERROR(VLOOKUP(A596, Activities!$A$1:$L$600, 12, FALSE), "")</f>
        <v>São Paulo</v>
      </c>
    </row>
    <row r="597" spans="1:9" x14ac:dyDescent="0.3">
      <c r="A597">
        <v>1596</v>
      </c>
      <c r="B597" s="1" t="s">
        <v>1754</v>
      </c>
      <c r="C597" s="1">
        <v>2009</v>
      </c>
      <c r="D597" t="str">
        <f>IFERROR(VLOOKUP(A597, Activities!$A$1:$L$600, 4, FALSE), "")</f>
        <v>Teaching</v>
      </c>
      <c r="E597" t="str">
        <f>IFERROR(VLOOKUP(A597, Activities!$A$1:$L$600, 5, FALSE), "")</f>
        <v>Professor: Higher Education</v>
      </c>
      <c r="F597" t="str">
        <f>IFERROR(VLOOKUP(A597, Activities!$A$1:$L$600, 9, FALSE), "")</f>
        <v>Universidade Federal do Rio Grande (FURG)</v>
      </c>
      <c r="G597" t="str">
        <f>IFERROR(VLOOKUP(A597, Activities!$A$1:$L$600, 10, FALSE), "")</f>
        <v>Brasil</v>
      </c>
      <c r="H597" t="str">
        <f>IFERROR(VLOOKUP(A597, Activities!$A$1:$L$600, 11, FALSE), "")</f>
        <v>Rio Grande</v>
      </c>
      <c r="I597" t="str">
        <f>IFERROR(VLOOKUP(A597, Activities!$A$1:$L$600, 12, FALSE), "")</f>
        <v>Rio Grande do Sul</v>
      </c>
    </row>
    <row r="598" spans="1:9" x14ac:dyDescent="0.3">
      <c r="A598">
        <v>1597</v>
      </c>
      <c r="B598" s="1" t="s">
        <v>1754</v>
      </c>
      <c r="C598" s="1">
        <v>2014</v>
      </c>
      <c r="D598" t="str">
        <f>IFERROR(VLOOKUP(A598, Activities!$A$1:$L$600, 4, FALSE), "")</f>
        <v>Teaching</v>
      </c>
      <c r="E598" t="str">
        <f>IFERROR(VLOOKUP(A598, Activities!$A$1:$L$600, 5, FALSE), "")</f>
        <v>Professor: Higher Education</v>
      </c>
      <c r="F598" t="str">
        <f>IFERROR(VLOOKUP(A598, Activities!$A$1:$L$600, 9, FALSE), "")</f>
        <v>UFCG</v>
      </c>
      <c r="G598" t="str">
        <f>IFERROR(VLOOKUP(A598, Activities!$A$1:$L$600, 10, FALSE), "")</f>
        <v>Brasil</v>
      </c>
      <c r="H598" t="str">
        <f>IFERROR(VLOOKUP(A598, Activities!$A$1:$L$600, 11, FALSE), "")</f>
        <v>Cajazeiras</v>
      </c>
      <c r="I598" t="str">
        <f>IFERROR(VLOOKUP(A598, Activities!$A$1:$L$600, 12, FALSE), "")</f>
        <v>Paraíba</v>
      </c>
    </row>
    <row r="599" spans="1:9" x14ac:dyDescent="0.3">
      <c r="A599">
        <v>1598</v>
      </c>
      <c r="B599" s="1" t="s">
        <v>1755</v>
      </c>
      <c r="C599" s="1">
        <v>2008</v>
      </c>
      <c r="D599" t="str">
        <f>IFERROR(VLOOKUP(A599, Activities!$A$1:$L$600, 4, FALSE), "")</f>
        <v>Teaching</v>
      </c>
      <c r="E599" t="str">
        <f>IFERROR(VLOOKUP(A599, Activities!$A$1:$L$600, 5, FALSE), "")</f>
        <v>Teacher: Basic Education (Elementary and High School)</v>
      </c>
      <c r="F599" t="str">
        <f>IFERROR(VLOOKUP(A599, Activities!$A$1:$L$600, 9, FALSE), "")</f>
        <v>Secretaria Municipal de Educação</v>
      </c>
      <c r="G599" t="str">
        <f>IFERROR(VLOOKUP(A599, Activities!$A$1:$L$600, 10, FALSE), "")</f>
        <v>Brasil</v>
      </c>
      <c r="H599" t="str">
        <f>IFERROR(VLOOKUP(A599, Activities!$A$1:$L$600, 11, FALSE), "")</f>
        <v>Paulínia</v>
      </c>
      <c r="I599" t="str">
        <f>IFERROR(VLOOKUP(A599, Activities!$A$1:$L$600, 12, FALSE), "")</f>
        <v>São Paulo</v>
      </c>
    </row>
    <row r="600" spans="1:9" x14ac:dyDescent="0.3">
      <c r="A600">
        <v>1599</v>
      </c>
      <c r="B600" s="1" t="s">
        <v>1754</v>
      </c>
      <c r="C600" s="1">
        <v>2016</v>
      </c>
      <c r="D600" t="str">
        <f>IFERROR(VLOOKUP(A600, Activities!$A$1:$L$600, 4, FALSE), "")</f>
        <v/>
      </c>
      <c r="E600" t="str">
        <f>IFERROR(VLOOKUP(A600, Activities!$A$1:$L$600, 5, FALSE), "")</f>
        <v/>
      </c>
      <c r="F600" t="str">
        <f>IFERROR(VLOOKUP(A600, Activities!$A$1:$L$600, 9, FALSE), "")</f>
        <v/>
      </c>
      <c r="G600" t="str">
        <f>IFERROR(VLOOKUP(A600, Activities!$A$1:$L$600, 10, FALSE), "")</f>
        <v/>
      </c>
      <c r="H600" t="str">
        <f>IFERROR(VLOOKUP(A600, Activities!$A$1:$L$600, 11, FALSE), "")</f>
        <v/>
      </c>
      <c r="I600" t="str">
        <f>IFERROR(VLOOKUP(A600, Activities!$A$1:$L$600, 12, FALSE), "")</f>
        <v/>
      </c>
    </row>
    <row r="601" spans="1:9" x14ac:dyDescent="0.3">
      <c r="A601">
        <v>1600</v>
      </c>
      <c r="B601" s="1" t="s">
        <v>1754</v>
      </c>
      <c r="C601" s="1">
        <v>2011</v>
      </c>
      <c r="D601" t="str">
        <f>IFERROR(VLOOKUP(A601, Activities!$A$1:$L$600, 4, FALSE), "")</f>
        <v/>
      </c>
      <c r="E601" t="str">
        <f>IFERROR(VLOOKUP(A601, Activities!$A$1:$L$600, 5, FALSE), "")</f>
        <v/>
      </c>
      <c r="F601" t="str">
        <f>IFERROR(VLOOKUP(A601, Activities!$A$1:$L$600, 9, FALSE), "")</f>
        <v/>
      </c>
      <c r="G601" t="str">
        <f>IFERROR(VLOOKUP(A601, Activities!$A$1:$L$600, 10, FALSE), "")</f>
        <v/>
      </c>
      <c r="H601" t="str">
        <f>IFERROR(VLOOKUP(A601, Activities!$A$1:$L$600, 11, FALSE), "")</f>
        <v/>
      </c>
      <c r="I601" t="str">
        <f>IFERROR(VLOOKUP(A601, Activities!$A$1:$L$600, 12, FALSE), "")</f>
        <v/>
      </c>
    </row>
    <row r="602" spans="1:9" x14ac:dyDescent="0.3">
      <c r="A602">
        <v>1601</v>
      </c>
      <c r="B602" s="1" t="s">
        <v>1755</v>
      </c>
      <c r="C602" s="1">
        <v>2018</v>
      </c>
      <c r="D602" t="str">
        <f>IFERROR(VLOOKUP(A602, Activities!$A$1:$L$600, 4, FALSE), "")</f>
        <v/>
      </c>
      <c r="E602" t="str">
        <f>IFERROR(VLOOKUP(A602, Activities!$A$1:$L$600, 5, FALSE), "")</f>
        <v>Professor: Federal Institute</v>
      </c>
      <c r="F602" t="str">
        <f>IFERROR(VLOOKUP(A602, Activities!$A$1:$L$600, 9, FALSE), "")</f>
        <v>IFSP</v>
      </c>
      <c r="G602" t="str">
        <f>IFERROR(VLOOKUP(A602, Activities!$A$1:$L$600, 10, FALSE), "")</f>
        <v>Brasil</v>
      </c>
      <c r="H602" t="str">
        <f>IFERROR(VLOOKUP(A602, Activities!$A$1:$L$600, 11, FALSE), "")</f>
        <v>Campos do Jordão</v>
      </c>
      <c r="I602" t="str">
        <f>IFERROR(VLOOKUP(A602, Activities!$A$1:$L$600, 12, FALSE), "")</f>
        <v>São Paulo</v>
      </c>
    </row>
    <row r="603" spans="1:9" x14ac:dyDescent="0.3">
      <c r="A603">
        <v>1602</v>
      </c>
      <c r="B603" s="1" t="s">
        <v>1754</v>
      </c>
      <c r="C603" s="1">
        <v>2018</v>
      </c>
      <c r="D603" t="str">
        <f>IFERROR(VLOOKUP(A603, Activities!$A$1:$L$600, 4, FALSE), "")</f>
        <v/>
      </c>
      <c r="E603" t="str">
        <f>IFERROR(VLOOKUP(A603, Activities!$A$1:$L$600, 5, FALSE), "")</f>
        <v>Professor: Higher Education</v>
      </c>
      <c r="F603" t="str">
        <f>IFERROR(VLOOKUP(A603, Activities!$A$1:$L$600, 9, FALSE), "")</f>
        <v>Unifal</v>
      </c>
      <c r="G603" t="str">
        <f>IFERROR(VLOOKUP(A603, Activities!$A$1:$L$600, 10, FALSE), "")</f>
        <v>Brasil</v>
      </c>
      <c r="H603" t="str">
        <f>IFERROR(VLOOKUP(A603, Activities!$A$1:$L$600, 11, FALSE), "")</f>
        <v>Alfenas</v>
      </c>
      <c r="I603" t="str">
        <f>IFERROR(VLOOKUP(A603, Activities!$A$1:$L$600, 12, FALSE), "")</f>
        <v>Minas Gerais</v>
      </c>
    </row>
    <row r="604" spans="1:9" x14ac:dyDescent="0.3">
      <c r="A604">
        <v>1603</v>
      </c>
      <c r="B604" s="1" t="s">
        <v>1755</v>
      </c>
      <c r="C604" s="1">
        <v>2012</v>
      </c>
      <c r="D604" t="str">
        <f>IFERROR(VLOOKUP(A604, Activities!$A$1:$L$600, 4, FALSE), "")</f>
        <v/>
      </c>
      <c r="E604" t="str">
        <f>IFERROR(VLOOKUP(A604, Activities!$A$1:$L$600, 5, FALSE), "")</f>
        <v>Other</v>
      </c>
      <c r="F604" t="str">
        <f>IFERROR(VLOOKUP(A604, Activities!$A$1:$L$600, 9, FALSE), "")</f>
        <v>IPHAN</v>
      </c>
      <c r="G604" t="str">
        <f>IFERROR(VLOOKUP(A604, Activities!$A$1:$L$600, 10, FALSE), "")</f>
        <v>Brasil</v>
      </c>
      <c r="H604" t="str">
        <f>IFERROR(VLOOKUP(A604, Activities!$A$1:$L$600, 11, FALSE), "")</f>
        <v>Teresina</v>
      </c>
      <c r="I604" t="str">
        <f>IFERROR(VLOOKUP(A604, Activities!$A$1:$L$600, 12, FALSE), "")</f>
        <v>Piauí</v>
      </c>
    </row>
    <row r="605" spans="1:9" x14ac:dyDescent="0.3">
      <c r="A605">
        <v>1604</v>
      </c>
      <c r="B605" s="1" t="s">
        <v>1754</v>
      </c>
      <c r="C605" s="1">
        <v>2020</v>
      </c>
      <c r="D605" t="str">
        <f>IFERROR(VLOOKUP(A605, Activities!$A$1:$L$600, 4, FALSE), "")</f>
        <v/>
      </c>
      <c r="E605" t="str">
        <f>IFERROR(VLOOKUP(A605, Activities!$A$1:$L$600, 5, FALSE), "")</f>
        <v>Professor: Higher Education</v>
      </c>
      <c r="F605" t="str">
        <f>IFERROR(VLOOKUP(A605, Activities!$A$1:$L$600, 9, FALSE), "")</f>
        <v>Centro Universitário Assunção, UNIFAI</v>
      </c>
      <c r="G605" t="str">
        <f>IFERROR(VLOOKUP(A605, Activities!$A$1:$L$600, 10, FALSE), "")</f>
        <v>Brasil</v>
      </c>
      <c r="H605" t="str">
        <f>IFERROR(VLOOKUP(A605, Activities!$A$1:$L$600, 11, FALSE), "")</f>
        <v>São Paulo</v>
      </c>
      <c r="I605" t="str">
        <f>IFERROR(VLOOKUP(A605, Activities!$A$1:$L$600, 12, FALSE), "")</f>
        <v>São Paulo</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E11E-36F6-44A9-B741-302476ADF389}">
  <dimension ref="A1:I29"/>
  <sheetViews>
    <sheetView workbookViewId="0">
      <selection activeCell="D9" sqref="D9"/>
    </sheetView>
  </sheetViews>
  <sheetFormatPr defaultRowHeight="14.4" x14ac:dyDescent="0.3"/>
  <sheetData>
    <row r="1" spans="1:9" x14ac:dyDescent="0.3">
      <c r="A1" t="s">
        <v>1763</v>
      </c>
      <c r="D1" s="7" t="s">
        <v>1762</v>
      </c>
      <c r="G1" t="s">
        <v>1764</v>
      </c>
    </row>
    <row r="2" spans="1:9" x14ac:dyDescent="0.3">
      <c r="A2" t="s">
        <v>1721</v>
      </c>
      <c r="B2" t="s">
        <v>1713</v>
      </c>
      <c r="D2" t="s">
        <v>1722</v>
      </c>
      <c r="E2">
        <f>COUNTIFS(Complete_data!$D:$D, "Teaching", Complete_data!$E:$E, D2)</f>
        <v>197</v>
      </c>
      <c r="G2" t="s">
        <v>1761</v>
      </c>
      <c r="H2" t="s">
        <v>1755</v>
      </c>
      <c r="I2" t="s">
        <v>1754</v>
      </c>
    </row>
    <row r="3" spans="1:9" x14ac:dyDescent="0.3">
      <c r="A3" s="7" t="s">
        <v>1715</v>
      </c>
      <c r="B3">
        <f>COUNTIF(Complete_data!$I:$I, A3)</f>
        <v>0</v>
      </c>
      <c r="D3" s="8" t="s">
        <v>1723</v>
      </c>
      <c r="E3">
        <f>COUNTIFS(Complete_data!$D:$D, "Teaching", Complete_data!$E:$E, D3)</f>
        <v>104</v>
      </c>
      <c r="G3" t="s">
        <v>1728</v>
      </c>
      <c r="H3">
        <f>COUNTIFS(Complete_data!$B:$B, "MA", Complete_data!$D:$D, G3)</f>
        <v>116</v>
      </c>
      <c r="I3">
        <f>COUNTIFS(Complete_data!$B:$B, "PhD", Complete_data!$D:$D, G3)</f>
        <v>220</v>
      </c>
    </row>
    <row r="4" spans="1:9" x14ac:dyDescent="0.3">
      <c r="A4" s="7" t="s">
        <v>1716</v>
      </c>
      <c r="B4">
        <f>COUNTIF(Complete_data!$I:$I, A4)</f>
        <v>0</v>
      </c>
      <c r="D4" t="s">
        <v>1724</v>
      </c>
      <c r="E4">
        <f>COUNTIFS(Complete_data!$D:$D, "Teaching", Complete_data!$E:$E, D4)</f>
        <v>14</v>
      </c>
      <c r="G4" t="s">
        <v>1731</v>
      </c>
      <c r="H4">
        <f>COUNTIFS(Complete_data!$B:$B, "MA", Complete_data!$D:$D, G4)</f>
        <v>13</v>
      </c>
      <c r="I4">
        <f>COUNTIFS(Complete_data!$B:$B, "PhD", Complete_data!$D:$D, G4)</f>
        <v>11</v>
      </c>
    </row>
    <row r="5" spans="1:9" x14ac:dyDescent="0.3">
      <c r="A5" s="7" t="s">
        <v>1704</v>
      </c>
      <c r="B5">
        <f>COUNTIF(Complete_data!$I:$I, A5)</f>
        <v>1</v>
      </c>
      <c r="D5" t="s">
        <v>1725</v>
      </c>
      <c r="E5">
        <f>COUNTIFS(Complete_data!$D:$D, "Teaching", Complete_data!$E:$E, D5)</f>
        <v>10</v>
      </c>
      <c r="G5" t="s">
        <v>1732</v>
      </c>
      <c r="H5">
        <f>COUNTIFS(Complete_data!$B:$B, "MA", Complete_data!$D:$D, G5)</f>
        <v>9</v>
      </c>
      <c r="I5">
        <f>COUNTIFS(Complete_data!$B:$B, "PhD", Complete_data!$D:$D, G5)</f>
        <v>9</v>
      </c>
    </row>
    <row r="6" spans="1:9" x14ac:dyDescent="0.3">
      <c r="A6" s="7" t="s">
        <v>1086</v>
      </c>
      <c r="B6">
        <f>COUNTIF(Complete_data!$I:$I, A6)</f>
        <v>3</v>
      </c>
      <c r="D6" t="s">
        <v>1726</v>
      </c>
      <c r="E6">
        <f>COUNTIFS(Complete_data!$D:$D, "Teaching", Complete_data!$E:$E, D6)</f>
        <v>3</v>
      </c>
      <c r="G6" t="s">
        <v>1733</v>
      </c>
      <c r="H6">
        <f>COUNTIFS(Complete_data!$B:$B, "MA", Complete_data!$D:$D, G6)</f>
        <v>10</v>
      </c>
      <c r="I6">
        <f>COUNTIFS(Complete_data!$B:$B, "PhD", Complete_data!$D:$D, G6)</f>
        <v>2</v>
      </c>
    </row>
    <row r="7" spans="1:9" x14ac:dyDescent="0.3">
      <c r="A7" s="7" t="s">
        <v>951</v>
      </c>
      <c r="B7">
        <f>COUNTIF(Complete_data!$I:$I, A7)</f>
        <v>19</v>
      </c>
      <c r="D7" t="s">
        <v>1727</v>
      </c>
      <c r="E7">
        <f>COUNTIFS(Complete_data!$D:$D, "Teaching", Complete_data!$E:$E, D7)</f>
        <v>1</v>
      </c>
    </row>
    <row r="8" spans="1:9" x14ac:dyDescent="0.3">
      <c r="A8" s="7" t="s">
        <v>1164</v>
      </c>
      <c r="B8">
        <f>COUNTIF(Complete_data!$I:$I, A8)</f>
        <v>6</v>
      </c>
    </row>
    <row r="9" spans="1:9" x14ac:dyDescent="0.3">
      <c r="A9" s="7" t="s">
        <v>1036</v>
      </c>
      <c r="B9">
        <f>COUNTIF(Complete_data!$I:$I, A9)</f>
        <v>11</v>
      </c>
    </row>
    <row r="10" spans="1:9" x14ac:dyDescent="0.3">
      <c r="A10" s="7" t="s">
        <v>985</v>
      </c>
      <c r="B10">
        <f>COUNTIF(Complete_data!$I:$I, A10)</f>
        <v>3</v>
      </c>
    </row>
    <row r="11" spans="1:9" x14ac:dyDescent="0.3">
      <c r="A11" s="7" t="s">
        <v>1717</v>
      </c>
      <c r="B11">
        <f>COUNTIF(Complete_data!$I:$I, A11)</f>
        <v>0</v>
      </c>
    </row>
    <row r="12" spans="1:9" x14ac:dyDescent="0.3">
      <c r="A12" s="7" t="s">
        <v>970</v>
      </c>
      <c r="B12">
        <f>COUNTIF(Complete_data!$I:$I, A12)</f>
        <v>1</v>
      </c>
    </row>
    <row r="13" spans="1:9" x14ac:dyDescent="0.3">
      <c r="A13" s="7" t="s">
        <v>974</v>
      </c>
      <c r="B13">
        <f>COUNTIF(Complete_data!$I:$I, A13)</f>
        <v>7</v>
      </c>
    </row>
    <row r="14" spans="1:9" x14ac:dyDescent="0.3">
      <c r="A14" s="7" t="s">
        <v>980</v>
      </c>
      <c r="B14">
        <f>COUNTIF(Complete_data!$I:$I, A14)</f>
        <v>2</v>
      </c>
    </row>
    <row r="15" spans="1:9" x14ac:dyDescent="0.3">
      <c r="A15" s="7" t="s">
        <v>988</v>
      </c>
      <c r="B15">
        <f>COUNTIF(Complete_data!$I:$I, A15)</f>
        <v>53</v>
      </c>
    </row>
    <row r="16" spans="1:9" x14ac:dyDescent="0.3">
      <c r="A16" s="7" t="s">
        <v>1083</v>
      </c>
      <c r="B16">
        <f>COUNTIF(Complete_data!$I:$I, A16)</f>
        <v>4</v>
      </c>
    </row>
    <row r="17" spans="1:2" x14ac:dyDescent="0.3">
      <c r="A17" s="7" t="s">
        <v>1002</v>
      </c>
      <c r="B17">
        <f>COUNTIF(Complete_data!$I:$I, A17)</f>
        <v>8</v>
      </c>
    </row>
    <row r="18" spans="1:2" x14ac:dyDescent="0.3">
      <c r="A18" s="7" t="s">
        <v>978</v>
      </c>
      <c r="B18">
        <f>COUNTIF(Complete_data!$I:$I, A18)</f>
        <v>25</v>
      </c>
    </row>
    <row r="19" spans="1:2" x14ac:dyDescent="0.3">
      <c r="A19" s="7" t="s">
        <v>964</v>
      </c>
      <c r="B19">
        <f>COUNTIF(Complete_data!$I:$I, A19)</f>
        <v>8</v>
      </c>
    </row>
    <row r="20" spans="1:2" x14ac:dyDescent="0.3">
      <c r="A20" s="7" t="s">
        <v>981</v>
      </c>
      <c r="B20">
        <f>COUNTIF(Complete_data!$I:$I, A20)</f>
        <v>6</v>
      </c>
    </row>
    <row r="21" spans="1:2" x14ac:dyDescent="0.3">
      <c r="A21" s="7" t="s">
        <v>960</v>
      </c>
      <c r="B21">
        <f>COUNTIF(Complete_data!$I:$I, A21)</f>
        <v>35</v>
      </c>
    </row>
    <row r="22" spans="1:2" x14ac:dyDescent="0.3">
      <c r="A22" s="7" t="s">
        <v>945</v>
      </c>
      <c r="B22">
        <f>COUNTIF(Complete_data!$I:$I, A22)</f>
        <v>2</v>
      </c>
    </row>
    <row r="23" spans="1:2" x14ac:dyDescent="0.3">
      <c r="A23" s="7" t="s">
        <v>1006</v>
      </c>
      <c r="B23">
        <f>COUNTIF(Complete_data!$I:$I, A23)</f>
        <v>13</v>
      </c>
    </row>
    <row r="24" spans="1:2" x14ac:dyDescent="0.3">
      <c r="A24" s="7" t="s">
        <v>1718</v>
      </c>
      <c r="B24">
        <f>COUNTIF(Complete_data!$I:$I, A24)</f>
        <v>0</v>
      </c>
    </row>
    <row r="25" spans="1:2" x14ac:dyDescent="0.3">
      <c r="A25" s="7" t="s">
        <v>1719</v>
      </c>
      <c r="B25">
        <f>COUNTIF(Complete_data!$I:$I, A25)</f>
        <v>0</v>
      </c>
    </row>
    <row r="26" spans="1:2" x14ac:dyDescent="0.3">
      <c r="A26" s="7" t="s">
        <v>1001</v>
      </c>
      <c r="B26">
        <f>COUNTIF(Complete_data!$I:$I, A26)</f>
        <v>6</v>
      </c>
    </row>
    <row r="27" spans="1:2" x14ac:dyDescent="0.3">
      <c r="A27" s="7" t="s">
        <v>950</v>
      </c>
      <c r="B27">
        <f>COUNTIF(Complete_data!$I:$I, A27)</f>
        <v>276</v>
      </c>
    </row>
    <row r="28" spans="1:2" x14ac:dyDescent="0.3">
      <c r="A28" s="7" t="s">
        <v>1153</v>
      </c>
      <c r="B28">
        <f>COUNTIF(Complete_data!$I:$I, A28)</f>
        <v>1</v>
      </c>
    </row>
    <row r="29" spans="1:2" x14ac:dyDescent="0.3">
      <c r="A29" s="7" t="s">
        <v>1720</v>
      </c>
      <c r="B29">
        <f>COUNTIF(Complete_data!$I:$I, A29)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Alumni</vt:lpstr>
      <vt:lpstr>Activities</vt:lpstr>
      <vt:lpstr>Complete_data</vt:lpstr>
      <vt:lpstr>Auxiliary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Júlio Zampietro</dc:creator>
  <cp:lastModifiedBy>Júlio Zampietro</cp:lastModifiedBy>
  <dcterms:created xsi:type="dcterms:W3CDTF">2025-03-31T18:30:45Z</dcterms:created>
  <dcterms:modified xsi:type="dcterms:W3CDTF">2025-04-09T18:54:08Z</dcterms:modified>
</cp:coreProperties>
</file>