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a\Desktop\"/>
    </mc:Choice>
  </mc:AlternateContent>
  <bookViews>
    <workbookView xWindow="0" yWindow="0" windowWidth="23040" windowHeight="9735"/>
  </bookViews>
  <sheets>
    <sheet name="RAID Schedule" sheetId="9" r:id="rId1"/>
  </sheets>
  <definedNames>
    <definedName name="prevWBS" localSheetId="0">'RAID Schedule'!$A1048576</definedName>
    <definedName name="_xlnm.Print_Area" localSheetId="0">'RAID Schedule'!$A$1:$BN$37</definedName>
    <definedName name="_xlnm.Print_Titles" localSheetId="0">'RAID Schedule'!$4:$7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8" i="9" l="1"/>
  <c r="I8" i="9" s="1"/>
  <c r="F30" i="9"/>
  <c r="I30" i="9" s="1"/>
  <c r="F24" i="9"/>
  <c r="I24" i="9" s="1"/>
  <c r="F18" i="9"/>
  <c r="I18" i="9" s="1"/>
  <c r="F12" i="9" l="1"/>
  <c r="F9" i="9"/>
  <c r="K6" i="9"/>
  <c r="F15" i="9" l="1"/>
  <c r="I15" i="9" s="1"/>
  <c r="I12" i="9"/>
  <c r="F10" i="9"/>
  <c r="I10" i="9" s="1"/>
  <c r="I9" i="9"/>
  <c r="F16" i="9"/>
  <c r="I16" i="9" s="1"/>
  <c r="K7" i="9"/>
  <c r="K4" i="9"/>
  <c r="A8" i="9"/>
  <c r="F13" i="9" l="1"/>
  <c r="I13" i="9" s="1"/>
  <c r="F14" i="9" l="1"/>
  <c r="I14" i="9" s="1"/>
  <c r="L6" i="9" l="1"/>
  <c r="F20" i="9" l="1"/>
  <c r="I20" i="9" s="1"/>
  <c r="F19" i="9"/>
  <c r="I19" i="9" s="1"/>
  <c r="F26" i="9"/>
  <c r="I26" i="9" s="1"/>
  <c r="F25" i="9"/>
  <c r="I25" i="9" s="1"/>
  <c r="F32" i="9"/>
  <c r="I32" i="9" s="1"/>
  <c r="F31" i="9"/>
  <c r="I31" i="9" s="1"/>
  <c r="M6" i="9"/>
  <c r="F27" i="9"/>
  <c r="I27" i="9" s="1"/>
  <c r="F33" i="9" l="1"/>
  <c r="I33" i="9" s="1"/>
  <c r="N6" i="9"/>
  <c r="F34" i="9" l="1"/>
  <c r="I34" i="9" s="1"/>
  <c r="F28" i="9"/>
  <c r="I28" i="9" s="1"/>
  <c r="O6" i="9"/>
  <c r="F17" i="9"/>
  <c r="I17" i="9" s="1"/>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<sst xmlns="http://schemas.openxmlformats.org/spreadsheetml/2006/main" count="43" uniqueCount="18">
  <si>
    <t>WBS</t>
  </si>
  <si>
    <t>[Task Category]</t>
  </si>
  <si>
    <t>[Task]</t>
  </si>
  <si>
    <t>[Name]</t>
  </si>
  <si>
    <t>TASK</t>
  </si>
  <si>
    <t>LEAD</t>
  </si>
  <si>
    <t>START</t>
  </si>
  <si>
    <t>END</t>
  </si>
  <si>
    <t>DAYS</t>
  </si>
  <si>
    <t>% DONE</t>
  </si>
  <si>
    <t>WORK DAYS</t>
  </si>
  <si>
    <t>PREDECESSOR</t>
  </si>
  <si>
    <t xml:space="preserve">Display Week </t>
  </si>
  <si>
    <t xml:space="preserve">Project Start Date </t>
  </si>
  <si>
    <t>[Sub-task]</t>
  </si>
  <si>
    <t xml:space="preserve">Schedule Owner </t>
  </si>
  <si>
    <t>[GK2303] RAID Schedule</t>
    <phoneticPr fontId="3" type="noConversion"/>
  </si>
  <si>
    <t>Wangjun</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</si>
</sst>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m/d/yyyy\ \(dddd\)"/>
    <numFmt numFmtId="177" formatCode="ddd\ m/dd/yy"/>
    <numFmt numFmtId="178" formatCode="d"/>
    <numFmt numFmtId="179" formatCode="d\ mmm\ yyyy"/>
  </numFmts>
  <fonts count="46"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黑体"/>
      <family val="2"/>
      <scheme val="minor"/>
    </font>
    <font>
      <sz val="10"/>
      <name val="黑体"/>
      <family val="1"/>
      <scheme val="major"/>
    </font>
    <font>
      <sz val="11"/>
      <name val="黑体"/>
      <family val="1"/>
      <scheme val="major"/>
    </font>
    <font>
      <sz val="10"/>
      <name val="黑体"/>
      <family val="2"/>
      <scheme val="minor"/>
    </font>
    <font>
      <b/>
      <sz val="11"/>
      <name val="黑体"/>
      <family val="2"/>
      <scheme val="minor"/>
    </font>
    <font>
      <sz val="9"/>
      <color rgb="FF000000"/>
      <name val="黑体"/>
      <family val="2"/>
      <scheme val="minor"/>
    </font>
    <font>
      <i/>
      <sz val="9"/>
      <name val="黑体"/>
      <family val="2"/>
      <scheme val="minor"/>
    </font>
    <font>
      <sz val="11"/>
      <name val="黑体"/>
      <family val="2"/>
      <scheme val="minor"/>
    </font>
    <font>
      <sz val="14"/>
      <name val="黑体"/>
      <family val="2"/>
      <scheme val="minor"/>
    </font>
    <font>
      <sz val="14"/>
      <color rgb="FF000000"/>
      <name val="黑体"/>
      <family val="2"/>
      <scheme val="minor"/>
    </font>
    <font>
      <sz val="10"/>
      <name val="黑体"/>
      <family val="2"/>
      <scheme val="major"/>
    </font>
    <font>
      <b/>
      <sz val="9"/>
      <name val="黑体"/>
      <family val="2"/>
      <scheme val="major"/>
    </font>
    <font>
      <b/>
      <sz val="8"/>
      <name val="黑体"/>
      <family val="2"/>
      <scheme val="major"/>
    </font>
    <font>
      <sz val="16"/>
      <color theme="4" tint="-0.249977111117893"/>
      <name val="黑体"/>
      <family val="1"/>
      <scheme val="major"/>
    </font>
    <font>
      <b/>
      <sz val="11"/>
      <color rgb="FF000000"/>
      <name val="黑体"/>
      <family val="2"/>
      <scheme val="minor"/>
    </font>
    <font>
      <i/>
      <sz val="8"/>
      <color theme="1" tint="0.34998626667073579"/>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rgb="FFFFFFFF"/>
        <bgColor rgb="FFFFFFFF"/>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10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2" borderId="10" xfId="0" applyNumberFormat="1" applyFont="1" applyFill="1" applyBorder="1" applyAlignment="1" applyProtection="1">
      <alignment horizontal="left" vertical="center"/>
    </xf>
    <xf numFmtId="0" fontId="34" fillId="22" borderId="10" xfId="0" applyFont="1" applyFill="1" applyBorder="1" applyAlignment="1" applyProtection="1">
      <alignment vertical="center"/>
    </xf>
    <xf numFmtId="0" fontId="30" fillId="22" borderId="10" xfId="0" applyFont="1" applyFill="1" applyBorder="1" applyAlignment="1" applyProtection="1">
      <alignment vertical="center"/>
    </xf>
    <xf numFmtId="0" fontId="30" fillId="22" borderId="10" xfId="0" applyNumberFormat="1" applyFont="1" applyFill="1" applyBorder="1" applyAlignment="1" applyProtection="1">
      <alignment horizontal="center" vertical="center"/>
    </xf>
    <xf numFmtId="1" fontId="30" fillId="22" borderId="10" xfId="40" applyNumberFormat="1" applyFont="1" applyFill="1" applyBorder="1" applyAlignment="1" applyProtection="1">
      <alignment horizontal="center" vertical="center"/>
    </xf>
    <xf numFmtId="9" fontId="30" fillId="22" borderId="10" xfId="40" applyFont="1" applyFill="1" applyBorder="1" applyAlignment="1" applyProtection="1">
      <alignment horizontal="center" vertical="center"/>
    </xf>
    <xf numFmtId="1" fontId="30" fillId="22"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4" borderId="12" xfId="0" applyNumberFormat="1" applyFont="1" applyFill="1" applyBorder="1" applyAlignment="1" applyProtection="1">
      <alignment horizontal="center" vertical="center"/>
    </xf>
    <xf numFmtId="9" fontId="35" fillId="24" borderId="12" xfId="40" applyFont="1" applyFill="1" applyBorder="1" applyAlignment="1" applyProtection="1">
      <alignment horizontal="center" vertical="center"/>
    </xf>
    <xf numFmtId="1" fontId="35" fillId="0" borderId="12" xfId="0" applyNumberFormat="1" applyFont="1" applyBorder="1" applyAlignment="1" applyProtection="1">
      <alignment horizontal="center" vertical="center"/>
    </xf>
    <xf numFmtId="0" fontId="36" fillId="0" borderId="10" xfId="0" applyFont="1" applyFill="1" applyBorder="1" applyAlignment="1" applyProtection="1">
      <alignment vertical="center"/>
    </xf>
    <xf numFmtId="0" fontId="30" fillId="0" borderId="10" xfId="0" applyNumberFormat="1" applyFont="1" applyFill="1" applyBorder="1" applyAlignment="1" applyProtection="1">
      <alignment horizontal="center" vertical="center"/>
    </xf>
    <xf numFmtId="1" fontId="30" fillId="0" borderId="10" xfId="40" applyNumberFormat="1" applyFont="1" applyFill="1" applyBorder="1" applyAlignment="1" applyProtection="1">
      <alignment horizontal="center" vertical="center"/>
    </xf>
    <xf numFmtId="9" fontId="30" fillId="0" borderId="10" xfId="40" applyFont="1" applyFill="1" applyBorder="1" applyAlignment="1" applyProtection="1">
      <alignment horizontal="center" vertical="center"/>
    </xf>
    <xf numFmtId="1" fontId="30" fillId="0" borderId="10" xfId="0" applyNumberFormat="1" applyFont="1" applyFill="1" applyBorder="1" applyAlignment="1" applyProtection="1">
      <alignment horizontal="center" vertical="center"/>
    </xf>
    <xf numFmtId="0" fontId="30" fillId="0" borderId="0" xfId="0" applyFont="1" applyFill="1" applyBorder="1" applyAlignment="1" applyProtection="1">
      <alignment vertical="center"/>
    </xf>
    <xf numFmtId="0" fontId="35" fillId="21" borderId="11" xfId="0" applyFont="1" applyFill="1" applyBorder="1" applyAlignment="1" applyProtection="1">
      <alignment vertical="center"/>
    </xf>
    <xf numFmtId="0" fontId="35" fillId="0" borderId="12" xfId="0" quotePrefix="1" applyFont="1" applyFill="1" applyBorder="1" applyAlignment="1" applyProtection="1">
      <alignment horizontal="center" vertical="center"/>
    </xf>
    <xf numFmtId="1" fontId="35" fillId="0" borderId="12" xfId="0" applyNumberFormat="1" applyFont="1" applyFill="1" applyBorder="1" applyAlignment="1" applyProtection="1">
      <alignment horizontal="center" vertical="center"/>
    </xf>
    <xf numFmtId="0" fontId="35" fillId="0" borderId="12" xfId="0" applyFont="1" applyBorder="1" applyAlignment="1" applyProtection="1">
      <alignment vertical="center"/>
    </xf>
    <xf numFmtId="0" fontId="35" fillId="0" borderId="12" xfId="0" applyFont="1" applyBorder="1" applyAlignment="1" applyProtection="1">
      <alignment horizontal="left" vertical="center"/>
    </xf>
    <xf numFmtId="178" fontId="3" fillId="0" borderId="13" xfId="0" applyNumberFormat="1" applyFont="1" applyFill="1" applyBorder="1" applyAlignment="1" applyProtection="1">
      <alignment horizontal="center" vertical="center" shrinkToFit="1"/>
    </xf>
    <xf numFmtId="0" fontId="34" fillId="22" borderId="14" xfId="0" applyNumberFormat="1" applyFont="1" applyFill="1" applyBorder="1" applyAlignment="1" applyProtection="1">
      <alignment horizontal="left" vertical="center"/>
    </xf>
    <xf numFmtId="0" fontId="34" fillId="22" borderId="14" xfId="0" applyFont="1" applyFill="1" applyBorder="1" applyAlignment="1" applyProtection="1">
      <alignment vertical="center"/>
    </xf>
    <xf numFmtId="0" fontId="30" fillId="22" borderId="14" xfId="0" applyFont="1" applyFill="1" applyBorder="1" applyAlignment="1" applyProtection="1">
      <alignment vertical="center"/>
    </xf>
    <xf numFmtId="0" fontId="30" fillId="22" borderId="14" xfId="0" applyNumberFormat="1" applyFont="1" applyFill="1" applyBorder="1" applyAlignment="1" applyProtection="1">
      <alignment horizontal="center" vertical="center"/>
    </xf>
    <xf numFmtId="177" fontId="30" fillId="22" borderId="14" xfId="0" applyNumberFormat="1" applyFont="1" applyFill="1" applyBorder="1" applyAlignment="1" applyProtection="1">
      <alignment horizontal="right" vertical="center"/>
    </xf>
    <xf numFmtId="1" fontId="30" fillId="22" borderId="14" xfId="40" applyNumberFormat="1" applyFont="1" applyFill="1" applyBorder="1" applyAlignment="1" applyProtection="1">
      <alignment horizontal="center" vertical="center"/>
    </xf>
    <xf numFmtId="9" fontId="30" fillId="22" borderId="14" xfId="40" applyFont="1" applyFill="1" applyBorder="1" applyAlignment="1" applyProtection="1">
      <alignment horizontal="center" vertical="center"/>
    </xf>
    <xf numFmtId="1" fontId="30" fillId="22" borderId="14" xfId="0" applyNumberFormat="1" applyFont="1" applyFill="1" applyBorder="1" applyAlignment="1" applyProtection="1">
      <alignment horizontal="center" vertical="center"/>
    </xf>
    <xf numFmtId="178" fontId="3" fillId="0" borderId="16" xfId="0" applyNumberFormat="1" applyFont="1" applyFill="1" applyBorder="1" applyAlignment="1" applyProtection="1">
      <alignment horizontal="center" vertical="center" shrinkToFit="1"/>
    </xf>
    <xf numFmtId="178" fontId="3" fillId="0" borderId="17" xfId="0" applyNumberFormat="1" applyFont="1" applyFill="1" applyBorder="1" applyAlignment="1" applyProtection="1">
      <alignment horizontal="center" vertical="center" shrinkToFit="1"/>
    </xf>
    <xf numFmtId="1" fontId="38" fillId="22" borderId="14" xfId="0" applyNumberFormat="1" applyFont="1" applyFill="1" applyBorder="1" applyAlignment="1" applyProtection="1">
      <alignment horizontal="center" vertical="center"/>
    </xf>
    <xf numFmtId="1" fontId="39" fillId="0" borderId="12" xfId="0" applyNumberFormat="1" applyFont="1" applyBorder="1" applyAlignment="1" applyProtection="1">
      <alignment horizontal="center" vertical="center"/>
    </xf>
    <xf numFmtId="1" fontId="38" fillId="22" borderId="10" xfId="0" applyNumberFormat="1" applyFont="1" applyFill="1" applyBorder="1" applyAlignment="1" applyProtection="1">
      <alignment horizontal="center" vertical="center"/>
    </xf>
    <xf numFmtId="1" fontId="38" fillId="0" borderId="10" xfId="0" applyNumberFormat="1" applyFont="1" applyFill="1" applyBorder="1" applyAlignment="1" applyProtection="1">
      <alignment horizontal="center" vertical="center"/>
    </xf>
    <xf numFmtId="1" fontId="39" fillId="0" borderId="12" xfId="0" applyNumberFormat="1" applyFont="1" applyFill="1" applyBorder="1" applyAlignment="1" applyProtection="1">
      <alignment horizontal="center" vertical="center"/>
    </xf>
    <xf numFmtId="177" fontId="35" fillId="23" borderId="12" xfId="0" applyNumberFormat="1" applyFont="1" applyFill="1" applyBorder="1" applyAlignment="1" applyProtection="1">
      <alignment horizontal="center" vertical="center"/>
    </xf>
    <xf numFmtId="177" fontId="35" fillId="0" borderId="12" xfId="0" applyNumberFormat="1" applyFont="1" applyBorder="1" applyAlignment="1" applyProtection="1">
      <alignment horizontal="center" vertical="center"/>
    </xf>
    <xf numFmtId="177" fontId="30" fillId="22" borderId="10" xfId="0" applyNumberFormat="1" applyFont="1" applyFill="1" applyBorder="1" applyAlignment="1" applyProtection="1">
      <alignment horizontal="center" vertical="center"/>
    </xf>
    <xf numFmtId="0" fontId="36" fillId="0" borderId="10" xfId="0" applyFont="1" applyFill="1" applyBorder="1" applyAlignment="1" applyProtection="1">
      <alignment horizontal="center" vertical="center"/>
    </xf>
    <xf numFmtId="0" fontId="30" fillId="22" borderId="14"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2" borderId="10" xfId="0" applyFont="1" applyFill="1" applyBorder="1" applyAlignment="1" applyProtection="1">
      <alignment horizontal="left" vertical="center"/>
    </xf>
    <xf numFmtId="0" fontId="40" fillId="0" borderId="0" xfId="0" applyNumberFormat="1" applyFont="1" applyFill="1" applyBorder="1" applyProtection="1"/>
    <xf numFmtId="0" fontId="40" fillId="0" borderId="0" xfId="0" applyFont="1" applyFill="1" applyBorder="1" applyProtection="1"/>
    <xf numFmtId="0" fontId="1" fillId="0" borderId="0" xfId="0" applyFont="1" applyFill="1" applyBorder="1" applyProtection="1"/>
    <xf numFmtId="0" fontId="40" fillId="0" borderId="0" xfId="0" applyFont="1" applyProtection="1"/>
    <xf numFmtId="0" fontId="40" fillId="0" borderId="0" xfId="0" applyFont="1" applyFill="1" applyAlignment="1" applyProtection="1">
      <alignment horizontal="right" vertical="center"/>
    </xf>
    <xf numFmtId="177" fontId="30" fillId="22" borderId="14" xfId="0" applyNumberFormat="1" applyFont="1" applyFill="1" applyBorder="1" applyAlignment="1" applyProtection="1">
      <alignment horizontal="center" vertical="center"/>
    </xf>
    <xf numFmtId="0" fontId="41" fillId="0" borderId="18" xfId="0" applyNumberFormat="1" applyFont="1" applyFill="1" applyBorder="1" applyAlignment="1" applyProtection="1">
      <alignment horizontal="left" vertical="center"/>
    </xf>
    <xf numFmtId="0" fontId="41" fillId="0" borderId="18" xfId="0" applyFont="1" applyFill="1" applyBorder="1" applyAlignment="1" applyProtection="1">
      <alignment horizontal="left" vertical="center"/>
    </xf>
    <xf numFmtId="0" fontId="41" fillId="0" borderId="18" xfId="0" applyFont="1" applyFill="1" applyBorder="1" applyAlignment="1" applyProtection="1">
      <alignment horizontal="center" vertical="center" wrapText="1"/>
    </xf>
    <xf numFmtId="0" fontId="42" fillId="0" borderId="18" xfId="0" applyNumberFormat="1" applyFont="1" applyFill="1" applyBorder="1" applyAlignment="1" applyProtection="1">
      <alignment horizontal="center" vertical="center" wrapText="1"/>
    </xf>
    <xf numFmtId="0" fontId="41" fillId="0" borderId="18" xfId="0" applyFont="1" applyFill="1" applyBorder="1" applyAlignment="1" applyProtection="1">
      <alignment horizontal="center" vertical="center"/>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30"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3"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2" xfId="0" applyFont="1" applyFill="1" applyBorder="1" applyAlignment="1" applyProtection="1">
      <alignment horizontal="center" vertical="center"/>
    </xf>
    <xf numFmtId="0" fontId="30" fillId="0" borderId="10" xfId="0" applyFont="1" applyFill="1" applyBorder="1" applyAlignment="1" applyProtection="1">
      <alignment horizontal="left" vertical="center" wrapText="1" indent="1"/>
    </xf>
    <xf numFmtId="0" fontId="33" fillId="0" borderId="22" xfId="0" applyNumberFormat="1" applyFont="1" applyFill="1" applyBorder="1" applyAlignment="1" applyProtection="1">
      <alignment horizontal="center" vertical="center"/>
      <protection locked="0"/>
    </xf>
    <xf numFmtId="0" fontId="34" fillId="0" borderId="10" xfId="0" applyNumberFormat="1" applyFont="1" applyFill="1" applyBorder="1" applyAlignment="1" applyProtection="1">
      <alignment horizontal="left" vertical="center"/>
    </xf>
    <xf numFmtId="0" fontId="44" fillId="21" borderId="11" xfId="0" applyFont="1" applyFill="1" applyBorder="1" applyAlignment="1" applyProtection="1">
      <alignment vertical="center"/>
    </xf>
    <xf numFmtId="0" fontId="1" fillId="0" borderId="0" xfId="0" applyFont="1" applyAlignment="1" applyProtection="1">
      <alignment horizontal="right" vertical="center"/>
    </xf>
    <xf numFmtId="0" fontId="8" fillId="0" borderId="0" xfId="0" applyFont="1" applyAlignment="1" applyProtection="1">
      <protection locked="0"/>
    </xf>
    <xf numFmtId="9" fontId="9" fillId="5" borderId="12" xfId="12" applyNumberFormat="1" applyBorder="1" applyAlignment="1" applyProtection="1">
      <alignment horizontal="center" vertical="center"/>
    </xf>
    <xf numFmtId="177" fontId="35" fillId="0" borderId="12" xfId="0" applyNumberFormat="1" applyFont="1" applyFill="1" applyBorder="1" applyAlignment="1" applyProtection="1">
      <alignment horizontal="center" vertical="center"/>
    </xf>
    <xf numFmtId="9" fontId="35" fillId="0" borderId="12" xfId="40" applyFont="1" applyFill="1" applyBorder="1" applyAlignment="1" applyProtection="1">
      <alignment horizontal="center" vertical="center"/>
    </xf>
    <xf numFmtId="0" fontId="37" fillId="0" borderId="16" xfId="0" applyNumberFormat="1" applyFont="1" applyFill="1" applyBorder="1" applyAlignment="1" applyProtection="1">
      <alignment horizontal="center" vertical="center"/>
    </xf>
    <xf numFmtId="0" fontId="37" fillId="0" borderId="13" xfId="0" applyNumberFormat="1" applyFont="1" applyFill="1" applyBorder="1" applyAlignment="1" applyProtection="1">
      <alignment horizontal="center" vertical="center"/>
    </xf>
    <xf numFmtId="0" fontId="37" fillId="0" borderId="17" xfId="0" applyNumberFormat="1" applyFont="1" applyFill="1" applyBorder="1" applyAlignment="1" applyProtection="1">
      <alignment horizontal="center" vertical="center"/>
    </xf>
    <xf numFmtId="179" fontId="33" fillId="0" borderId="16" xfId="0" applyNumberFormat="1" applyFont="1" applyFill="1" applyBorder="1" applyAlignment="1" applyProtection="1">
      <alignment horizontal="center" vertical="center"/>
    </xf>
    <xf numFmtId="179" fontId="33" fillId="0" borderId="13" xfId="0" applyNumberFormat="1" applyFont="1" applyFill="1" applyBorder="1" applyAlignment="1" applyProtection="1">
      <alignment horizontal="center" vertical="center"/>
    </xf>
    <xf numFmtId="179" fontId="33" fillId="0" borderId="17" xfId="0" applyNumberFormat="1" applyFont="1" applyFill="1" applyBorder="1" applyAlignment="1" applyProtection="1">
      <alignment horizontal="center" vertical="center"/>
    </xf>
    <xf numFmtId="0" fontId="45" fillId="0" borderId="0" xfId="34" applyFont="1" applyBorder="1" applyAlignment="1" applyProtection="1">
      <alignment horizontal="left" vertical="center"/>
    </xf>
    <xf numFmtId="176" fontId="33" fillId="0" borderId="15" xfId="0" applyNumberFormat="1" applyFont="1" applyFill="1" applyBorder="1" applyAlignment="1" applyProtection="1">
      <alignment horizontal="center" vertical="center" shrinkToFit="1"/>
      <protection locked="0"/>
    </xf>
    <xf numFmtId="176" fontId="33" fillId="0" borderId="22" xfId="0" applyNumberFormat="1" applyFont="1" applyFill="1" applyBorder="1" applyAlignment="1" applyProtection="1">
      <alignment horizontal="center" vertical="center" shrinkToFit="1"/>
      <protection locked="0"/>
    </xf>
  </cellXfs>
  <cellStyles count="44">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百分比" xfId="40" builtinId="5" customBuiltin="1"/>
    <cellStyle name="标题" xfId="41" builtinId="15" customBuiltin="1"/>
    <cellStyle name="标题 1" xfId="30" builtinId="16" customBuiltin="1"/>
    <cellStyle name="标题 2" xfId="31" builtinId="17" customBuiltin="1"/>
    <cellStyle name="标题 3" xfId="32" builtinId="18" customBuiltin="1"/>
    <cellStyle name="标题 4" xfId="33" builtinId="19" customBuiltin="1"/>
    <cellStyle name="差" xfId="25" builtinId="27" customBuiltin="1"/>
    <cellStyle name="常规" xfId="0" builtinId="0"/>
    <cellStyle name="超链接" xfId="34" builtinId="8"/>
    <cellStyle name="好" xfId="29" builtinId="26" customBuiltin="1"/>
    <cellStyle name="汇总" xfId="42" builtinId="25" customBuiltin="1"/>
    <cellStyle name="计算" xfId="26" builtinId="22" customBuiltin="1"/>
    <cellStyle name="检查单元格" xfId="27" builtinId="23" customBuiltin="1"/>
    <cellStyle name="解释性文本" xfId="28" builtinId="53" customBuiltin="1"/>
    <cellStyle name="警告文本" xfId="43" builtinId="11" customBuiltin="1"/>
    <cellStyle name="链接单元格" xfId="36" builtinId="24" customBuiltin="1"/>
    <cellStyle name="适中" xfId="37" builtinId="28" customBuiltin="1"/>
    <cellStyle name="输出" xfId="39" builtinId="21" customBuiltin="1"/>
    <cellStyle name="输入" xfId="35" builtinId="20" customBuiltin="1"/>
    <cellStyle name="着色 1" xfId="19" builtinId="29" customBuiltin="1"/>
    <cellStyle name="着色 2" xfId="20" builtinId="33" customBuiltin="1"/>
    <cellStyle name="着色 3" xfId="21" builtinId="37" customBuiltin="1"/>
    <cellStyle name="着色 4" xfId="22" builtinId="41" customBuiltin="1"/>
    <cellStyle name="着色 5" xfId="23" builtinId="45" customBuiltin="1"/>
    <cellStyle name="着色 6" xfId="24" builtinId="49" customBuiltin="1"/>
    <cellStyle name="注释" xfId="38" builtinId="10" customBuiltin="1"/>
  </cellStyles>
  <dxfs count="10">
    <dxf>
      <border>
        <left style="thin">
          <color rgb="FFC00000"/>
        </left>
        <right style="thin">
          <color rgb="FFC00000"/>
        </right>
        <vertical/>
        <horizontal/>
      </border>
    </dxf>
    <dxf>
      <fill>
        <patternFill>
          <bgColor rgb="FFFF0000"/>
        </patternFill>
      </fill>
    </dxf>
    <dxf>
      <fill>
        <patternFill>
          <bgColor rgb="FF00C459"/>
        </patternFill>
      </fill>
    </dxf>
    <dxf>
      <border>
        <left style="thin">
          <color rgb="FFC00000"/>
        </left>
        <right style="thin">
          <color rgb="FFC00000"/>
        </right>
        <vertical/>
        <horizontal/>
      </border>
    </dxf>
    <dxf>
      <fill>
        <patternFill>
          <bgColor rgb="FFFF0000"/>
        </patternFill>
      </fill>
    </dxf>
    <dxf>
      <fill>
        <patternFill>
          <bgColor rgb="FF00C459"/>
        </patternFill>
      </fill>
    </dxf>
    <dxf>
      <border>
        <left style="thin">
          <color rgb="FFC00000"/>
        </left>
        <right style="thin">
          <color rgb="FFC00000"/>
        </right>
        <vertical/>
        <horizontal/>
      </border>
    </dxf>
    <dxf>
      <fill>
        <patternFill>
          <bgColor rgb="FFFF0000"/>
        </patternFill>
      </fill>
    </dxf>
    <dxf>
      <fill>
        <patternFill>
          <bgColor rgb="FF00C459"/>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C459"/>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135255</xdr:rowOff>
    </xdr:from>
    <xdr:to>
      <xdr:col>29</xdr:col>
      <xdr:colOff>53340</xdr:colOff>
      <xdr:row>10</xdr:row>
      <xdr:rowOff>91863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44"/>
  <sheetViews>
    <sheetView showGridLines="0" tabSelected="1" zoomScaleNormal="100" workbookViewId="0">
      <pane ySplit="7" topLeftCell="A8" activePane="bottomLeft" state="frozen"/>
      <selection pane="bottomLeft" activeCell="AU13" sqref="AU13"/>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82" t="s">
        <v>16</v>
      </c>
      <c r="B1" s="14"/>
      <c r="C1" s="14"/>
      <c r="D1" s="14"/>
      <c r="E1" s="14"/>
      <c r="F1" s="14"/>
      <c r="I1" s="89"/>
      <c r="K1" s="100"/>
      <c r="L1" s="100"/>
      <c r="M1" s="100"/>
      <c r="N1" s="100"/>
      <c r="O1" s="100"/>
      <c r="P1" s="100"/>
      <c r="Q1" s="100"/>
      <c r="R1" s="100"/>
      <c r="S1" s="100"/>
      <c r="T1" s="100"/>
      <c r="U1" s="100"/>
      <c r="V1" s="100"/>
      <c r="W1" s="100"/>
      <c r="X1" s="100"/>
      <c r="Y1" s="100"/>
      <c r="Z1" s="100"/>
      <c r="AA1" s="100"/>
      <c r="AB1" s="100"/>
      <c r="AC1" s="100"/>
      <c r="AD1" s="100"/>
      <c r="AE1" s="100"/>
    </row>
    <row r="2" spans="1:66" ht="18" customHeight="1" x14ac:dyDescent="0.2">
      <c r="A2" s="19"/>
      <c r="B2" s="7"/>
      <c r="C2" s="7"/>
      <c r="D2" s="13"/>
      <c r="E2" s="90"/>
      <c r="F2" s="90"/>
      <c r="H2" s="2"/>
    </row>
    <row r="3" spans="1:66" ht="13.5" x14ac:dyDescent="0.2">
      <c r="A3" s="19"/>
      <c r="B3" s="15"/>
      <c r="C3" s="4"/>
      <c r="D3" s="4"/>
      <c r="E3" s="4"/>
      <c r="F3" s="4"/>
      <c r="G3" s="4"/>
      <c r="H3" s="2"/>
      <c r="K3" s="8"/>
      <c r="L3" s="8"/>
      <c r="M3" s="8"/>
      <c r="N3" s="8"/>
      <c r="O3" s="8"/>
      <c r="P3" s="8"/>
      <c r="Q3" s="8"/>
      <c r="R3" s="8"/>
      <c r="S3" s="8"/>
      <c r="T3" s="8"/>
      <c r="U3" s="8"/>
      <c r="V3" s="8"/>
      <c r="W3" s="8"/>
      <c r="X3" s="8"/>
      <c r="Y3" s="8"/>
      <c r="Z3" s="8"/>
      <c r="AA3" s="8"/>
    </row>
    <row r="4" spans="1:66" ht="17.25" customHeight="1" x14ac:dyDescent="0.2">
      <c r="A4" s="67"/>
      <c r="B4" s="71" t="s">
        <v>13</v>
      </c>
      <c r="C4" s="102">
        <v>43129</v>
      </c>
      <c r="D4" s="102"/>
      <c r="E4" s="102"/>
      <c r="F4" s="68"/>
      <c r="G4" s="71" t="s">
        <v>12</v>
      </c>
      <c r="H4" s="86">
        <v>1</v>
      </c>
      <c r="I4" s="69"/>
      <c r="J4" s="17"/>
      <c r="K4" s="94" t="str">
        <f>"Week "&amp;(K6-($C$4-WEEKDAY($C$4,1)+2))/7+1</f>
        <v>Week 1</v>
      </c>
      <c r="L4" s="95"/>
      <c r="M4" s="95"/>
      <c r="N4" s="95"/>
      <c r="O4" s="95"/>
      <c r="P4" s="95"/>
      <c r="Q4" s="96"/>
      <c r="R4" s="94" t="str">
        <f>"Week "&amp;(R6-($C$4-WEEKDAY($C$4,1)+2))/7+1</f>
        <v>Week 2</v>
      </c>
      <c r="S4" s="95"/>
      <c r="T4" s="95"/>
      <c r="U4" s="95"/>
      <c r="V4" s="95"/>
      <c r="W4" s="95"/>
      <c r="X4" s="96"/>
      <c r="Y4" s="94" t="str">
        <f>"Week "&amp;(Y6-($C$4-WEEKDAY($C$4,1)+2))/7+1</f>
        <v>Week 3</v>
      </c>
      <c r="Z4" s="95"/>
      <c r="AA4" s="95"/>
      <c r="AB4" s="95"/>
      <c r="AC4" s="95"/>
      <c r="AD4" s="95"/>
      <c r="AE4" s="96"/>
      <c r="AF4" s="94" t="str">
        <f>"Week "&amp;(AF6-($C$4-WEEKDAY($C$4,1)+2))/7+1</f>
        <v>Week 4</v>
      </c>
      <c r="AG4" s="95"/>
      <c r="AH4" s="95"/>
      <c r="AI4" s="95"/>
      <c r="AJ4" s="95"/>
      <c r="AK4" s="95"/>
      <c r="AL4" s="96"/>
      <c r="AM4" s="94" t="str">
        <f>"Week "&amp;(AM6-($C$4-WEEKDAY($C$4,1)+2))/7+1</f>
        <v>Week 5</v>
      </c>
      <c r="AN4" s="95"/>
      <c r="AO4" s="95"/>
      <c r="AP4" s="95"/>
      <c r="AQ4" s="95"/>
      <c r="AR4" s="95"/>
      <c r="AS4" s="96"/>
      <c r="AT4" s="94" t="str">
        <f>"Week "&amp;(AT6-($C$4-WEEKDAY($C$4,1)+2))/7+1</f>
        <v>Week 6</v>
      </c>
      <c r="AU4" s="95"/>
      <c r="AV4" s="95"/>
      <c r="AW4" s="95"/>
      <c r="AX4" s="95"/>
      <c r="AY4" s="95"/>
      <c r="AZ4" s="96"/>
      <c r="BA4" s="94" t="str">
        <f>"Week "&amp;(BA6-($C$4-WEEKDAY($C$4,1)+2))/7+1</f>
        <v>Week 7</v>
      </c>
      <c r="BB4" s="95"/>
      <c r="BC4" s="95"/>
      <c r="BD4" s="95"/>
      <c r="BE4" s="95"/>
      <c r="BF4" s="95"/>
      <c r="BG4" s="96"/>
      <c r="BH4" s="94" t="str">
        <f>"Week "&amp;(BH6-($C$4-WEEKDAY($C$4,1)+2))/7+1</f>
        <v>Week 8</v>
      </c>
      <c r="BI4" s="95"/>
      <c r="BJ4" s="95"/>
      <c r="BK4" s="95"/>
      <c r="BL4" s="95"/>
      <c r="BM4" s="95"/>
      <c r="BN4" s="96"/>
    </row>
    <row r="5" spans="1:66" ht="17.25" customHeight="1" x14ac:dyDescent="0.2">
      <c r="A5" s="67"/>
      <c r="B5" s="71" t="s">
        <v>15</v>
      </c>
      <c r="C5" s="101" t="s">
        <v>17</v>
      </c>
      <c r="D5" s="101"/>
      <c r="E5" s="101"/>
      <c r="F5" s="70"/>
      <c r="G5" s="70"/>
      <c r="H5" s="70"/>
      <c r="I5" s="70"/>
      <c r="J5" s="17"/>
      <c r="K5" s="97">
        <f>K6</f>
        <v>43129</v>
      </c>
      <c r="L5" s="98"/>
      <c r="M5" s="98"/>
      <c r="N5" s="98"/>
      <c r="O5" s="98"/>
      <c r="P5" s="98"/>
      <c r="Q5" s="99"/>
      <c r="R5" s="97">
        <f>R6</f>
        <v>43136</v>
      </c>
      <c r="S5" s="98"/>
      <c r="T5" s="98"/>
      <c r="U5" s="98"/>
      <c r="V5" s="98"/>
      <c r="W5" s="98"/>
      <c r="X5" s="99"/>
      <c r="Y5" s="97">
        <f>Y6</f>
        <v>43143</v>
      </c>
      <c r="Z5" s="98"/>
      <c r="AA5" s="98"/>
      <c r="AB5" s="98"/>
      <c r="AC5" s="98"/>
      <c r="AD5" s="98"/>
      <c r="AE5" s="99"/>
      <c r="AF5" s="97">
        <f>AF6</f>
        <v>43150</v>
      </c>
      <c r="AG5" s="98"/>
      <c r="AH5" s="98"/>
      <c r="AI5" s="98"/>
      <c r="AJ5" s="98"/>
      <c r="AK5" s="98"/>
      <c r="AL5" s="99"/>
      <c r="AM5" s="97">
        <f>AM6</f>
        <v>43157</v>
      </c>
      <c r="AN5" s="98"/>
      <c r="AO5" s="98"/>
      <c r="AP5" s="98"/>
      <c r="AQ5" s="98"/>
      <c r="AR5" s="98"/>
      <c r="AS5" s="99"/>
      <c r="AT5" s="97">
        <f>AT6</f>
        <v>43164</v>
      </c>
      <c r="AU5" s="98"/>
      <c r="AV5" s="98"/>
      <c r="AW5" s="98"/>
      <c r="AX5" s="98"/>
      <c r="AY5" s="98"/>
      <c r="AZ5" s="99"/>
      <c r="BA5" s="97">
        <f>BA6</f>
        <v>43171</v>
      </c>
      <c r="BB5" s="98"/>
      <c r="BC5" s="98"/>
      <c r="BD5" s="98"/>
      <c r="BE5" s="98"/>
      <c r="BF5" s="98"/>
      <c r="BG5" s="99"/>
      <c r="BH5" s="97">
        <f>BH6</f>
        <v>43178</v>
      </c>
      <c r="BI5" s="98"/>
      <c r="BJ5" s="98"/>
      <c r="BK5" s="98"/>
      <c r="BL5" s="98"/>
      <c r="BM5" s="98"/>
      <c r="BN5" s="99"/>
    </row>
    <row r="6" spans="1:66" x14ac:dyDescent="0.2">
      <c r="A6" s="16"/>
      <c r="B6" s="17"/>
      <c r="C6" s="17"/>
      <c r="D6" s="18"/>
      <c r="E6" s="17"/>
      <c r="F6" s="17"/>
      <c r="G6" s="17"/>
      <c r="H6" s="17"/>
      <c r="I6" s="17"/>
      <c r="J6" s="17"/>
      <c r="K6" s="52">
        <f>C4-WEEKDAY(C4,1)+2+7*(H4-1)</f>
        <v>43129</v>
      </c>
      <c r="L6" s="43">
        <f t="shared" ref="L6:AQ6" si="0">K6+1</f>
        <v>43130</v>
      </c>
      <c r="M6" s="43">
        <f t="shared" si="0"/>
        <v>43131</v>
      </c>
      <c r="N6" s="43">
        <f t="shared" si="0"/>
        <v>43132</v>
      </c>
      <c r="O6" s="43">
        <f t="shared" si="0"/>
        <v>43133</v>
      </c>
      <c r="P6" s="43">
        <f t="shared" si="0"/>
        <v>43134</v>
      </c>
      <c r="Q6" s="53">
        <f t="shared" si="0"/>
        <v>43135</v>
      </c>
      <c r="R6" s="52">
        <f t="shared" si="0"/>
        <v>43136</v>
      </c>
      <c r="S6" s="43">
        <f t="shared" si="0"/>
        <v>43137</v>
      </c>
      <c r="T6" s="43">
        <f t="shared" si="0"/>
        <v>43138</v>
      </c>
      <c r="U6" s="43">
        <f t="shared" si="0"/>
        <v>43139</v>
      </c>
      <c r="V6" s="43">
        <f t="shared" si="0"/>
        <v>43140</v>
      </c>
      <c r="W6" s="43">
        <f t="shared" si="0"/>
        <v>43141</v>
      </c>
      <c r="X6" s="53">
        <f t="shared" si="0"/>
        <v>43142</v>
      </c>
      <c r="Y6" s="52">
        <f t="shared" si="0"/>
        <v>43143</v>
      </c>
      <c r="Z6" s="43">
        <f t="shared" si="0"/>
        <v>43144</v>
      </c>
      <c r="AA6" s="43">
        <f t="shared" si="0"/>
        <v>43145</v>
      </c>
      <c r="AB6" s="43">
        <f t="shared" si="0"/>
        <v>43146</v>
      </c>
      <c r="AC6" s="43">
        <f t="shared" si="0"/>
        <v>43147</v>
      </c>
      <c r="AD6" s="43">
        <f t="shared" si="0"/>
        <v>43148</v>
      </c>
      <c r="AE6" s="53">
        <f t="shared" si="0"/>
        <v>43149</v>
      </c>
      <c r="AF6" s="52">
        <f t="shared" si="0"/>
        <v>43150</v>
      </c>
      <c r="AG6" s="43">
        <f t="shared" si="0"/>
        <v>43151</v>
      </c>
      <c r="AH6" s="43">
        <f t="shared" si="0"/>
        <v>43152</v>
      </c>
      <c r="AI6" s="43">
        <f t="shared" si="0"/>
        <v>43153</v>
      </c>
      <c r="AJ6" s="43">
        <f t="shared" si="0"/>
        <v>43154</v>
      </c>
      <c r="AK6" s="43">
        <f t="shared" si="0"/>
        <v>43155</v>
      </c>
      <c r="AL6" s="53">
        <f t="shared" si="0"/>
        <v>43156</v>
      </c>
      <c r="AM6" s="52">
        <f t="shared" si="0"/>
        <v>43157</v>
      </c>
      <c r="AN6" s="43">
        <f t="shared" si="0"/>
        <v>43158</v>
      </c>
      <c r="AO6" s="43">
        <f t="shared" si="0"/>
        <v>43159</v>
      </c>
      <c r="AP6" s="43">
        <f t="shared" si="0"/>
        <v>43160</v>
      </c>
      <c r="AQ6" s="43">
        <f t="shared" si="0"/>
        <v>43161</v>
      </c>
      <c r="AR6" s="43">
        <f t="shared" ref="AR6:BN6" si="1">AQ6+1</f>
        <v>43162</v>
      </c>
      <c r="AS6" s="53">
        <f t="shared" si="1"/>
        <v>43163</v>
      </c>
      <c r="AT6" s="52">
        <f t="shared" si="1"/>
        <v>43164</v>
      </c>
      <c r="AU6" s="43">
        <f t="shared" si="1"/>
        <v>43165</v>
      </c>
      <c r="AV6" s="43">
        <f t="shared" si="1"/>
        <v>43166</v>
      </c>
      <c r="AW6" s="43">
        <f t="shared" si="1"/>
        <v>43167</v>
      </c>
      <c r="AX6" s="43">
        <f t="shared" si="1"/>
        <v>43168</v>
      </c>
      <c r="AY6" s="43">
        <f t="shared" si="1"/>
        <v>43169</v>
      </c>
      <c r="AZ6" s="53">
        <f t="shared" si="1"/>
        <v>43170</v>
      </c>
      <c r="BA6" s="52">
        <f t="shared" si="1"/>
        <v>43171</v>
      </c>
      <c r="BB6" s="43">
        <f t="shared" si="1"/>
        <v>43172</v>
      </c>
      <c r="BC6" s="43">
        <f t="shared" si="1"/>
        <v>43173</v>
      </c>
      <c r="BD6" s="43">
        <f t="shared" si="1"/>
        <v>43174</v>
      </c>
      <c r="BE6" s="43">
        <f t="shared" si="1"/>
        <v>43175</v>
      </c>
      <c r="BF6" s="43">
        <f t="shared" si="1"/>
        <v>43176</v>
      </c>
      <c r="BG6" s="53">
        <f t="shared" si="1"/>
        <v>43177</v>
      </c>
      <c r="BH6" s="52">
        <f t="shared" si="1"/>
        <v>43178</v>
      </c>
      <c r="BI6" s="43">
        <f t="shared" si="1"/>
        <v>43179</v>
      </c>
      <c r="BJ6" s="43">
        <f t="shared" si="1"/>
        <v>43180</v>
      </c>
      <c r="BK6" s="43">
        <f t="shared" si="1"/>
        <v>43181</v>
      </c>
      <c r="BL6" s="43">
        <f t="shared" si="1"/>
        <v>43182</v>
      </c>
      <c r="BM6" s="43">
        <f t="shared" si="1"/>
        <v>43183</v>
      </c>
      <c r="BN6" s="53">
        <f t="shared" si="1"/>
        <v>43184</v>
      </c>
    </row>
    <row r="7" spans="1:66" s="81" customFormat="1" ht="23.25" thickBot="1" x14ac:dyDescent="0.25">
      <c r="A7" s="73" t="s">
        <v>0</v>
      </c>
      <c r="B7" s="74" t="s">
        <v>4</v>
      </c>
      <c r="C7" s="75" t="s">
        <v>5</v>
      </c>
      <c r="D7" s="76" t="s">
        <v>11</v>
      </c>
      <c r="E7" s="77" t="s">
        <v>6</v>
      </c>
      <c r="F7" s="77" t="s">
        <v>7</v>
      </c>
      <c r="G7" s="75" t="s">
        <v>8</v>
      </c>
      <c r="H7" s="75" t="s">
        <v>9</v>
      </c>
      <c r="I7" s="75" t="s">
        <v>10</v>
      </c>
      <c r="J7" s="75"/>
      <c r="K7" s="78" t="str">
        <f t="shared" ref="K7:AP7" si="2">CHOOSE(WEEKDAY(K6,1),"S","M","T","W","T","F","S")</f>
        <v>M</v>
      </c>
      <c r="L7" s="79" t="str">
        <f t="shared" si="2"/>
        <v>T</v>
      </c>
      <c r="M7" s="79" t="str">
        <f t="shared" si="2"/>
        <v>W</v>
      </c>
      <c r="N7" s="79" t="str">
        <f t="shared" si="2"/>
        <v>T</v>
      </c>
      <c r="O7" s="79" t="str">
        <f t="shared" si="2"/>
        <v>F</v>
      </c>
      <c r="P7" s="79" t="str">
        <f t="shared" si="2"/>
        <v>S</v>
      </c>
      <c r="Q7" s="80" t="str">
        <f t="shared" si="2"/>
        <v>S</v>
      </c>
      <c r="R7" s="78" t="str">
        <f t="shared" si="2"/>
        <v>M</v>
      </c>
      <c r="S7" s="79" t="str">
        <f t="shared" si="2"/>
        <v>T</v>
      </c>
      <c r="T7" s="79" t="str">
        <f t="shared" si="2"/>
        <v>W</v>
      </c>
      <c r="U7" s="79" t="str">
        <f t="shared" si="2"/>
        <v>T</v>
      </c>
      <c r="V7" s="79" t="str">
        <f t="shared" si="2"/>
        <v>F</v>
      </c>
      <c r="W7" s="79" t="str">
        <f t="shared" si="2"/>
        <v>S</v>
      </c>
      <c r="X7" s="80" t="str">
        <f t="shared" si="2"/>
        <v>S</v>
      </c>
      <c r="Y7" s="78" t="str">
        <f t="shared" si="2"/>
        <v>M</v>
      </c>
      <c r="Z7" s="79" t="str">
        <f t="shared" si="2"/>
        <v>T</v>
      </c>
      <c r="AA7" s="79" t="str">
        <f t="shared" si="2"/>
        <v>W</v>
      </c>
      <c r="AB7" s="79" t="str">
        <f t="shared" si="2"/>
        <v>T</v>
      </c>
      <c r="AC7" s="79" t="str">
        <f t="shared" si="2"/>
        <v>F</v>
      </c>
      <c r="AD7" s="79" t="str">
        <f t="shared" si="2"/>
        <v>S</v>
      </c>
      <c r="AE7" s="80" t="str">
        <f t="shared" si="2"/>
        <v>S</v>
      </c>
      <c r="AF7" s="78" t="str">
        <f t="shared" si="2"/>
        <v>M</v>
      </c>
      <c r="AG7" s="79" t="str">
        <f t="shared" si="2"/>
        <v>T</v>
      </c>
      <c r="AH7" s="79" t="str">
        <f t="shared" si="2"/>
        <v>W</v>
      </c>
      <c r="AI7" s="79" t="str">
        <f t="shared" si="2"/>
        <v>T</v>
      </c>
      <c r="AJ7" s="79" t="str">
        <f t="shared" si="2"/>
        <v>F</v>
      </c>
      <c r="AK7" s="79" t="str">
        <f t="shared" si="2"/>
        <v>S</v>
      </c>
      <c r="AL7" s="80" t="str">
        <f t="shared" si="2"/>
        <v>S</v>
      </c>
      <c r="AM7" s="78" t="str">
        <f t="shared" si="2"/>
        <v>M</v>
      </c>
      <c r="AN7" s="79" t="str">
        <f t="shared" si="2"/>
        <v>T</v>
      </c>
      <c r="AO7" s="79" t="str">
        <f t="shared" si="2"/>
        <v>W</v>
      </c>
      <c r="AP7" s="79" t="str">
        <f t="shared" si="2"/>
        <v>T</v>
      </c>
      <c r="AQ7" s="79" t="str">
        <f t="shared" ref="AQ7:BN7" si="3">CHOOSE(WEEKDAY(AQ6,1),"S","M","T","W","T","F","S")</f>
        <v>F</v>
      </c>
      <c r="AR7" s="79" t="str">
        <f t="shared" si="3"/>
        <v>S</v>
      </c>
      <c r="AS7" s="80" t="str">
        <f t="shared" si="3"/>
        <v>S</v>
      </c>
      <c r="AT7" s="78" t="str">
        <f t="shared" si="3"/>
        <v>M</v>
      </c>
      <c r="AU7" s="79" t="str">
        <f t="shared" si="3"/>
        <v>T</v>
      </c>
      <c r="AV7" s="79" t="str">
        <f t="shared" si="3"/>
        <v>W</v>
      </c>
      <c r="AW7" s="79" t="str">
        <f t="shared" si="3"/>
        <v>T</v>
      </c>
      <c r="AX7" s="79" t="str">
        <f t="shared" si="3"/>
        <v>F</v>
      </c>
      <c r="AY7" s="79" t="str">
        <f t="shared" si="3"/>
        <v>S</v>
      </c>
      <c r="AZ7" s="80" t="str">
        <f t="shared" si="3"/>
        <v>S</v>
      </c>
      <c r="BA7" s="78" t="str">
        <f t="shared" si="3"/>
        <v>M</v>
      </c>
      <c r="BB7" s="79" t="str">
        <f t="shared" si="3"/>
        <v>T</v>
      </c>
      <c r="BC7" s="79" t="str">
        <f t="shared" si="3"/>
        <v>W</v>
      </c>
      <c r="BD7" s="79" t="str">
        <f t="shared" si="3"/>
        <v>T</v>
      </c>
      <c r="BE7" s="79" t="str">
        <f t="shared" si="3"/>
        <v>F</v>
      </c>
      <c r="BF7" s="79" t="str">
        <f t="shared" si="3"/>
        <v>S</v>
      </c>
      <c r="BG7" s="80" t="str">
        <f t="shared" si="3"/>
        <v>S</v>
      </c>
      <c r="BH7" s="78" t="str">
        <f t="shared" si="3"/>
        <v>M</v>
      </c>
      <c r="BI7" s="79" t="str">
        <f t="shared" si="3"/>
        <v>T</v>
      </c>
      <c r="BJ7" s="79" t="str">
        <f t="shared" si="3"/>
        <v>W</v>
      </c>
      <c r="BK7" s="79" t="str">
        <f t="shared" si="3"/>
        <v>T</v>
      </c>
      <c r="BL7" s="79" t="str">
        <f t="shared" si="3"/>
        <v>F</v>
      </c>
      <c r="BM7" s="79" t="str">
        <f t="shared" si="3"/>
        <v>S</v>
      </c>
      <c r="BN7" s="80" t="str">
        <f t="shared" si="3"/>
        <v>S</v>
      </c>
    </row>
    <row r="8" spans="1:66" s="22" customFormat="1" ht="18.75" x14ac:dyDescent="0.2">
      <c r="A8" s="44" t="str">
        <f>IF(ISERROR(VALUE(SUBSTITUTE(prevWBS,".",""))),"1",IF(ISERROR(FIND("`",SUBSTITUTE(prevWBS,".","`",1))),TEXT(VALUE(prevWBS)+1,"#"),TEXT(VALUE(LEFT(prevWBS,FIND("`",SUBSTITUTE(prevWBS,".","`",1))-1))+1,"#")))</f>
        <v>1</v>
      </c>
      <c r="B8" s="45" t="s">
        <v>1</v>
      </c>
      <c r="C8" s="46"/>
      <c r="D8" s="47"/>
      <c r="E8" s="48"/>
      <c r="F8" s="72" t="str">
        <f>IF(ISBLANK(E8)," - ",IF(G8=0,E8,E8+G8-1))</f>
        <v xml:space="preserve"> - </v>
      </c>
      <c r="G8" s="49"/>
      <c r="H8" s="50"/>
      <c r="I8" s="51" t="str">
        <f t="shared" ref="I8:I35" si="4">IF(OR(F8=0,E8=0)," - ",NETWORKDAYS(E8,F8))</f>
        <v xml:space="preserve"> - </v>
      </c>
      <c r="J8" s="54"/>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3"/>
      <c r="BM8" s="63"/>
      <c r="BN8" s="63"/>
    </row>
    <row r="9" spans="1:66" s="28" customFormat="1" ht="18.75" x14ac:dyDescent="0.2">
      <c r="A9" s="27"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3" t="s">
        <v>2</v>
      </c>
      <c r="C9" s="28" t="s">
        <v>3</v>
      </c>
      <c r="D9" s="84"/>
      <c r="E9" s="59">
        <v>43129</v>
      </c>
      <c r="F9" s="60">
        <f>IF(ISBLANK(E9)," - ",IF(G9=0,E9,E9+G9-1))</f>
        <v>43133</v>
      </c>
      <c r="G9" s="29">
        <v>5</v>
      </c>
      <c r="H9" s="91">
        <v>1</v>
      </c>
      <c r="I9" s="31">
        <f t="shared" si="4"/>
        <v>5</v>
      </c>
      <c r="J9" s="55"/>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c r="BG9" s="64"/>
      <c r="BH9" s="64"/>
      <c r="BI9" s="64"/>
      <c r="BJ9" s="64"/>
      <c r="BK9" s="64"/>
      <c r="BL9" s="64"/>
      <c r="BM9" s="64"/>
      <c r="BN9" s="64"/>
    </row>
    <row r="10" spans="1:66" s="28" customFormat="1" ht="18.75" x14ac:dyDescent="0.2">
      <c r="A10" s="27" t="str">
        <f t="shared" si="5"/>
        <v>1.2</v>
      </c>
      <c r="B10" s="83" t="s">
        <v>2</v>
      </c>
      <c r="D10" s="84"/>
      <c r="E10" s="59">
        <v>43134</v>
      </c>
      <c r="F10" s="60">
        <f t="shared" ref="F10:F35" si="6">IF(ISBLANK(E10)," - ",IF(G10=0,E10,E10+G10-1))</f>
        <v>43138</v>
      </c>
      <c r="G10" s="29">
        <v>5</v>
      </c>
      <c r="H10" s="30">
        <v>0.6</v>
      </c>
      <c r="I10" s="31">
        <f t="shared" si="4"/>
        <v>3</v>
      </c>
      <c r="J10" s="55"/>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4"/>
      <c r="BG10" s="64"/>
      <c r="BH10" s="64"/>
      <c r="BI10" s="64"/>
      <c r="BJ10" s="64"/>
      <c r="BK10" s="64"/>
      <c r="BL10" s="64"/>
      <c r="BM10" s="64"/>
      <c r="BN10" s="64"/>
    </row>
    <row r="11" spans="1:66" s="28" customFormat="1" ht="18.75" x14ac:dyDescent="0.2">
      <c r="A11" s="27" t="str">
        <f t="shared" si="5"/>
        <v>1.3</v>
      </c>
      <c r="B11" s="83" t="s">
        <v>2</v>
      </c>
      <c r="D11" s="84"/>
      <c r="E11" s="59">
        <v>43139</v>
      </c>
      <c r="F11" s="60">
        <f t="shared" si="6"/>
        <v>43146</v>
      </c>
      <c r="G11" s="29">
        <v>8</v>
      </c>
      <c r="H11" s="30">
        <v>0.4</v>
      </c>
      <c r="I11" s="31">
        <f t="shared" si="4"/>
        <v>6</v>
      </c>
      <c r="J11" s="55"/>
      <c r="K11" s="64"/>
      <c r="L11" s="64"/>
      <c r="M11" s="65"/>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4"/>
      <c r="BF11" s="64"/>
      <c r="BG11" s="64"/>
      <c r="BH11" s="64"/>
      <c r="BI11" s="64"/>
      <c r="BJ11" s="64"/>
      <c r="BK11" s="64"/>
      <c r="BL11" s="64"/>
      <c r="BM11" s="64"/>
      <c r="BN11" s="64"/>
    </row>
    <row r="12" spans="1:66" s="28" customFormat="1" ht="18.75" x14ac:dyDescent="0.2">
      <c r="A12" s="27" t="str">
        <f t="shared" si="5"/>
        <v>1.4</v>
      </c>
      <c r="B12" s="83" t="s">
        <v>2</v>
      </c>
      <c r="D12" s="84"/>
      <c r="E12" s="59">
        <v>43132</v>
      </c>
      <c r="F12" s="60">
        <f t="shared" si="6"/>
        <v>43135</v>
      </c>
      <c r="G12" s="29">
        <v>4</v>
      </c>
      <c r="H12" s="30">
        <v>0.75</v>
      </c>
      <c r="I12" s="31">
        <f t="shared" si="4"/>
        <v>2</v>
      </c>
      <c r="J12" s="55"/>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row>
    <row r="13" spans="1:66" s="28" customFormat="1" ht="18.75" x14ac:dyDescent="0.2">
      <c r="A13"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85" t="s">
        <v>14</v>
      </c>
      <c r="D13" s="84"/>
      <c r="E13" s="59">
        <v>43133</v>
      </c>
      <c r="F13" s="60">
        <f t="shared" si="6"/>
        <v>43134</v>
      </c>
      <c r="G13" s="29">
        <v>2</v>
      </c>
      <c r="H13" s="30">
        <v>0.5</v>
      </c>
      <c r="I13" s="31">
        <f t="shared" si="4"/>
        <v>1</v>
      </c>
      <c r="J13" s="55"/>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row>
    <row r="14" spans="1:66" s="28" customFormat="1" ht="18.75" x14ac:dyDescent="0.2">
      <c r="A14"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85" t="s">
        <v>14</v>
      </c>
      <c r="D14" s="84"/>
      <c r="E14" s="59">
        <v>43135</v>
      </c>
      <c r="F14" s="60">
        <f t="shared" si="6"/>
        <v>43137</v>
      </c>
      <c r="G14" s="29">
        <v>3</v>
      </c>
      <c r="H14" s="30">
        <v>0.5</v>
      </c>
      <c r="I14" s="31">
        <f t="shared" si="4"/>
        <v>2</v>
      </c>
      <c r="J14" s="55"/>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row>
    <row r="15" spans="1:66" s="28" customFormat="1" ht="18.75" x14ac:dyDescent="0.2">
      <c r="A15" s="27" t="str">
        <f t="shared" si="5"/>
        <v>1.5</v>
      </c>
      <c r="B15" s="83" t="s">
        <v>2</v>
      </c>
      <c r="D15" s="84"/>
      <c r="E15" s="59">
        <v>43136</v>
      </c>
      <c r="F15" s="60">
        <f t="shared" si="6"/>
        <v>43140</v>
      </c>
      <c r="G15" s="29">
        <v>5</v>
      </c>
      <c r="H15" s="30">
        <v>1</v>
      </c>
      <c r="I15" s="31">
        <f t="shared" si="4"/>
        <v>5</v>
      </c>
      <c r="J15" s="55"/>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4"/>
      <c r="BF15" s="64"/>
      <c r="BG15" s="64"/>
      <c r="BH15" s="64"/>
      <c r="BI15" s="64"/>
      <c r="BJ15" s="64"/>
      <c r="BK15" s="64"/>
      <c r="BL15" s="64"/>
      <c r="BM15" s="64"/>
      <c r="BN15" s="64"/>
    </row>
    <row r="16" spans="1:66" s="28" customFormat="1" ht="18.75" x14ac:dyDescent="0.2">
      <c r="A16" s="27" t="str">
        <f t="shared" si="5"/>
        <v>1.6</v>
      </c>
      <c r="B16" s="83" t="s">
        <v>2</v>
      </c>
      <c r="D16" s="84"/>
      <c r="E16" s="59">
        <v>43134</v>
      </c>
      <c r="F16" s="60">
        <f t="shared" si="6"/>
        <v>43140</v>
      </c>
      <c r="G16" s="29">
        <v>7</v>
      </c>
      <c r="H16" s="30">
        <v>0</v>
      </c>
      <c r="I16" s="31">
        <f t="shared" si="4"/>
        <v>5</v>
      </c>
      <c r="J16" s="55"/>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4"/>
      <c r="BC16" s="64"/>
      <c r="BD16" s="64"/>
      <c r="BE16" s="64"/>
      <c r="BF16" s="64"/>
      <c r="BG16" s="64"/>
      <c r="BH16" s="64"/>
      <c r="BI16" s="64"/>
      <c r="BJ16" s="64"/>
      <c r="BK16" s="64"/>
      <c r="BL16" s="64"/>
      <c r="BM16" s="64"/>
      <c r="BN16" s="64"/>
    </row>
    <row r="17" spans="1:66" s="28" customFormat="1" ht="18.75" x14ac:dyDescent="0.2">
      <c r="A17" s="27" t="str">
        <f t="shared" si="5"/>
        <v>1.7</v>
      </c>
      <c r="B17" s="83" t="s">
        <v>2</v>
      </c>
      <c r="D17" s="84"/>
      <c r="E17" s="59">
        <v>43141</v>
      </c>
      <c r="F17" s="60">
        <f t="shared" si="6"/>
        <v>43147</v>
      </c>
      <c r="G17" s="29">
        <v>7</v>
      </c>
      <c r="H17" s="30">
        <v>0</v>
      </c>
      <c r="I17" s="31">
        <f t="shared" si="4"/>
        <v>5</v>
      </c>
      <c r="J17" s="55"/>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c r="BC17" s="64"/>
      <c r="BD17" s="64"/>
      <c r="BE17" s="64"/>
      <c r="BF17" s="64"/>
      <c r="BG17" s="64"/>
      <c r="BH17" s="64"/>
      <c r="BI17" s="64"/>
      <c r="BJ17" s="64"/>
      <c r="BK17" s="64"/>
      <c r="BL17" s="64"/>
      <c r="BM17" s="64"/>
      <c r="BN17" s="64"/>
    </row>
    <row r="18" spans="1:66" s="22" customFormat="1" ht="18.75" x14ac:dyDescent="0.2">
      <c r="A18" s="20" t="str">
        <f>IF(ISERROR(VALUE(SUBSTITUTE(prevWBS,".",""))),"1",IF(ISERROR(FIND("`",SUBSTITUTE(prevWBS,".","`",1))),TEXT(VALUE(prevWBS)+1,"#"),TEXT(VALUE(LEFT(prevWBS,FIND("`",SUBSTITUTE(prevWBS,".","`",1))-1))+1,"#")))</f>
        <v>2</v>
      </c>
      <c r="B18" s="21" t="s">
        <v>1</v>
      </c>
      <c r="D18" s="23"/>
      <c r="E18" s="61"/>
      <c r="F18" s="61" t="str">
        <f t="shared" si="6"/>
        <v xml:space="preserve"> - </v>
      </c>
      <c r="G18" s="24"/>
      <c r="H18" s="25"/>
      <c r="I18" s="26" t="str">
        <f t="shared" si="4"/>
        <v xml:space="preserve"> - </v>
      </c>
      <c r="J18" s="5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c r="BM18" s="66"/>
      <c r="BN18" s="66"/>
    </row>
    <row r="19" spans="1:66" s="28" customFormat="1" ht="18.75" x14ac:dyDescent="0.2">
      <c r="A19"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83" t="s">
        <v>2</v>
      </c>
      <c r="D19" s="84"/>
      <c r="E19" s="59">
        <v>43141</v>
      </c>
      <c r="F19" s="60">
        <f t="shared" si="6"/>
        <v>43144</v>
      </c>
      <c r="G19" s="29">
        <v>4</v>
      </c>
      <c r="H19" s="30">
        <v>0</v>
      </c>
      <c r="I19" s="31">
        <f t="shared" si="4"/>
        <v>2</v>
      </c>
      <c r="J19" s="55"/>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4"/>
      <c r="BF19" s="64"/>
      <c r="BG19" s="64"/>
      <c r="BH19" s="64"/>
      <c r="BI19" s="64"/>
      <c r="BJ19" s="64"/>
      <c r="BK19" s="64"/>
      <c r="BL19" s="64"/>
      <c r="BM19" s="64"/>
      <c r="BN19" s="64"/>
    </row>
    <row r="20" spans="1:66" s="28" customFormat="1" ht="18.75" x14ac:dyDescent="0.2">
      <c r="A20"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83" t="s">
        <v>2</v>
      </c>
      <c r="D20" s="84"/>
      <c r="E20" s="59">
        <v>43145</v>
      </c>
      <c r="F20" s="60">
        <f t="shared" si="6"/>
        <v>43147</v>
      </c>
      <c r="G20" s="29">
        <v>3</v>
      </c>
      <c r="H20" s="30">
        <v>0</v>
      </c>
      <c r="I20" s="31">
        <f t="shared" si="4"/>
        <v>3</v>
      </c>
      <c r="J20" s="55"/>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4"/>
      <c r="BF20" s="64"/>
      <c r="BG20" s="64"/>
      <c r="BH20" s="64"/>
      <c r="BI20" s="64"/>
      <c r="BJ20" s="64"/>
      <c r="BK20" s="64"/>
      <c r="BL20" s="64"/>
      <c r="BM20" s="64"/>
      <c r="BN20" s="64"/>
    </row>
    <row r="21" spans="1:66" s="28" customFormat="1" ht="18.75" x14ac:dyDescent="0.2">
      <c r="A21"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83" t="s">
        <v>2</v>
      </c>
      <c r="D21" s="84"/>
      <c r="E21" s="59">
        <v>43145</v>
      </c>
      <c r="F21" s="60">
        <f t="shared" si="6"/>
        <v>43147</v>
      </c>
      <c r="G21" s="29">
        <v>3</v>
      </c>
      <c r="H21" s="30">
        <v>0</v>
      </c>
      <c r="I21" s="31">
        <f t="shared" si="4"/>
        <v>3</v>
      </c>
      <c r="J21" s="55"/>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64"/>
      <c r="BL21" s="64"/>
      <c r="BM21" s="64"/>
      <c r="BN21" s="64"/>
    </row>
    <row r="22" spans="1:66" s="28" customFormat="1" ht="18.75" x14ac:dyDescent="0.2">
      <c r="A22"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83" t="s">
        <v>2</v>
      </c>
      <c r="D22" s="84"/>
      <c r="E22" s="59">
        <v>43148</v>
      </c>
      <c r="F22" s="60">
        <f t="shared" si="6"/>
        <v>43153</v>
      </c>
      <c r="G22" s="29">
        <v>6</v>
      </c>
      <c r="H22" s="30">
        <v>0</v>
      </c>
      <c r="I22" s="31">
        <f t="shared" si="4"/>
        <v>4</v>
      </c>
      <c r="J22" s="55"/>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64"/>
      <c r="AY22" s="64"/>
      <c r="AZ22" s="64"/>
      <c r="BA22" s="64"/>
      <c r="BB22" s="64"/>
      <c r="BC22" s="64"/>
      <c r="BD22" s="64"/>
      <c r="BE22" s="64"/>
      <c r="BF22" s="64"/>
      <c r="BG22" s="64"/>
      <c r="BH22" s="64"/>
      <c r="BI22" s="64"/>
      <c r="BJ22" s="64"/>
      <c r="BK22" s="64"/>
      <c r="BL22" s="64"/>
      <c r="BM22" s="64"/>
      <c r="BN22" s="64"/>
    </row>
    <row r="23" spans="1:66" s="28" customFormat="1" ht="18.75" x14ac:dyDescent="0.2">
      <c r="A23"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83" t="s">
        <v>2</v>
      </c>
      <c r="D23" s="84"/>
      <c r="E23" s="59">
        <v>43154</v>
      </c>
      <c r="F23" s="60">
        <f t="shared" si="6"/>
        <v>43156</v>
      </c>
      <c r="G23" s="29">
        <v>3</v>
      </c>
      <c r="H23" s="30">
        <v>0</v>
      </c>
      <c r="I23" s="31">
        <f t="shared" si="4"/>
        <v>1</v>
      </c>
      <c r="J23" s="55"/>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4"/>
      <c r="BF23" s="64"/>
      <c r="BG23" s="64"/>
      <c r="BH23" s="64"/>
      <c r="BI23" s="64"/>
      <c r="BJ23" s="64"/>
      <c r="BK23" s="64"/>
      <c r="BL23" s="64"/>
      <c r="BM23" s="64"/>
      <c r="BN23" s="64"/>
    </row>
    <row r="24" spans="1:66" s="22" customFormat="1" ht="18.75" x14ac:dyDescent="0.2">
      <c r="A24" s="20" t="str">
        <f>IF(ISERROR(VALUE(SUBSTITUTE(prevWBS,".",""))),"1",IF(ISERROR(FIND("`",SUBSTITUTE(prevWBS,".","`",1))),TEXT(VALUE(prevWBS)+1,"#"),TEXT(VALUE(LEFT(prevWBS,FIND("`",SUBSTITUTE(prevWBS,".","`",1))-1))+1,"#")))</f>
        <v>3</v>
      </c>
      <c r="B24" s="21" t="s">
        <v>1</v>
      </c>
      <c r="D24" s="23"/>
      <c r="E24" s="61"/>
      <c r="F24" s="61" t="str">
        <f t="shared" si="6"/>
        <v xml:space="preserve"> - </v>
      </c>
      <c r="G24" s="24"/>
      <c r="H24" s="25"/>
      <c r="I24" s="26" t="str">
        <f t="shared" si="4"/>
        <v xml:space="preserve"> - </v>
      </c>
      <c r="J24" s="5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c r="BN24" s="66"/>
    </row>
    <row r="25" spans="1:66" s="28" customFormat="1" ht="18.75" x14ac:dyDescent="0.2">
      <c r="A25"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83" t="s">
        <v>2</v>
      </c>
      <c r="D25" s="84"/>
      <c r="E25" s="59">
        <v>43141</v>
      </c>
      <c r="F25" s="60">
        <f t="shared" si="6"/>
        <v>43144</v>
      </c>
      <c r="G25" s="29">
        <v>4</v>
      </c>
      <c r="H25" s="30">
        <v>0</v>
      </c>
      <c r="I25" s="31">
        <f t="shared" si="4"/>
        <v>2</v>
      </c>
      <c r="J25" s="55"/>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4"/>
      <c r="BF25" s="64"/>
      <c r="BG25" s="64"/>
      <c r="BH25" s="64"/>
      <c r="BI25" s="64"/>
      <c r="BJ25" s="64"/>
      <c r="BK25" s="64"/>
      <c r="BL25" s="64"/>
      <c r="BM25" s="64"/>
      <c r="BN25" s="64"/>
    </row>
    <row r="26" spans="1:66" s="28" customFormat="1" ht="18.75" x14ac:dyDescent="0.2">
      <c r="A26"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83" t="s">
        <v>2</v>
      </c>
      <c r="D26" s="84"/>
      <c r="E26" s="59">
        <v>43145</v>
      </c>
      <c r="F26" s="60">
        <f t="shared" si="6"/>
        <v>43147</v>
      </c>
      <c r="G26" s="29">
        <v>3</v>
      </c>
      <c r="H26" s="30">
        <v>0</v>
      </c>
      <c r="I26" s="31">
        <f t="shared" si="4"/>
        <v>3</v>
      </c>
      <c r="J26" s="55"/>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4"/>
      <c r="AY26" s="64"/>
      <c r="AZ26" s="64"/>
      <c r="BA26" s="64"/>
      <c r="BB26" s="64"/>
      <c r="BC26" s="64"/>
      <c r="BD26" s="64"/>
      <c r="BE26" s="64"/>
      <c r="BF26" s="64"/>
      <c r="BG26" s="64"/>
      <c r="BH26" s="64"/>
      <c r="BI26" s="64"/>
      <c r="BJ26" s="64"/>
      <c r="BK26" s="64"/>
      <c r="BL26" s="64"/>
      <c r="BM26" s="64"/>
      <c r="BN26" s="64"/>
    </row>
    <row r="27" spans="1:66" s="28" customFormat="1" ht="18.75" x14ac:dyDescent="0.2">
      <c r="A27"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83" t="s">
        <v>2</v>
      </c>
      <c r="D27" s="84"/>
      <c r="E27" s="59">
        <v>43145</v>
      </c>
      <c r="F27" s="60">
        <f t="shared" si="6"/>
        <v>43147</v>
      </c>
      <c r="G27" s="29">
        <v>3</v>
      </c>
      <c r="H27" s="30">
        <v>0</v>
      </c>
      <c r="I27" s="31">
        <f t="shared" si="4"/>
        <v>3</v>
      </c>
      <c r="J27" s="55"/>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64"/>
      <c r="BL27" s="64"/>
      <c r="BM27" s="64"/>
      <c r="BN27" s="64"/>
    </row>
    <row r="28" spans="1:66" s="28" customFormat="1" ht="18.75" x14ac:dyDescent="0.2">
      <c r="A28"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83" t="s">
        <v>2</v>
      </c>
      <c r="D28" s="84"/>
      <c r="E28" s="59">
        <v>43148</v>
      </c>
      <c r="F28" s="60">
        <f t="shared" si="6"/>
        <v>43153</v>
      </c>
      <c r="G28" s="29">
        <v>6</v>
      </c>
      <c r="H28" s="30">
        <v>0</v>
      </c>
      <c r="I28" s="31">
        <f t="shared" si="4"/>
        <v>4</v>
      </c>
      <c r="J28" s="55"/>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c r="BC28" s="64"/>
      <c r="BD28" s="64"/>
      <c r="BE28" s="64"/>
      <c r="BF28" s="64"/>
      <c r="BG28" s="64"/>
      <c r="BH28" s="64"/>
      <c r="BI28" s="64"/>
      <c r="BJ28" s="64"/>
      <c r="BK28" s="64"/>
      <c r="BL28" s="64"/>
      <c r="BM28" s="64"/>
      <c r="BN28" s="64"/>
    </row>
    <row r="29" spans="1:66" s="28" customFormat="1" ht="18.75" x14ac:dyDescent="0.2">
      <c r="A29"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83" t="s">
        <v>2</v>
      </c>
      <c r="D29" s="84"/>
      <c r="E29" s="59">
        <v>43154</v>
      </c>
      <c r="F29" s="60">
        <f t="shared" si="6"/>
        <v>43156</v>
      </c>
      <c r="G29" s="29">
        <v>3</v>
      </c>
      <c r="H29" s="30">
        <v>0</v>
      </c>
      <c r="I29" s="31">
        <f t="shared" si="4"/>
        <v>1</v>
      </c>
      <c r="J29" s="55"/>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4"/>
      <c r="AY29" s="64"/>
      <c r="AZ29" s="64"/>
      <c r="BA29" s="64"/>
      <c r="BB29" s="64"/>
      <c r="BC29" s="64"/>
      <c r="BD29" s="64"/>
      <c r="BE29" s="64"/>
      <c r="BF29" s="64"/>
      <c r="BG29" s="64"/>
      <c r="BH29" s="64"/>
      <c r="BI29" s="64"/>
      <c r="BJ29" s="64"/>
      <c r="BK29" s="64"/>
      <c r="BL29" s="64"/>
      <c r="BM29" s="64"/>
      <c r="BN29" s="64"/>
    </row>
    <row r="30" spans="1:66" s="22" customFormat="1" ht="18.75" x14ac:dyDescent="0.2">
      <c r="A30" s="20" t="str">
        <f>IF(ISERROR(VALUE(SUBSTITUTE(prevWBS,".",""))),"1",IF(ISERROR(FIND("`",SUBSTITUTE(prevWBS,".","`",1))),TEXT(VALUE(prevWBS)+1,"#"),TEXT(VALUE(LEFT(prevWBS,FIND("`",SUBSTITUTE(prevWBS,".","`",1))-1))+1,"#")))</f>
        <v>4</v>
      </c>
      <c r="B30" s="21" t="s">
        <v>1</v>
      </c>
      <c r="D30" s="23"/>
      <c r="E30" s="61"/>
      <c r="F30" s="61" t="str">
        <f t="shared" si="6"/>
        <v xml:space="preserve"> - </v>
      </c>
      <c r="G30" s="24"/>
      <c r="H30" s="25"/>
      <c r="I30" s="26" t="str">
        <f t="shared" si="4"/>
        <v xml:space="preserve"> - </v>
      </c>
      <c r="J30" s="5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c r="BL30" s="66"/>
      <c r="BM30" s="66"/>
      <c r="BN30" s="66"/>
    </row>
    <row r="31" spans="1:66" s="28" customFormat="1" ht="18.75" x14ac:dyDescent="0.2">
      <c r="A31"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83" t="s">
        <v>2</v>
      </c>
      <c r="D31" s="84"/>
      <c r="E31" s="59">
        <v>43129</v>
      </c>
      <c r="F31" s="60">
        <f t="shared" si="6"/>
        <v>43129</v>
      </c>
      <c r="G31" s="29">
        <v>1</v>
      </c>
      <c r="H31" s="30">
        <v>0</v>
      </c>
      <c r="I31" s="31">
        <f t="shared" si="4"/>
        <v>1</v>
      </c>
      <c r="J31" s="55"/>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4"/>
      <c r="BF31" s="64"/>
      <c r="BG31" s="64"/>
      <c r="BH31" s="64"/>
      <c r="BI31" s="64"/>
      <c r="BJ31" s="64"/>
      <c r="BK31" s="64"/>
      <c r="BL31" s="64"/>
      <c r="BM31" s="64"/>
      <c r="BN31" s="64"/>
    </row>
    <row r="32" spans="1:66" s="28" customFormat="1" ht="18.75" x14ac:dyDescent="0.2">
      <c r="A32"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83" t="s">
        <v>2</v>
      </c>
      <c r="D32" s="84"/>
      <c r="E32" s="59">
        <v>43130</v>
      </c>
      <c r="F32" s="60">
        <f t="shared" si="6"/>
        <v>43130</v>
      </c>
      <c r="G32" s="29">
        <v>1</v>
      </c>
      <c r="H32" s="30">
        <v>0</v>
      </c>
      <c r="I32" s="31">
        <f t="shared" si="4"/>
        <v>1</v>
      </c>
      <c r="J32" s="55"/>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64"/>
      <c r="BL32" s="64"/>
      <c r="BM32" s="64"/>
      <c r="BN32" s="64"/>
    </row>
    <row r="33" spans="1:66" s="28" customFormat="1" ht="18.75" x14ac:dyDescent="0.2">
      <c r="A33"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83" t="s">
        <v>2</v>
      </c>
      <c r="D33" s="84"/>
      <c r="E33" s="59">
        <v>43131</v>
      </c>
      <c r="F33" s="60">
        <f t="shared" si="6"/>
        <v>43131</v>
      </c>
      <c r="G33" s="29">
        <v>1</v>
      </c>
      <c r="H33" s="30">
        <v>0</v>
      </c>
      <c r="I33" s="31">
        <f t="shared" si="4"/>
        <v>1</v>
      </c>
      <c r="J33" s="55"/>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4"/>
      <c r="AY33" s="64"/>
      <c r="AZ33" s="64"/>
      <c r="BA33" s="64"/>
      <c r="BB33" s="64"/>
      <c r="BC33" s="64"/>
      <c r="BD33" s="64"/>
      <c r="BE33" s="64"/>
      <c r="BF33" s="64"/>
      <c r="BG33" s="64"/>
      <c r="BH33" s="64"/>
      <c r="BI33" s="64"/>
      <c r="BJ33" s="64"/>
      <c r="BK33" s="64"/>
      <c r="BL33" s="64"/>
      <c r="BM33" s="64"/>
      <c r="BN33" s="64"/>
    </row>
    <row r="34" spans="1:66" s="28" customFormat="1" ht="18.75" x14ac:dyDescent="0.2">
      <c r="A34"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83" t="s">
        <v>2</v>
      </c>
      <c r="D34" s="84"/>
      <c r="E34" s="59">
        <v>43132</v>
      </c>
      <c r="F34" s="60">
        <f t="shared" si="6"/>
        <v>43132</v>
      </c>
      <c r="G34" s="29">
        <v>1</v>
      </c>
      <c r="H34" s="30">
        <v>0</v>
      </c>
      <c r="I34" s="31">
        <f t="shared" si="4"/>
        <v>1</v>
      </c>
      <c r="J34" s="55"/>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64"/>
      <c r="BL34" s="64"/>
      <c r="BM34" s="64"/>
      <c r="BN34" s="64"/>
    </row>
    <row r="35" spans="1:66" s="28" customFormat="1" ht="18.75" x14ac:dyDescent="0.2">
      <c r="A35"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83" t="s">
        <v>2</v>
      </c>
      <c r="D35" s="84"/>
      <c r="E35" s="59">
        <v>43133</v>
      </c>
      <c r="F35" s="60">
        <f t="shared" si="6"/>
        <v>43133</v>
      </c>
      <c r="G35" s="29">
        <v>1</v>
      </c>
      <c r="H35" s="30">
        <v>0</v>
      </c>
      <c r="I35" s="31">
        <f t="shared" si="4"/>
        <v>1</v>
      </c>
      <c r="J35" s="55"/>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4"/>
      <c r="BF35" s="64"/>
      <c r="BG35" s="64"/>
      <c r="BH35" s="64"/>
      <c r="BI35" s="64"/>
      <c r="BJ35" s="64"/>
      <c r="BK35" s="64"/>
      <c r="BL35" s="64"/>
      <c r="BM35" s="64"/>
      <c r="BN35" s="64"/>
    </row>
    <row r="36" spans="1:66" s="37" customFormat="1" ht="18.75" x14ac:dyDescent="0.2">
      <c r="A36" s="27"/>
      <c r="B36" s="32"/>
      <c r="C36" s="32"/>
      <c r="D36" s="33"/>
      <c r="E36" s="62"/>
      <c r="F36" s="62"/>
      <c r="G36" s="34"/>
      <c r="H36" s="35"/>
      <c r="I36" s="36"/>
      <c r="J36" s="57"/>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64"/>
      <c r="BL36" s="64"/>
      <c r="BM36" s="64"/>
      <c r="BN36" s="64"/>
    </row>
    <row r="37" spans="1:66" s="37" customFormat="1" ht="16.899999999999999" customHeight="1" x14ac:dyDescent="0.2">
      <c r="A37" s="27"/>
      <c r="B37" s="32"/>
      <c r="C37" s="32"/>
      <c r="D37" s="33"/>
      <c r="E37" s="62"/>
      <c r="F37" s="62"/>
      <c r="G37" s="34"/>
      <c r="H37" s="35"/>
      <c r="I37" s="36"/>
      <c r="J37" s="57"/>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c r="BC37" s="64"/>
      <c r="BD37" s="64"/>
      <c r="BE37" s="64"/>
      <c r="BF37" s="64"/>
      <c r="BG37" s="64"/>
      <c r="BH37" s="64"/>
      <c r="BI37" s="64"/>
      <c r="BJ37" s="64"/>
      <c r="BK37" s="64"/>
      <c r="BL37" s="64"/>
      <c r="BM37" s="64"/>
      <c r="BN37" s="64"/>
    </row>
    <row r="38" spans="1:66" s="28" customFormat="1" ht="18.75" x14ac:dyDescent="0.2">
      <c r="A38" s="27"/>
      <c r="B38" s="83"/>
      <c r="D38" s="84"/>
      <c r="E38" s="92"/>
      <c r="F38" s="92"/>
      <c r="G38" s="40"/>
      <c r="H38" s="93"/>
      <c r="I38" s="40"/>
      <c r="J38" s="58"/>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4"/>
      <c r="BF38" s="64"/>
      <c r="BG38" s="64"/>
      <c r="BH38" s="64"/>
      <c r="BI38" s="64"/>
      <c r="BJ38" s="64"/>
      <c r="BK38" s="64"/>
      <c r="BL38" s="64"/>
      <c r="BM38" s="64"/>
      <c r="BN38" s="64"/>
    </row>
    <row r="39" spans="1:66" s="28" customFormat="1" ht="18.75" x14ac:dyDescent="0.2">
      <c r="A39" s="27"/>
      <c r="B39" s="83"/>
      <c r="D39" s="84"/>
      <c r="E39" s="92"/>
      <c r="F39" s="92"/>
      <c r="G39" s="40"/>
      <c r="H39" s="93"/>
      <c r="I39" s="40"/>
      <c r="J39" s="58"/>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4"/>
      <c r="AY39" s="64"/>
      <c r="AZ39" s="64"/>
      <c r="BA39" s="64"/>
      <c r="BB39" s="64"/>
      <c r="BC39" s="64"/>
      <c r="BD39" s="64"/>
      <c r="BE39" s="64"/>
      <c r="BF39" s="64"/>
      <c r="BG39" s="64"/>
      <c r="BH39" s="64"/>
      <c r="BI39" s="64"/>
      <c r="BJ39" s="64"/>
      <c r="BK39" s="64"/>
      <c r="BL39" s="64"/>
      <c r="BM39" s="64"/>
      <c r="BN39" s="64"/>
    </row>
    <row r="40" spans="1:66" s="37" customFormat="1" ht="18.75" x14ac:dyDescent="0.2">
      <c r="A40" s="87"/>
      <c r="B40" s="88"/>
      <c r="C40" s="38"/>
      <c r="D40" s="39"/>
      <c r="E40" s="92"/>
      <c r="F40" s="60"/>
      <c r="G40" s="40"/>
      <c r="H40" s="93"/>
      <c r="I40" s="40"/>
      <c r="J40" s="58"/>
      <c r="K40" s="64"/>
      <c r="L40" s="64"/>
      <c r="M40" s="64"/>
      <c r="N40" s="64"/>
      <c r="O40" s="64"/>
      <c r="P40" s="64"/>
      <c r="Q40" s="64"/>
      <c r="R40" s="64"/>
      <c r="S40" s="64"/>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s="64"/>
      <c r="AT40" s="64"/>
      <c r="AU40" s="64"/>
      <c r="AV40" s="64"/>
      <c r="AW40" s="64"/>
      <c r="AX40" s="64"/>
      <c r="AY40" s="64"/>
      <c r="AZ40" s="64"/>
      <c r="BA40" s="64"/>
      <c r="BB40" s="64"/>
      <c r="BC40" s="64"/>
      <c r="BD40" s="64"/>
      <c r="BE40" s="64"/>
      <c r="BF40" s="64"/>
      <c r="BG40" s="64"/>
      <c r="BH40" s="64"/>
      <c r="BI40" s="64"/>
      <c r="BJ40" s="64"/>
      <c r="BK40" s="64"/>
      <c r="BL40" s="64"/>
      <c r="BM40" s="64"/>
      <c r="BN40" s="64"/>
    </row>
    <row r="41" spans="1:66" s="37" customFormat="1" ht="18.75" x14ac:dyDescent="0.2">
      <c r="A41" s="27"/>
      <c r="B41" s="41"/>
      <c r="C41" s="41"/>
      <c r="D41" s="39"/>
      <c r="E41" s="92"/>
      <c r="F41" s="60"/>
      <c r="G41" s="40"/>
      <c r="H41" s="93"/>
      <c r="I41" s="40"/>
      <c r="J41" s="58"/>
      <c r="K41" s="64"/>
      <c r="L41" s="64"/>
      <c r="M41" s="64"/>
      <c r="N41" s="64"/>
      <c r="O41" s="64"/>
      <c r="P41" s="64"/>
      <c r="Q41" s="64"/>
      <c r="R41" s="64"/>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s="64"/>
      <c r="AT41" s="64"/>
      <c r="AU41" s="64"/>
      <c r="AV41" s="64"/>
      <c r="AW41" s="64"/>
      <c r="AX41" s="64"/>
      <c r="AY41" s="64"/>
      <c r="AZ41" s="64"/>
      <c r="BA41" s="64"/>
      <c r="BB41" s="64"/>
      <c r="BC41" s="64"/>
      <c r="BD41" s="64"/>
      <c r="BE41" s="64"/>
      <c r="BF41" s="64"/>
      <c r="BG41" s="64"/>
      <c r="BH41" s="64"/>
      <c r="BI41" s="64"/>
      <c r="BJ41" s="64"/>
      <c r="BK41" s="64"/>
      <c r="BL41" s="64"/>
      <c r="BM41" s="64"/>
      <c r="BN41" s="64"/>
    </row>
    <row r="42" spans="1:66" s="37" customFormat="1" ht="18.75" x14ac:dyDescent="0.2">
      <c r="A42" s="27"/>
      <c r="B42" s="42"/>
      <c r="C42" s="41"/>
      <c r="D42" s="39"/>
      <c r="E42" s="92"/>
      <c r="F42" s="60"/>
      <c r="G42" s="40"/>
      <c r="H42" s="93"/>
      <c r="I42" s="40"/>
      <c r="J42" s="58"/>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4"/>
      <c r="BA42" s="64"/>
      <c r="BB42" s="64"/>
      <c r="BC42" s="64"/>
      <c r="BD42" s="64"/>
      <c r="BE42" s="64"/>
      <c r="BF42" s="64"/>
      <c r="BG42" s="64"/>
      <c r="BH42" s="64"/>
      <c r="BI42" s="64"/>
      <c r="BJ42" s="64"/>
      <c r="BK42" s="64"/>
      <c r="BL42" s="64"/>
      <c r="BM42" s="64"/>
      <c r="BN42" s="64"/>
    </row>
    <row r="43" spans="1:66" s="37" customFormat="1" ht="18.75" x14ac:dyDescent="0.2">
      <c r="A43" s="27"/>
      <c r="B43" s="42"/>
      <c r="C43" s="41"/>
      <c r="D43" s="39"/>
      <c r="E43" s="92"/>
      <c r="F43" s="60"/>
      <c r="G43" s="40"/>
      <c r="H43" s="93"/>
      <c r="I43" s="40"/>
      <c r="J43" s="58"/>
      <c r="K43" s="64"/>
      <c r="L43" s="64"/>
      <c r="M43" s="64"/>
      <c r="N43" s="64"/>
      <c r="O43" s="64"/>
      <c r="P43" s="64"/>
      <c r="Q43" s="64"/>
      <c r="R43" s="64"/>
      <c r="S43" s="64"/>
      <c r="T43" s="64"/>
      <c r="U43" s="64"/>
      <c r="V43" s="64"/>
      <c r="W43" s="64"/>
      <c r="X43" s="64"/>
      <c r="Y43" s="64"/>
      <c r="Z43" s="64"/>
      <c r="AA43" s="64"/>
      <c r="AB43" s="64"/>
      <c r="AC43" s="64"/>
      <c r="AD43" s="64"/>
      <c r="AE43" s="64"/>
      <c r="AF43" s="64"/>
      <c r="AG43" s="64"/>
      <c r="AH43" s="64"/>
      <c r="AI43" s="64"/>
      <c r="AJ43" s="64"/>
      <c r="AK43" s="64"/>
      <c r="AL43" s="64"/>
      <c r="AM43" s="64"/>
      <c r="AN43" s="64"/>
      <c r="AO43" s="64"/>
      <c r="AP43" s="64"/>
      <c r="AQ43" s="64"/>
      <c r="AR43" s="64"/>
      <c r="AS43" s="64"/>
      <c r="AT43" s="64"/>
      <c r="AU43" s="64"/>
      <c r="AV43" s="64"/>
      <c r="AW43" s="64"/>
      <c r="AX43" s="64"/>
      <c r="AY43" s="64"/>
      <c r="AZ43" s="64"/>
      <c r="BA43" s="64"/>
      <c r="BB43" s="64"/>
      <c r="BC43" s="64"/>
      <c r="BD43" s="64"/>
      <c r="BE43" s="64"/>
      <c r="BF43" s="64"/>
      <c r="BG43" s="64"/>
      <c r="BH43" s="64"/>
      <c r="BI43" s="64"/>
      <c r="BJ43" s="64"/>
      <c r="BK43" s="64"/>
      <c r="BL43" s="64"/>
      <c r="BM43" s="64"/>
      <c r="BN43" s="64"/>
    </row>
    <row r="44" spans="1:66" s="12" customFormat="1" x14ac:dyDescent="0.2">
      <c r="A44" s="9"/>
      <c r="B44" s="10"/>
      <c r="C44" s="10"/>
      <c r="D44" s="11"/>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37 H40:H43">
    <cfRule type="dataBar" priority="1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9" priority="53">
      <formula>K$6=TODAY()</formula>
    </cfRule>
  </conditionalFormatting>
  <conditionalFormatting sqref="K8:BN37 K40:BN43">
    <cfRule type="expression" dxfId="8" priority="56">
      <formula>AND($E8&lt;=K$6,ROUNDDOWN(($F8-$E8+1)*$H8,0)+$E8-1&gt;=K$6)</formula>
    </cfRule>
    <cfRule type="expression" dxfId="7" priority="57">
      <formula>AND(NOT(ISBLANK($E8)),$E8&lt;=K$6,$F8&gt;=K$6)</formula>
    </cfRule>
  </conditionalFormatting>
  <conditionalFormatting sqref="K6:BN37 K40:BN43">
    <cfRule type="expression" dxfId="6" priority="16">
      <formula>K$6=TODAY()</formula>
    </cfRule>
  </conditionalFormatting>
  <conditionalFormatting sqref="H38">
    <cfRule type="dataBar" priority="5">
      <dataBar>
        <cfvo type="num" val="0"/>
        <cfvo type="num" val="1"/>
        <color theme="0" tint="-0.34998626667073579"/>
      </dataBar>
      <extLst>
        <ext xmlns:x14="http://schemas.microsoft.com/office/spreadsheetml/2009/9/main" uri="{B025F937-C7B1-47D3-B67F-A62EFF666E3E}">
          <x14:id>{33A76BEF-EF12-461E-AEF0-BB0562277023}</x14:id>
        </ext>
      </extLst>
    </cfRule>
  </conditionalFormatting>
  <conditionalFormatting sqref="K38:BN38">
    <cfRule type="expression" dxfId="5" priority="7">
      <formula>AND($E38&lt;=K$6,ROUNDDOWN(($F38-$E38+1)*$H38,0)+$E38-1&gt;=K$6)</formula>
    </cfRule>
    <cfRule type="expression" dxfId="4" priority="8">
      <formula>AND(NOT(ISBLANK($E38)),$E38&lt;=K$6,$F38&gt;=K$6)</formula>
    </cfRule>
  </conditionalFormatting>
  <conditionalFormatting sqref="K38:BN38">
    <cfRule type="expression" dxfId="3" priority="6">
      <formula>K$6=TODAY()</formula>
    </cfRule>
  </conditionalFormatting>
  <conditionalFormatting sqref="H39">
    <cfRule type="dataBar" priority="1">
      <dataBar>
        <cfvo type="num" val="0"/>
        <cfvo type="num" val="1"/>
        <color theme="0" tint="-0.34998626667073579"/>
      </dataBar>
      <extLst>
        <ext xmlns:x14="http://schemas.microsoft.com/office/spreadsheetml/2009/9/main" uri="{B025F937-C7B1-47D3-B67F-A62EFF666E3E}">
          <x14:id>{8BD39779-8DED-414C-BD88-04DABB3D5A01}</x14:id>
        </ext>
      </extLst>
    </cfRule>
  </conditionalFormatting>
  <conditionalFormatting sqref="K39:BN39">
    <cfRule type="expression" dxfId="2" priority="3">
      <formula>AND($E39&lt;=K$6,ROUNDDOWN(($F39-$E39+1)*$H39,0)+$E39-1&gt;=K$6)</formula>
    </cfRule>
    <cfRule type="expression" dxfId="1" priority="4">
      <formula>AND(NOT(ISBLANK($E39)),$E39&lt;=K$6,$F39&gt;=K$6)</formula>
    </cfRule>
  </conditionalFormatting>
  <conditionalFormatting sqref="K39:BN39">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H9 A36:B37 B31 B32:B34 B25:B28 B19:B22 G13:H13 G12 G16 G14:H14 E18 E24 E30 E36:H37 G15 G10 G18:H18 G24:H24 G30:H34 H22 H20 H21 H25:H28" unlockedFormula="1"/>
    <ignoredError sqref="A30 A24 A1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H8:H37 H40:H43</xm:sqref>
        </x14:conditionalFormatting>
        <x14:conditionalFormatting xmlns:xm="http://schemas.microsoft.com/office/excel/2006/main">
          <x14:cfRule type="dataBar" id="{33A76BEF-EF12-461E-AEF0-BB056227702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BD39779-8DED-414C-BD88-04DABB3D5A01}">
            <x14:dataBar minLength="0" maxLength="100" gradient="0">
              <x14:cfvo type="num">
                <xm:f>0</xm:f>
              </x14:cfvo>
              <x14:cfvo type="num">
                <xm:f>1</xm:f>
              </x14:cfvo>
              <x14:negativeFillColor rgb="FFFF0000"/>
              <x14:axisColor rgb="FF000000"/>
            </x14:dataBar>
          </x14:cfRule>
          <xm:sqref>H39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3</vt:i4>
      </vt:variant>
    </vt:vector>
  </HeadingPairs>
  <TitlesOfParts>
    <vt:vector size="4" baseType="lpstr">
      <vt:lpstr>RAID Schedule</vt:lpstr>
      <vt:lpstr>'RAID Schedule'!prevWBS</vt:lpstr>
      <vt:lpstr>'RAID Schedule'!Print_Area</vt:lpstr>
      <vt:lpstr>'RAID Schedule'!Print_Titles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aa</cp:lastModifiedBy>
  <cp:lastPrinted>2018-02-12T20:25:38Z</cp:lastPrinted>
  <dcterms:created xsi:type="dcterms:W3CDTF">2010-06-09T16:05:03Z</dcterms:created>
  <dcterms:modified xsi:type="dcterms:W3CDTF">2019-01-07T12:30:32Z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