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0" i="11" l="1"/>
  <c r="E15" i="11" l="1"/>
  <c r="F15" i="11" s="1"/>
  <c r="F12" i="11"/>
  <c r="F11" i="11"/>
  <c r="F16" i="11"/>
  <c r="F14" i="11"/>
  <c r="F19" i="11" l="1"/>
  <c r="E9" i="11"/>
  <c r="F9" i="11" s="1"/>
  <c r="E10" i="11" s="1"/>
  <c r="F10" i="11" s="1"/>
  <c r="H7" i="11" l="1"/>
  <c r="H22" i="11" l="1"/>
  <c r="I5" i="11"/>
  <c r="H23" i="11"/>
  <c r="H21" i="11"/>
  <c r="H20" i="11"/>
  <c r="H13" i="11"/>
  <c r="H8" i="11"/>
  <c r="H9" i="11" l="1"/>
  <c r="I6" i="11"/>
  <c r="H10" i="11" l="1"/>
  <c r="J5" i="11"/>
  <c r="K5" i="11" s="1"/>
  <c r="L5" i="11" s="1"/>
  <c r="M5" i="11" s="1"/>
  <c r="N5" i="11" s="1"/>
  <c r="O5" i="11" s="1"/>
  <c r="P5" i="11" s="1"/>
  <c r="I4" i="11"/>
  <c r="H11" i="11" l="1"/>
  <c r="H12" i="11"/>
  <c r="P4" i="11"/>
  <c r="Q5" i="11"/>
  <c r="R5" i="11" s="1"/>
  <c r="S5" i="11" s="1"/>
  <c r="T5" i="11" s="1"/>
  <c r="U5" i="11" s="1"/>
  <c r="V5" i="11" s="1"/>
  <c r="W5" i="11" s="1"/>
  <c r="J6" i="11"/>
  <c r="H15" i="11" l="1"/>
  <c r="W4" i="11"/>
  <c r="X5" i="11"/>
  <c r="Y5" i="11" s="1"/>
  <c r="Z5" i="11" s="1"/>
  <c r="AA5" i="11" s="1"/>
  <c r="AB5" i="11" s="1"/>
  <c r="AC5" i="11" s="1"/>
  <c r="AD5" i="11" s="1"/>
  <c r="K6" i="11"/>
  <c r="H16" i="11" l="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authors>
    <author>Author</author>
  </authors>
  <commentList>
    <comment ref="H6" author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<sst xmlns="http://schemas.openxmlformats.org/spreadsheetml/2006/main" count="51" uniqueCount="51">
  <si>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</si>
  <si>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</si>
  <si>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</si>
  <si>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</si>
  <si>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</si>
  <si>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</si>
  <si>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</si>
  <si>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</si>
  <si>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</si>
  <si>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</si>
  <si>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</si>
  <si>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</si>
  <si>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</si>
  <si>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</si>
  <si>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</si>
  <si>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</si>
  <si>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</si>
  <si>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</si>
  <si>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</si>
  <si>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</si>
  <si>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</si>
  <si>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</si>
  <si>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</si>
  <si>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</si>
  <si>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</si>
  <si>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</si>
  <si>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</si>
  <si>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</si>
  <si>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</si>
  <si>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</si>
  <si>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</si>
  <si>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</si>
  <si>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</si>
  <si>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</si>
  <si>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</si>
  <si>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Planlægning</t>
  </si>
  <si>
    <t>Projekt planlægning</t>
  </si>
  <si>
    <t>Lave Gantt</t>
  </si>
  <si>
    <t>Ikoner og logo</t>
  </si>
  <si>
    <t xml:space="preserve">Mockups &amp; wireframes (designvalg) </t>
  </si>
  <si>
    <t>Tidligere projekter og Kodning</t>
  </si>
  <si>
    <t>Sweetbot</t>
  </si>
  <si>
    <t>Byg en app</t>
  </si>
  <si>
    <t>Kode Portfolio</t>
  </si>
  <si>
    <t xml:space="preserve">Indhold og projektforklaring </t>
  </si>
  <si>
    <t>Aflevering</t>
  </si>
  <si>
    <t>Portfolio</t>
  </si>
  <si>
    <t>https://coolors.co/393d3f-3fb0ac-173e43-eae8d3-d1ceb3</t>
  </si>
  <si>
    <t>Sweetbot burgermenu</t>
  </si>
  <si>
    <t xml:space="preserve"> </t>
  </si>
  <si>
    <t>Afrundning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</si>
</sst>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Border="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4" fillId="0" borderId="2" xfId="2"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NumberFormat="1" applyFont="1" applyAlignment="1">
      <alignment horizontal="center"/>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165" fontId="7" fillId="0"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pplyFill="1">
      <alignment horizontal="center" vertical="center"/>
    </xf>
    <xf numFmtId="0" fontId="7" fillId="0" borderId="2" xfId="12" applyFill="1">
      <alignment horizontal="left" vertical="center" indent="2"/>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8" borderId="2" xfId="12" applyFont="1" applyFill="1">
      <alignment horizontal="left" vertical="center" indent="2"/>
    </xf>
    <xf numFmtId="0" fontId="0" fillId="3" borderId="2" xfId="11" applyFont="1" applyFill="1">
      <alignment horizontal="center" vertical="center"/>
    </xf>
    <xf numFmtId="167" fontId="0" fillId="5" borderId="4" xfId="0" applyNumberFormat="1" applyFont="1" applyFill="1" applyBorder="1" applyAlignment="1">
      <alignment horizontal="left" vertical="center" wrapText="1" indent="1"/>
    </xf>
    <xf numFmtId="167" fontId="0" fillId="5" borderId="1" xfId="0" applyNumberFormat="1" applyFont="1" applyFill="1" applyBorder="1" applyAlignment="1">
      <alignment horizontal="left" vertical="center" wrapText="1" indent="1"/>
    </xf>
    <xf numFmtId="167" fontId="0" fillId="5" borderId="5" xfId="0" applyNumberFormat="1" applyFon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6" fontId="7" fillId="0" borderId="11" xfId="9" applyBorder="1">
      <alignment horizontal="center" vertical="center"/>
    </xf>
    <xf numFmtId="166" fontId="7" fillId="0" borderId="12" xfId="9" applyBorder="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26"/>
  <sheetViews>
    <sheetView showGridLines="0" tabSelected="1" showRuler="0" zoomScale="90" zoomScaleNormal="90" zoomScalePageLayoutView="70" workbookViewId="0">
      <pane ySplit="6" topLeftCell="A16" activePane="bottomLeft" state="frozen"/>
      <selection pane="bottomLeft" activeCell="J20" sqref="J20"/>
    </sheetView>
  </sheetViews>
  <sheetFormatPr defaultRowHeight="30" customHeight="1" x14ac:dyDescent="0.25"/>
  <cols>
    <col min="1" max="1" width="5.140625" style="46" customWidth="1"/>
    <col min="2" max="2" width="32.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 width="3.42578125" customWidth="1"/>
    <col min="10" max="10" width="3.85546875" customWidth="1"/>
    <col min="11" max="11" width="3.140625" customWidth="1"/>
    <col min="12" max="12" width="3.85546875" customWidth="1"/>
    <col min="13" max="13" width="3.42578125" customWidth="1"/>
    <col min="14" max="22" width="2.5703125" customWidth="1"/>
    <col min="23" max="24" width="3.42578125" customWidth="1"/>
    <col min="25" max="25" width="3.140625" customWidth="1"/>
    <col min="26" max="26" width="3.7109375" customWidth="1"/>
    <col min="27" max="27" width="3.140625" customWidth="1"/>
    <col min="28" max="28" width="3.7109375" customWidth="1"/>
    <col min="29" max="29" width="3" customWidth="1"/>
    <col min="30" max="31" width="3.42578125" customWidth="1"/>
    <col min="32" max="32" width="2.85546875" customWidth="1"/>
    <col min="33" max="33" width="3.140625" customWidth="1"/>
    <col min="34" max="34" width="3" customWidth="1"/>
    <col min="35" max="35" width="4.140625" customWidth="1"/>
    <col min="36" max="36" width="3.42578125" customWidth="1"/>
    <col min="37" max="37" width="2.7109375" customWidth="1"/>
    <col min="38" max="64" width="2.5703125" customWidth="1"/>
    <col min="69" max="70" width="10.28515625"/>
  </cols>
  <sheetData>
    <row r="1" spans="1:64" ht="30" customHeight="1" x14ac:dyDescent="0.45">
      <c r="A1" s="47" t="s">
        <v>26</v>
      </c>
      <c r="B1" s="51" t="s">
        <v>46</v>
      </c>
      <c r="C1" s="1"/>
      <c r="D1" s="2"/>
      <c r="E1" s="4"/>
      <c r="F1" s="33"/>
      <c r="H1" s="2"/>
      <c r="I1" s="14"/>
    </row>
    <row r="2" spans="1:64" ht="30" customHeight="1" x14ac:dyDescent="0.3">
      <c r="A2" s="46" t="s">
        <v>22</v>
      </c>
      <c r="B2" s="52"/>
      <c r="I2" s="49"/>
    </row>
    <row r="3" spans="1:64" ht="30" customHeight="1" x14ac:dyDescent="0.25">
      <c r="A3" s="46" t="s">
        <v>27</v>
      </c>
      <c r="B3" s="53"/>
      <c r="C3" s="74" t="s">
        <v>0</v>
      </c>
      <c r="D3" s="75"/>
      <c r="E3" s="77">
        <v>43432</v>
      </c>
      <c r="F3" s="78"/>
    </row>
    <row r="4" spans="1:64" ht="30" customHeight="1" x14ac:dyDescent="0.25">
      <c r="A4" s="47" t="s">
        <v>28</v>
      </c>
      <c r="C4" s="74" t="s">
        <v>6</v>
      </c>
      <c r="D4" s="75"/>
      <c r="E4" s="7">
        <v>1</v>
      </c>
      <c r="I4" s="71">
        <f>I5</f>
        <v>43430</v>
      </c>
      <c r="J4" s="72"/>
      <c r="K4" s="72"/>
      <c r="L4" s="72"/>
      <c r="M4" s="72"/>
      <c r="N4" s="72"/>
      <c r="O4" s="73"/>
      <c r="P4" s="71">
        <f>P5</f>
        <v>43437</v>
      </c>
      <c r="Q4" s="72"/>
      <c r="R4" s="72"/>
      <c r="S4" s="72"/>
      <c r="T4" s="72"/>
      <c r="U4" s="72"/>
      <c r="V4" s="73"/>
      <c r="W4" s="71">
        <f>W5</f>
        <v>43444</v>
      </c>
      <c r="X4" s="72"/>
      <c r="Y4" s="72"/>
      <c r="Z4" s="72"/>
      <c r="AA4" s="72"/>
      <c r="AB4" s="72"/>
      <c r="AC4" s="73"/>
      <c r="AD4" s="71">
        <f>AD5</f>
        <v>43451</v>
      </c>
      <c r="AE4" s="72"/>
      <c r="AF4" s="72"/>
      <c r="AG4" s="72"/>
      <c r="AH4" s="72"/>
      <c r="AI4" s="72"/>
      <c r="AJ4" s="73"/>
      <c r="AK4" s="71">
        <f>AK5</f>
        <v>43458</v>
      </c>
      <c r="AL4" s="72"/>
      <c r="AM4" s="72"/>
      <c r="AN4" s="72"/>
      <c r="AO4" s="72"/>
      <c r="AP4" s="72"/>
      <c r="AQ4" s="73"/>
      <c r="AR4" s="71">
        <f>AR5</f>
        <v>43465</v>
      </c>
      <c r="AS4" s="72"/>
      <c r="AT4" s="72"/>
      <c r="AU4" s="72"/>
      <c r="AV4" s="72"/>
      <c r="AW4" s="72"/>
      <c r="AX4" s="73"/>
      <c r="AY4" s="71">
        <f>AY5</f>
        <v>43472</v>
      </c>
      <c r="AZ4" s="72"/>
      <c r="BA4" s="72"/>
      <c r="BB4" s="72"/>
      <c r="BC4" s="72"/>
      <c r="BD4" s="72"/>
      <c r="BE4" s="73"/>
      <c r="BF4" s="71">
        <f>BF5</f>
        <v>43479</v>
      </c>
      <c r="BG4" s="72"/>
      <c r="BH4" s="72"/>
      <c r="BI4" s="72"/>
      <c r="BJ4" s="72"/>
      <c r="BK4" s="72"/>
      <c r="BL4" s="73"/>
    </row>
    <row r="5" spans="1:64" ht="15" customHeight="1" x14ac:dyDescent="0.25">
      <c r="A5" s="47" t="s">
        <v>29</v>
      </c>
      <c r="B5" s="76"/>
      <c r="C5" s="76"/>
      <c r="D5" s="76"/>
      <c r="E5" s="76"/>
      <c r="F5" s="76"/>
      <c r="G5" s="76"/>
      <c r="I5" s="11">
        <f>Project_Start-WEEKDAY(Project_Start,1)+2+7*(Display_Week-1)</f>
        <v>43430</v>
      </c>
      <c r="J5" s="10">
        <f>I5+1</f>
        <v>43431</v>
      </c>
      <c r="K5" s="10">
        <f t="shared" ref="K5:AX5" si="0">J5+1</f>
        <v>43432</v>
      </c>
      <c r="L5" s="10">
        <f t="shared" si="0"/>
        <v>43433</v>
      </c>
      <c r="M5" s="10">
        <f t="shared" si="0"/>
        <v>43434</v>
      </c>
      <c r="N5" s="10">
        <f t="shared" si="0"/>
        <v>43435</v>
      </c>
      <c r="O5" s="12">
        <f t="shared" si="0"/>
        <v>43436</v>
      </c>
      <c r="P5" s="11">
        <f>O5+1</f>
        <v>43437</v>
      </c>
      <c r="Q5" s="10">
        <f>P5+1</f>
        <v>43438</v>
      </c>
      <c r="R5" s="10">
        <f t="shared" si="0"/>
        <v>43439</v>
      </c>
      <c r="S5" s="10">
        <f t="shared" si="0"/>
        <v>43440</v>
      </c>
      <c r="T5" s="10">
        <f t="shared" si="0"/>
        <v>43441</v>
      </c>
      <c r="U5" s="10">
        <f t="shared" si="0"/>
        <v>43442</v>
      </c>
      <c r="V5" s="12">
        <f t="shared" si="0"/>
        <v>43443</v>
      </c>
      <c r="W5" s="11">
        <f>V5+1</f>
        <v>43444</v>
      </c>
      <c r="X5" s="10">
        <f>W5+1</f>
        <v>43445</v>
      </c>
      <c r="Y5" s="10">
        <f t="shared" si="0"/>
        <v>43446</v>
      </c>
      <c r="Z5" s="10">
        <f t="shared" si="0"/>
        <v>43447</v>
      </c>
      <c r="AA5" s="10">
        <f t="shared" si="0"/>
        <v>43448</v>
      </c>
      <c r="AB5" s="10">
        <f t="shared" si="0"/>
        <v>43449</v>
      </c>
      <c r="AC5" s="12">
        <f t="shared" si="0"/>
        <v>43450</v>
      </c>
      <c r="AD5" s="11">
        <f>AC5+1</f>
        <v>43451</v>
      </c>
      <c r="AE5" s="10">
        <f>AD5+1</f>
        <v>43452</v>
      </c>
      <c r="AF5" s="10">
        <f t="shared" si="0"/>
        <v>43453</v>
      </c>
      <c r="AG5" s="10">
        <f t="shared" si="0"/>
        <v>43454</v>
      </c>
      <c r="AH5" s="10">
        <f t="shared" si="0"/>
        <v>43455</v>
      </c>
      <c r="AI5" s="10">
        <f t="shared" si="0"/>
        <v>43456</v>
      </c>
      <c r="AJ5" s="12">
        <f t="shared" si="0"/>
        <v>43457</v>
      </c>
      <c r="AK5" s="11">
        <f>AJ5+1</f>
        <v>43458</v>
      </c>
      <c r="AL5" s="10">
        <f>AK5+1</f>
        <v>43459</v>
      </c>
      <c r="AM5" s="10">
        <f t="shared" si="0"/>
        <v>43460</v>
      </c>
      <c r="AN5" s="10">
        <f t="shared" si="0"/>
        <v>43461</v>
      </c>
      <c r="AO5" s="10">
        <f t="shared" si="0"/>
        <v>43462</v>
      </c>
      <c r="AP5" s="10">
        <f t="shared" si="0"/>
        <v>43463</v>
      </c>
      <c r="AQ5" s="12">
        <f t="shared" si="0"/>
        <v>43464</v>
      </c>
      <c r="AR5" s="11">
        <f>AQ5+1</f>
        <v>43465</v>
      </c>
      <c r="AS5" s="10">
        <f>AR5+1</f>
        <v>43466</v>
      </c>
      <c r="AT5" s="10">
        <f t="shared" si="0"/>
        <v>43467</v>
      </c>
      <c r="AU5" s="10">
        <f t="shared" si="0"/>
        <v>43468</v>
      </c>
      <c r="AV5" s="10">
        <f t="shared" si="0"/>
        <v>43469</v>
      </c>
      <c r="AW5" s="10">
        <f t="shared" si="0"/>
        <v>43470</v>
      </c>
      <c r="AX5" s="12">
        <f t="shared" si="0"/>
        <v>43471</v>
      </c>
      <c r="AY5" s="11">
        <f>AX5+1</f>
        <v>43472</v>
      </c>
      <c r="AZ5" s="10">
        <f>AY5+1</f>
        <v>43473</v>
      </c>
      <c r="BA5" s="10">
        <f t="shared" ref="BA5:BE5" si="1">AZ5+1</f>
        <v>43474</v>
      </c>
      <c r="BB5" s="10">
        <f t="shared" si="1"/>
        <v>43475</v>
      </c>
      <c r="BC5" s="10">
        <f t="shared" si="1"/>
        <v>43476</v>
      </c>
      <c r="BD5" s="10">
        <f t="shared" si="1"/>
        <v>43477</v>
      </c>
      <c r="BE5" s="12">
        <f t="shared" si="1"/>
        <v>43478</v>
      </c>
      <c r="BF5" s="11">
        <f>BE5+1</f>
        <v>43479</v>
      </c>
      <c r="BG5" s="10">
        <f>BF5+1</f>
        <v>43480</v>
      </c>
      <c r="BH5" s="10">
        <f t="shared" ref="BH5:BL5" si="2">BG5+1</f>
        <v>43481</v>
      </c>
      <c r="BI5" s="10">
        <f t="shared" si="2"/>
        <v>43482</v>
      </c>
      <c r="BJ5" s="10">
        <f t="shared" si="2"/>
        <v>43483</v>
      </c>
      <c r="BK5" s="10">
        <f t="shared" si="2"/>
        <v>43484</v>
      </c>
      <c r="BL5" s="12">
        <f t="shared" si="2"/>
        <v>43485</v>
      </c>
    </row>
    <row r="6" spans="1:64" ht="30" customHeight="1" thickBot="1" x14ac:dyDescent="0.3">
      <c r="A6" s="47" t="s">
        <v>30</v>
      </c>
      <c r="B6" s="8" t="s">
        <v>7</v>
      </c>
      <c r="C6" s="9"/>
      <c r="D6" s="9" t="s">
        <v>1</v>
      </c>
      <c r="E6" s="9" t="s">
        <v>3</v>
      </c>
      <c r="F6" s="9" t="s">
        <v>4</v>
      </c>
      <c r="G6" s="9"/>
      <c r="H6" s="9" t="s">
        <v>5</v>
      </c>
      <c r="I6" s="13" t="str">
        <f t="shared" ref="I6" si="3">LEFT(TEXT(I5,"ddd"),1)</f>
        <v>m</v>
      </c>
      <c r="J6" s="13" t="str">
        <f t="shared" ref="J6:AR6" si="4">LEFT(TEXT(J5,"ddd"),1)</f>
        <v>t</v>
      </c>
      <c r="K6" s="13" t="str">
        <f t="shared" si="4"/>
        <v>o</v>
      </c>
      <c r="L6" s="13" t="str">
        <f t="shared" si="4"/>
        <v>t</v>
      </c>
      <c r="M6" s="13" t="str">
        <f t="shared" si="4"/>
        <v>f</v>
      </c>
      <c r="N6" s="13" t="str">
        <f t="shared" si="4"/>
        <v>l</v>
      </c>
      <c r="O6" s="13" t="str">
        <f t="shared" si="4"/>
        <v>s</v>
      </c>
      <c r="P6" s="13" t="str">
        <f t="shared" si="4"/>
        <v>m</v>
      </c>
      <c r="Q6" s="13" t="str">
        <f t="shared" si="4"/>
        <v>t</v>
      </c>
      <c r="R6" s="13" t="str">
        <f t="shared" si="4"/>
        <v>o</v>
      </c>
      <c r="S6" s="13" t="str">
        <f t="shared" si="4"/>
        <v>t</v>
      </c>
      <c r="T6" s="13" t="str">
        <f t="shared" si="4"/>
        <v>f</v>
      </c>
      <c r="U6" s="13" t="str">
        <f t="shared" si="4"/>
        <v>l</v>
      </c>
      <c r="V6" s="13" t="str">
        <f t="shared" si="4"/>
        <v>s</v>
      </c>
      <c r="W6" s="13" t="str">
        <f t="shared" si="4"/>
        <v>m</v>
      </c>
      <c r="X6" s="13" t="str">
        <f t="shared" si="4"/>
        <v>t</v>
      </c>
      <c r="Y6" s="13" t="str">
        <f t="shared" si="4"/>
        <v>o</v>
      </c>
      <c r="Z6" s="13" t="str">
        <f t="shared" si="4"/>
        <v>t</v>
      </c>
      <c r="AA6" s="13" t="str">
        <f t="shared" si="4"/>
        <v>f</v>
      </c>
      <c r="AB6" s="13" t="str">
        <f t="shared" si="4"/>
        <v>l</v>
      </c>
      <c r="AC6" s="13" t="str">
        <f t="shared" si="4"/>
        <v>s</v>
      </c>
      <c r="AD6" s="13" t="str">
        <f t="shared" si="4"/>
        <v>m</v>
      </c>
      <c r="AE6" s="13" t="str">
        <f t="shared" si="4"/>
        <v>t</v>
      </c>
      <c r="AF6" s="13" t="str">
        <f t="shared" si="4"/>
        <v>o</v>
      </c>
      <c r="AG6" s="13" t="str">
        <f t="shared" si="4"/>
        <v>t</v>
      </c>
      <c r="AH6" s="13" t="str">
        <f t="shared" si="4"/>
        <v>f</v>
      </c>
      <c r="AI6" s="13" t="str">
        <f t="shared" si="4"/>
        <v>l</v>
      </c>
      <c r="AJ6" s="13" t="str">
        <f t="shared" si="4"/>
        <v>s</v>
      </c>
      <c r="AK6" s="13" t="str">
        <f t="shared" si="4"/>
        <v>m</v>
      </c>
      <c r="AL6" s="13" t="str">
        <f t="shared" si="4"/>
        <v>t</v>
      </c>
      <c r="AM6" s="13" t="str">
        <f t="shared" si="4"/>
        <v>o</v>
      </c>
      <c r="AN6" s="13" t="str">
        <f t="shared" si="4"/>
        <v>t</v>
      </c>
      <c r="AO6" s="13" t="str">
        <f t="shared" si="4"/>
        <v>f</v>
      </c>
      <c r="AP6" s="13" t="str">
        <f t="shared" si="4"/>
        <v>l</v>
      </c>
      <c r="AQ6" s="13" t="str">
        <f t="shared" si="4"/>
        <v>s</v>
      </c>
      <c r="AR6" s="13" t="str">
        <f t="shared" si="4"/>
        <v>m</v>
      </c>
      <c r="AS6" s="13" t="str">
        <f t="shared" ref="AS6:BL6" si="5">LEFT(TEXT(AS5,"ddd"),1)</f>
        <v>t</v>
      </c>
      <c r="AT6" s="13" t="str">
        <f t="shared" si="5"/>
        <v>o</v>
      </c>
      <c r="AU6" s="13" t="str">
        <f t="shared" si="5"/>
        <v>t</v>
      </c>
      <c r="AV6" s="13" t="str">
        <f t="shared" si="5"/>
        <v>f</v>
      </c>
      <c r="AW6" s="13" t="str">
        <f t="shared" si="5"/>
        <v>l</v>
      </c>
      <c r="AX6" s="13" t="str">
        <f t="shared" si="5"/>
        <v>s</v>
      </c>
      <c r="AY6" s="13" t="str">
        <f t="shared" si="5"/>
        <v>m</v>
      </c>
      <c r="AZ6" s="13" t="str">
        <f t="shared" si="5"/>
        <v>t</v>
      </c>
      <c r="BA6" s="13" t="str">
        <f t="shared" si="5"/>
        <v>o</v>
      </c>
      <c r="BB6" s="13" t="str">
        <f t="shared" si="5"/>
        <v>t</v>
      </c>
      <c r="BC6" s="13" t="str">
        <f t="shared" si="5"/>
        <v>f</v>
      </c>
      <c r="BD6" s="13" t="str">
        <f t="shared" si="5"/>
        <v>l</v>
      </c>
      <c r="BE6" s="13" t="str">
        <f t="shared" si="5"/>
        <v>s</v>
      </c>
      <c r="BF6" s="13" t="str">
        <f t="shared" si="5"/>
        <v>m</v>
      </c>
      <c r="BG6" s="13" t="str">
        <f t="shared" si="5"/>
        <v>t</v>
      </c>
      <c r="BH6" s="13" t="str">
        <f t="shared" si="5"/>
        <v>o</v>
      </c>
      <c r="BI6" s="13" t="str">
        <f t="shared" si="5"/>
        <v>t</v>
      </c>
      <c r="BJ6" s="13" t="str">
        <f t="shared" si="5"/>
        <v>f</v>
      </c>
      <c r="BK6" s="13" t="str">
        <f t="shared" si="5"/>
        <v>l</v>
      </c>
      <c r="BL6" s="13" t="str">
        <f t="shared" si="5"/>
        <v>s</v>
      </c>
    </row>
    <row r="7" spans="1:64" ht="30" hidden="1" customHeight="1" thickBot="1" x14ac:dyDescent="0.3">
      <c r="A7" s="46" t="s">
        <v>25</v>
      </c>
      <c r="C7" s="50"/>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7" t="s">
        <v>31</v>
      </c>
      <c r="B8" s="18" t="s">
        <v>36</v>
      </c>
      <c r="C8" s="58"/>
      <c r="D8" s="19"/>
      <c r="E8" s="20"/>
      <c r="F8" s="21"/>
      <c r="G8" s="17"/>
      <c r="H8" s="17" t="str">
        <f t="shared" ref="H8:H2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7" t="s">
        <v>32</v>
      </c>
      <c r="B9" s="66" t="s">
        <v>37</v>
      </c>
      <c r="C9" s="67"/>
      <c r="D9" s="22">
        <v>0.7</v>
      </c>
      <c r="E9" s="54">
        <f>Project_Start</f>
        <v>43432</v>
      </c>
      <c r="F9" s="54">
        <f>E9+1</f>
        <v>43433</v>
      </c>
      <c r="G9" s="17"/>
      <c r="H9" s="17">
        <f t="shared"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7" t="s">
        <v>33</v>
      </c>
      <c r="B10" s="66" t="s">
        <v>35</v>
      </c>
      <c r="C10" s="59"/>
      <c r="D10" s="22">
        <v>0.6</v>
      </c>
      <c r="E10" s="54">
        <f>F9</f>
        <v>43433</v>
      </c>
      <c r="F10" s="54">
        <f>E10+0</f>
        <v>43433</v>
      </c>
      <c r="G10" s="17"/>
      <c r="H10" s="17">
        <f t="shared" si="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6"/>
      <c r="B11" s="66" t="s">
        <v>39</v>
      </c>
      <c r="C11" s="59"/>
      <c r="D11" s="22">
        <v>0.7</v>
      </c>
      <c r="E11" s="54">
        <v>43436</v>
      </c>
      <c r="F11" s="54">
        <f>E11+5</f>
        <v>43441</v>
      </c>
      <c r="G11" s="17"/>
      <c r="H11" s="17">
        <f t="shared"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6"/>
      <c r="B12" s="66" t="s">
        <v>38</v>
      </c>
      <c r="C12" s="59"/>
      <c r="D12" s="22">
        <v>0.4</v>
      </c>
      <c r="E12" s="54">
        <v>43443</v>
      </c>
      <c r="F12" s="54">
        <f>E12+0</f>
        <v>43443</v>
      </c>
      <c r="G12" s="17"/>
      <c r="H12" s="17">
        <f t="shared" si="6"/>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7" t="s">
        <v>34</v>
      </c>
      <c r="B13" s="23" t="s">
        <v>40</v>
      </c>
      <c r="C13" s="60"/>
      <c r="D13" s="24"/>
      <c r="E13" s="25"/>
      <c r="F13" s="26"/>
      <c r="G13" s="17"/>
      <c r="H13" s="17"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7"/>
      <c r="B14" s="68" t="s">
        <v>41</v>
      </c>
      <c r="C14" s="61"/>
      <c r="D14" s="27">
        <v>0.95</v>
      </c>
      <c r="E14" s="55">
        <v>43440</v>
      </c>
      <c r="F14" s="55">
        <f>E14+3</f>
        <v>43443</v>
      </c>
      <c r="G14" s="17"/>
      <c r="H14" s="17"/>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7"/>
      <c r="B15" s="68" t="s">
        <v>48</v>
      </c>
      <c r="C15" s="61"/>
      <c r="D15" s="27">
        <v>1</v>
      </c>
      <c r="E15" s="55">
        <f>E14</f>
        <v>43440</v>
      </c>
      <c r="F15" s="55">
        <f>E15+1</f>
        <v>43441</v>
      </c>
      <c r="G15" s="17"/>
      <c r="H15" s="17">
        <f t="shared" si="6"/>
        <v>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c r="B16" s="68" t="s">
        <v>42</v>
      </c>
      <c r="C16" s="61"/>
      <c r="D16" s="27">
        <v>0.9</v>
      </c>
      <c r="E16" s="55">
        <v>43440</v>
      </c>
      <c r="F16" s="55">
        <f>E16+3</f>
        <v>43443</v>
      </c>
      <c r="G16" s="17"/>
      <c r="H16" s="17">
        <f t="shared" si="6"/>
        <v>4</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6"/>
      <c r="B17" s="68" t="s">
        <v>43</v>
      </c>
      <c r="C17" s="70" t="s">
        <v>49</v>
      </c>
      <c r="D17" s="27">
        <v>0.7</v>
      </c>
      <c r="E17" s="55">
        <v>43444</v>
      </c>
      <c r="F17" s="55">
        <v>43455</v>
      </c>
      <c r="G17" s="17"/>
      <c r="H17" s="17"/>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6"/>
      <c r="B18" s="28" t="s">
        <v>50</v>
      </c>
      <c r="C18" s="61"/>
      <c r="D18" s="27"/>
      <c r="E18" s="55"/>
      <c r="F18" s="55"/>
      <c r="G18" s="17"/>
      <c r="H18" s="17"/>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6"/>
      <c r="B19" s="69" t="s">
        <v>44</v>
      </c>
      <c r="C19" s="61"/>
      <c r="D19" s="27">
        <v>1</v>
      </c>
      <c r="E19" s="56">
        <v>43452</v>
      </c>
      <c r="F19" s="56">
        <f>E19+2</f>
        <v>43454</v>
      </c>
      <c r="G19" s="17"/>
      <c r="H19" s="17">
        <f t="shared" si="6"/>
        <v>3</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6" t="s">
        <v>23</v>
      </c>
      <c r="B20" s="69" t="s">
        <v>45</v>
      </c>
      <c r="C20" s="62"/>
      <c r="D20" s="29">
        <v>1</v>
      </c>
      <c r="E20" s="56">
        <v>43455</v>
      </c>
      <c r="F20" s="56">
        <f>E20+0</f>
        <v>43455</v>
      </c>
      <c r="G20" s="17"/>
      <c r="H20" s="17">
        <f t="shared" si="6"/>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6"/>
      <c r="B21" s="65"/>
      <c r="C21" s="63"/>
      <c r="D21" s="30"/>
      <c r="G21" s="17"/>
      <c r="H21" s="17"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6"/>
      <c r="B22"/>
      <c r="C22" s="63"/>
      <c r="D22" s="30"/>
      <c r="G22" s="17"/>
      <c r="H22" s="17"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6" t="s">
        <v>24</v>
      </c>
      <c r="B23"/>
      <c r="C23" s="64" t="s">
        <v>47</v>
      </c>
      <c r="D23" s="16"/>
      <c r="E23" s="57"/>
      <c r="F23" s="57"/>
      <c r="G23" s="17"/>
      <c r="H23" s="17"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ht="30" customHeight="1" x14ac:dyDescent="0.25">
      <c r="G24" s="6"/>
    </row>
    <row r="25" spans="1:64" ht="30" customHeight="1" x14ac:dyDescent="0.25">
      <c r="C25" s="14"/>
      <c r="F25" s="48"/>
    </row>
    <row r="26" spans="1:64" ht="30" customHeight="1" x14ac:dyDescent="0.25">
      <c r="C26" s="15"/>
    </row>
  </sheetData>
  <mergeCells count="12">
    <mergeCell ref="C3:D3"/>
    <mergeCell ref="C4:D4"/>
    <mergeCell ref="B5:G5"/>
    <mergeCell ref="AK4:AQ4"/>
    <mergeCell ref="AR4:AX4"/>
    <mergeCell ref="E3:F3"/>
    <mergeCell ref="AY4:BE4"/>
    <mergeCell ref="BF4:BL4"/>
    <mergeCell ref="I4:O4"/>
    <mergeCell ref="P4:V4"/>
    <mergeCell ref="W4:AC4"/>
    <mergeCell ref="AD4:AJ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5" zoomScaleNormal="100" workbookViewId="0">
      <selection activeCell="A7" sqref="A7"/>
    </sheetView>
  </sheetViews>
  <sheetFormatPr defaultRowHeight="12.75" x14ac:dyDescent="0.2"/>
  <cols>
    <col min="1" max="1" width="87.140625" style="39" customWidth="1"/>
    <col min="2" max="16384" width="9.140625" style="35"/>
  </cols>
  <sheetData>
    <row r="1" spans="1:2" ht="46.5" customHeight="1" x14ac:dyDescent="0.2">
      <c r="A1" s="34"/>
    </row>
    <row r="2" spans="1:2" s="37" customFormat="1" ht="15.75" x14ac:dyDescent="0.25">
      <c r="A2" s="36" t="s">
        <v>10</v>
      </c>
      <c r="B2" s="36"/>
    </row>
    <row r="3" spans="1:2" s="42" customFormat="1" ht="27" customHeight="1" x14ac:dyDescent="0.25">
      <c r="A3" s="43" t="s">
        <v>15</v>
      </c>
      <c r="B3" s="43"/>
    </row>
    <row r="4" spans="1:2" s="38" customFormat="1" ht="26.25" x14ac:dyDescent="0.4">
      <c r="A4" s="40" t="s">
        <v>9</v>
      </c>
    </row>
    <row r="5" spans="1:2" ht="74.099999999999994" customHeight="1" x14ac:dyDescent="0.2">
      <c r="A5" s="41" t="s">
        <v>18</v>
      </c>
    </row>
    <row r="6" spans="1:2" ht="26.25" customHeight="1" x14ac:dyDescent="0.2">
      <c r="A6" s="40" t="s">
        <v>21</v>
      </c>
    </row>
    <row r="7" spans="1:2" s="39" customFormat="1" ht="204.95" customHeight="1" x14ac:dyDescent="0.25">
      <c r="A7" s="45" t="s">
        <v>20</v>
      </c>
    </row>
    <row r="8" spans="1:2" s="38" customFormat="1" ht="26.25" x14ac:dyDescent="0.4">
      <c r="A8" s="40" t="s">
        <v>11</v>
      </c>
    </row>
    <row r="9" spans="1:2" ht="60" x14ac:dyDescent="0.2">
      <c r="A9" s="41" t="s">
        <v>19</v>
      </c>
    </row>
    <row r="10" spans="1:2" s="39" customFormat="1" ht="27.95" customHeight="1" x14ac:dyDescent="0.25">
      <c r="A10" s="44" t="s">
        <v>17</v>
      </c>
    </row>
    <row r="11" spans="1:2" s="38" customFormat="1" ht="26.25" x14ac:dyDescent="0.4">
      <c r="A11" s="40" t="s">
        <v>8</v>
      </c>
    </row>
    <row r="12" spans="1:2" ht="30" x14ac:dyDescent="0.2">
      <c r="A12" s="41" t="s">
        <v>16</v>
      </c>
    </row>
    <row r="13" spans="1:2" s="39" customFormat="1" ht="27.95" customHeight="1" x14ac:dyDescent="0.25">
      <c r="A13" s="44" t="s">
        <v>2</v>
      </c>
    </row>
    <row r="14" spans="1:2" s="38" customFormat="1" ht="26.25" x14ac:dyDescent="0.4">
      <c r="A14" s="40" t="s">
        <v>12</v>
      </c>
    </row>
    <row r="15" spans="1:2" ht="75" customHeight="1" x14ac:dyDescent="0.2">
      <c r="A15" s="41" t="s">
        <v>13</v>
      </c>
    </row>
    <row r="16" spans="1:2" ht="75" x14ac:dyDescent="0.2">
      <c r="A16" s="41"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dc:creator>
  <cp:lastModifiedBy>A-L</cp:lastModifiedBy>
  <dcterms:created xsi:type="dcterms:W3CDTF">2018-05-23T01:25:53Z</dcterms:created>
  <dcterms:modified xsi:type="dcterms:W3CDTF">2018-12-21T00:16:57Z</dcterms:modified>
</cp:coreProperties>
</file>