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mann\SimonsHardDriveSpeicher\GIT\ad_meal_prep_control\documentation\"/>
    </mc:Choice>
  </mc:AlternateContent>
  <xr:revisionPtr revIDLastSave="0" documentId="13_ncr:1_{F2F486FF-E7FF-4983-8D29-CB480986B359}" xr6:coauthVersionLast="36" xr6:coauthVersionMax="36" xr10:uidLastSave="{00000000-0000-0000-0000-000000000000}"/>
  <bookViews>
    <workbookView xWindow="0" yWindow="0" windowWidth="23040" windowHeight="9060" xr2:uid="{DDD20A16-7462-44CA-AD80-95E819C730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15" i="1"/>
  <c r="D16" i="1"/>
  <c r="D17" i="1"/>
  <c r="D14" i="1"/>
  <c r="F9" i="1" l="1"/>
  <c r="F8" i="1"/>
  <c r="F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Hellmann, Simon</author>
  </authors>
  <commentList>
    <comment ref="C7" authorId="0" shapeId="0" xr:uid="{3912B61F-0B81-4AC2-B570-3731FD3C1430}">
      <text>
        <r>
          <rPr>
            <b/>
            <sz val="9"/>
            <color indexed="81"/>
            <rFont val="Segoe UI"/>
            <family val="2"/>
          </rPr>
          <t>Hellmann, Simon:</t>
        </r>
        <r>
          <rPr>
            <sz val="9"/>
            <color indexed="81"/>
            <rFont val="Segoe UI"/>
            <family val="2"/>
          </rPr>
          <t xml:space="preserve">
=(1-C6)*1000</t>
        </r>
      </text>
    </comment>
    <comment ref="H10" authorId="0" shapeId="0" xr:uid="{A1771A13-1E41-4ED6-B314-CFD29DFEE853}">
      <text>
        <r>
          <rPr>
            <b/>
            <sz val="9"/>
            <color indexed="81"/>
            <rFont val="Segoe UI"/>
            <charset val="1"/>
          </rPr>
          <t>Hellmann, Simon:</t>
        </r>
        <r>
          <rPr>
            <sz val="9"/>
            <color indexed="81"/>
            <rFont val="Segoe UI"/>
            <charset val="1"/>
          </rPr>
          <t xml:space="preserve">
direkt als ADM1-Konzentrationen angegeben</t>
        </r>
      </text>
    </comment>
    <comment ref="H13" authorId="0" shapeId="0" xr:uid="{15FD730A-35E4-4887-9465-BE6F2E953BEC}">
      <text>
        <r>
          <rPr>
            <b/>
            <sz val="9"/>
            <color indexed="81"/>
            <rFont val="Segoe UI"/>
            <charset val="1"/>
          </rPr>
          <t>Hellmann, Simon:</t>
        </r>
        <r>
          <rPr>
            <sz val="9"/>
            <color indexed="81"/>
            <rFont val="Segoe UI"/>
            <charset val="1"/>
          </rPr>
          <t xml:space="preserve">
mit oTS aus KTBL [2021] berechnet</t>
        </r>
      </text>
    </comment>
    <comment ref="H17" authorId="0" shapeId="0" xr:uid="{14E6EC9F-4508-4C1A-9E5A-42F2CAC35F36}">
      <text>
        <r>
          <rPr>
            <b/>
            <sz val="9"/>
            <color indexed="81"/>
            <rFont val="Segoe UI"/>
            <charset val="1"/>
          </rPr>
          <t>Hellmann, Simon:</t>
        </r>
        <r>
          <rPr>
            <sz val="9"/>
            <color indexed="81"/>
            <rFont val="Segoe UI"/>
            <charset val="1"/>
          </rPr>
          <t xml:space="preserve">
gerechnet mit BMP von SBS</t>
        </r>
      </text>
    </comment>
    <comment ref="H18" authorId="0" shapeId="0" xr:uid="{2E2CCE50-7227-441E-A71C-2A00496BE5CD}">
      <text>
        <r>
          <rPr>
            <b/>
            <sz val="9"/>
            <color indexed="81"/>
            <rFont val="Segoe UI"/>
            <charset val="1"/>
          </rPr>
          <t>Hellmann, Simon:</t>
        </r>
        <r>
          <rPr>
            <sz val="9"/>
            <color indexed="81"/>
            <rFont val="Segoe UI"/>
            <charset val="1"/>
          </rPr>
          <t xml:space="preserve">
gerechnet mit BMP von SBS</t>
        </r>
      </text>
    </comment>
  </commentList>
</comments>
</file>

<file path=xl/sharedStrings.xml><?xml version="1.0" encoding="utf-8"?>
<sst xmlns="http://schemas.openxmlformats.org/spreadsheetml/2006/main" count="87" uniqueCount="48">
  <si>
    <t>computation of digestible macronutrients from lab measurements</t>
  </si>
  <si>
    <t>mass density FM [kg/m³]</t>
  </si>
  <si>
    <t>TS [%FM]</t>
  </si>
  <si>
    <t>raw ash [g/kg-TS]</t>
  </si>
  <si>
    <t>raw protein [g/kg-TS]</t>
  </si>
  <si>
    <t>raw lipids [g/kg-TS]</t>
  </si>
  <si>
    <t>Literatur-Übersicht</t>
  </si>
  <si>
    <r>
      <t xml:space="preserve">Autor </t>
    </r>
    <r>
      <rPr>
        <sz val="11"/>
        <color theme="1"/>
        <rFont val="Calibri"/>
        <family val="2"/>
      </rPr>
      <t>↓</t>
    </r>
  </si>
  <si>
    <t>Substrat -&gt;</t>
  </si>
  <si>
    <t>Maissilage</t>
  </si>
  <si>
    <t>Grassilage</t>
  </si>
  <si>
    <t>Zuckerrübensilage</t>
  </si>
  <si>
    <t>Rindergülle</t>
  </si>
  <si>
    <t>Ervasti (2022)</t>
  </si>
  <si>
    <t>Protein [g/l]</t>
  </si>
  <si>
    <t>Lipids [g/l]</t>
  </si>
  <si>
    <t>Carbs [g/l]</t>
  </si>
  <si>
    <t xml:space="preserve">VS [%TS] </t>
  </si>
  <si>
    <t>digestible carbs [g/l]</t>
  </si>
  <si>
    <t>digestible protein [g/l]</t>
  </si>
  <si>
    <t>digestible lipids [g/l]</t>
  </si>
  <si>
    <t>input</t>
  </si>
  <si>
    <t>output</t>
  </si>
  <si>
    <t>Fisgativa (2020)</t>
  </si>
  <si>
    <t>total digestibility</t>
  </si>
  <si>
    <t>grass silage</t>
  </si>
  <si>
    <t>sugar beet silage</t>
  </si>
  <si>
    <t>cattle manure</t>
  </si>
  <si>
    <t>BMPs</t>
  </si>
  <si>
    <t>Substrate</t>
  </si>
  <si>
    <t>digestibility</t>
  </si>
  <si>
    <t>Kumanowska (2017), SB2014</t>
  </si>
  <si>
    <t>Kumanowska (2017), SB2015</t>
  </si>
  <si>
    <t>Awhangbo (2024)</t>
  </si>
  <si>
    <t>Tisocco (2024) Data Set A</t>
  </si>
  <si>
    <t>Tisocco (2024) Data Set B</t>
  </si>
  <si>
    <t>Ahmed (2016)</t>
  </si>
  <si>
    <t>maize silage</t>
  </si>
  <si>
    <t>Kryvoruchko (2009)</t>
  </si>
  <si>
    <t>Kryvoruchko (2009) (sugar beet pulp silage)</t>
  </si>
  <si>
    <t>Kryvoruchko (2009) (sugar beet tail silage)</t>
  </si>
  <si>
    <t>check all</t>
  </si>
  <si>
    <t>Segura (2025)</t>
  </si>
  <si>
    <t>wir sind sehr hoch in CH</t>
  </si>
  <si>
    <t>wir sind etwas hoch in PR</t>
  </si>
  <si>
    <t xml:space="preserve">Weinrich (2021) </t>
  </si>
  <si>
    <t>Weinrich (2021)</t>
  </si>
  <si>
    <t>Wir (ungefähr)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</si>
</sst>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5" fontId="1" fillId="5" borderId="0" xfId="4" applyNumberFormat="1"/>
    <xf numFmtId="164" fontId="1" fillId="5" borderId="0" xfId="4" applyNumberFormat="1"/>
    <xf numFmtId="0" fontId="1" fillId="5" borderId="0" xfId="4"/>
    <xf numFmtId="0" fontId="1" fillId="2" borderId="0" xfId="1"/>
    <xf numFmtId="0" fontId="1" fillId="6" borderId="0" xfId="5"/>
    <xf numFmtId="164" fontId="1" fillId="0" borderId="0" xfId="4" applyNumberFormat="1" applyFill="1"/>
    <xf numFmtId="2" fontId="4" fillId="0" borderId="0" xfId="3" applyNumberFormat="1" applyFont="1" applyFill="1"/>
    <xf numFmtId="2" fontId="4" fillId="0" borderId="0" xfId="5" applyNumberFormat="1" applyFont="1" applyFill="1"/>
    <xf numFmtId="2" fontId="4" fillId="0" borderId="0" xfId="2" applyNumberFormat="1" applyFont="1" applyFill="1"/>
    <xf numFmtId="2" fontId="4" fillId="0" borderId="0" xfId="0" applyNumberFormat="1" applyFont="1" applyFill="1"/>
    <xf numFmtId="164" fontId="1" fillId="6" borderId="0" xfId="5" applyNumberFormat="1"/>
    <xf numFmtId="164" fontId="1" fillId="4" borderId="0" xfId="3" applyNumberFormat="1"/>
    <xf numFmtId="164" fontId="1" fillId="3" borderId="0" xfId="2" applyNumberFormat="1"/>
    <xf numFmtId="0" fontId="2" fillId="6" borderId="0" xfId="5" applyFont="1"/>
    <xf numFmtId="0" fontId="2" fillId="4" borderId="0" xfId="3" applyFont="1"/>
    <xf numFmtId="0" fontId="2" fillId="3" borderId="0" xfId="2" applyFont="1"/>
    <xf numFmtId="0" fontId="2" fillId="0" borderId="0" xfId="0" applyFont="1" applyFill="1"/>
    <xf numFmtId="0" fontId="0" fillId="7" borderId="0" xfId="0" applyFill="1"/>
    <xf numFmtId="164" fontId="0" fillId="7" borderId="0" xfId="0" applyNumberFormat="1" applyFill="1"/>
    <xf numFmtId="164" fontId="0" fillId="0" borderId="0" xfId="0" applyNumberFormat="1" applyFill="1"/>
  </cellXfs>
  <cellStyles count="6">
    <cellStyle name="20 % - Akzent1" xfId="1" builtinId="30"/>
    <cellStyle name="20 % - Akzent2" xfId="2" builtinId="34"/>
    <cellStyle name="20 % - Akzent4" xfId="3" builtinId="42"/>
    <cellStyle name="20 % - Akzent5" xfId="4" builtinId="46"/>
    <cellStyle name="20 % - Akzent6" xfId="5" builtinId="50"/>
    <cellStyle name="Standard" xfId="0" builtinId="0"/>
  </cellStyles>
  <dxfs count="0"/>
  <tableStyles count="0" defaultTableStyle="TableStyleMedium2" defaultPivotStyle="PivotStyleLight16"/>
  <colors>
    <mruColors>
      <color rgb="FF99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5848-0B24-4FD5-AB08-2411C380E14E}">
  <dimension ref="A1:L56"/>
  <sheetViews>
    <sheetView tabSelected="1" topLeftCell="A4" zoomScale="85" zoomScaleNormal="85" workbookViewId="0">
      <selection activeCell="L43" sqref="L43"/>
    </sheetView>
  </sheetViews>
  <sheetFormatPr baseColWidth="10" defaultRowHeight="14.4" x14ac:dyDescent="0.3"/>
  <cols>
    <col min="2" max="2" width="21" bestFit="1" customWidth="1"/>
    <col min="5" max="5" width="21.77734375" bestFit="1" customWidth="1"/>
    <col min="7" max="7" width="9.109375" customWidth="1"/>
    <col min="8" max="8" width="24.44140625" bestFit="1" customWidth="1"/>
    <col min="11" max="11" width="21.5546875" bestFit="1" customWidth="1"/>
  </cols>
  <sheetData>
    <row r="1" spans="1:12" x14ac:dyDescent="0.3">
      <c r="A1" t="s">
        <v>0</v>
      </c>
      <c r="H1" t="s">
        <v>6</v>
      </c>
    </row>
    <row r="2" spans="1:12" x14ac:dyDescent="0.3">
      <c r="A2" s="7" t="s">
        <v>21</v>
      </c>
    </row>
    <row r="3" spans="1:12" x14ac:dyDescent="0.3">
      <c r="A3" s="8" t="s">
        <v>22</v>
      </c>
    </row>
    <row r="4" spans="1:12" x14ac:dyDescent="0.3">
      <c r="B4" t="s">
        <v>1</v>
      </c>
      <c r="C4">
        <v>1000</v>
      </c>
    </row>
    <row r="5" spans="1:12" x14ac:dyDescent="0.3">
      <c r="B5" t="s">
        <v>2</v>
      </c>
      <c r="C5" s="4">
        <v>8.1000000000000003E-2</v>
      </c>
      <c r="H5" s="17" t="s">
        <v>14</v>
      </c>
      <c r="I5" t="s">
        <v>41</v>
      </c>
      <c r="J5" t="s">
        <v>41</v>
      </c>
      <c r="K5" t="s">
        <v>43</v>
      </c>
      <c r="L5" t="s">
        <v>44</v>
      </c>
    </row>
    <row r="6" spans="1:12" x14ac:dyDescent="0.3">
      <c r="B6" t="s">
        <v>17</v>
      </c>
      <c r="C6" s="4">
        <v>0.81299999999999994</v>
      </c>
      <c r="H6" t="s">
        <v>8</v>
      </c>
      <c r="I6" s="1" t="s">
        <v>9</v>
      </c>
      <c r="J6" s="20" t="s">
        <v>10</v>
      </c>
      <c r="K6" s="20" t="s">
        <v>11</v>
      </c>
      <c r="L6" s="20" t="s">
        <v>12</v>
      </c>
    </row>
    <row r="7" spans="1:12" x14ac:dyDescent="0.3">
      <c r="B7" t="s">
        <v>3</v>
      </c>
      <c r="C7" s="9">
        <f>(1-C6)*1000</f>
        <v>187.00000000000006</v>
      </c>
      <c r="H7" t="s">
        <v>7</v>
      </c>
    </row>
    <row r="8" spans="1:12" x14ac:dyDescent="0.3">
      <c r="B8" t="s">
        <v>4</v>
      </c>
      <c r="C8" s="5">
        <v>284</v>
      </c>
      <c r="E8" t="s">
        <v>19</v>
      </c>
      <c r="F8" s="14">
        <f>C8*$C$5</f>
        <v>23.004000000000001</v>
      </c>
      <c r="H8" s="7" t="s">
        <v>47</v>
      </c>
      <c r="I8" s="7">
        <v>26</v>
      </c>
      <c r="J8" s="7">
        <v>42</v>
      </c>
      <c r="K8" s="7">
        <v>9</v>
      </c>
      <c r="L8" s="7">
        <v>13</v>
      </c>
    </row>
    <row r="9" spans="1:12" x14ac:dyDescent="0.3">
      <c r="B9" t="s">
        <v>5</v>
      </c>
      <c r="C9" s="6">
        <v>46</v>
      </c>
      <c r="E9" t="s">
        <v>20</v>
      </c>
      <c r="F9" s="15">
        <f>C9*$C$5</f>
        <v>3.726</v>
      </c>
      <c r="H9" t="s">
        <v>13</v>
      </c>
      <c r="I9" s="3"/>
      <c r="J9" s="22">
        <v>44.1</v>
      </c>
      <c r="K9" s="3"/>
      <c r="L9" s="3">
        <v>7.9</v>
      </c>
    </row>
    <row r="10" spans="1:12" x14ac:dyDescent="0.3">
      <c r="E10" t="s">
        <v>18</v>
      </c>
      <c r="F10" s="16">
        <f>C5*(C11*(1000-C7)-C8-C9)</f>
        <v>12.123269999999996</v>
      </c>
      <c r="H10" t="s">
        <v>23</v>
      </c>
      <c r="I10" s="3">
        <v>13.9</v>
      </c>
      <c r="J10" s="3"/>
      <c r="K10" s="3"/>
      <c r="L10" s="3">
        <v>4.3</v>
      </c>
    </row>
    <row r="11" spans="1:12" x14ac:dyDescent="0.3">
      <c r="B11" t="s">
        <v>24</v>
      </c>
      <c r="C11" s="2">
        <v>0.59</v>
      </c>
      <c r="H11" t="s">
        <v>31</v>
      </c>
      <c r="I11" s="3"/>
      <c r="J11" s="3"/>
      <c r="K11" s="3">
        <v>0.65</v>
      </c>
      <c r="L11" s="3"/>
    </row>
    <row r="12" spans="1:12" x14ac:dyDescent="0.3">
      <c r="H12" t="s">
        <v>32</v>
      </c>
      <c r="I12" s="3"/>
      <c r="J12" s="3"/>
      <c r="K12" s="3">
        <v>1.4</v>
      </c>
      <c r="L12" s="3"/>
    </row>
    <row r="13" spans="1:12" x14ac:dyDescent="0.3">
      <c r="B13" t="s">
        <v>29</v>
      </c>
      <c r="C13" t="s">
        <v>28</v>
      </c>
      <c r="D13" t="s">
        <v>30</v>
      </c>
      <c r="H13" t="s">
        <v>33</v>
      </c>
      <c r="I13" s="3">
        <v>30</v>
      </c>
      <c r="J13" s="3">
        <v>40.9</v>
      </c>
      <c r="K13" s="3"/>
      <c r="L13" s="3"/>
    </row>
    <row r="14" spans="1:12" x14ac:dyDescent="0.3">
      <c r="B14" t="s">
        <v>37</v>
      </c>
      <c r="C14">
        <v>357</v>
      </c>
      <c r="D14" s="10">
        <f>C14/420</f>
        <v>0.85</v>
      </c>
      <c r="H14" t="s">
        <v>34</v>
      </c>
      <c r="I14" s="3"/>
      <c r="J14" s="3">
        <v>32.200000000000003</v>
      </c>
      <c r="K14" s="3"/>
      <c r="L14" s="3">
        <v>6.9</v>
      </c>
    </row>
    <row r="15" spans="1:12" x14ac:dyDescent="0.3">
      <c r="B15" t="s">
        <v>25</v>
      </c>
      <c r="C15">
        <v>372</v>
      </c>
      <c r="D15" s="11">
        <f t="shared" ref="D15:D17" si="0">C15/420</f>
        <v>0.88571428571428568</v>
      </c>
      <c r="H15" t="s">
        <v>35</v>
      </c>
      <c r="I15" s="3"/>
      <c r="J15" s="3">
        <v>34</v>
      </c>
      <c r="K15" s="3"/>
      <c r="L15" s="23">
        <v>8.6</v>
      </c>
    </row>
    <row r="16" spans="1:12" x14ac:dyDescent="0.3">
      <c r="B16" t="s">
        <v>26</v>
      </c>
      <c r="C16">
        <v>389</v>
      </c>
      <c r="D16" s="12">
        <f t="shared" si="0"/>
        <v>0.92619047619047623</v>
      </c>
      <c r="H16" t="s">
        <v>36</v>
      </c>
      <c r="I16" s="22">
        <v>28.2</v>
      </c>
      <c r="J16" s="3">
        <v>89.5</v>
      </c>
      <c r="K16" s="22">
        <v>10.5</v>
      </c>
      <c r="L16" s="3"/>
    </row>
    <row r="17" spans="2:12" x14ac:dyDescent="0.3">
      <c r="B17" t="s">
        <v>27</v>
      </c>
      <c r="C17">
        <v>246</v>
      </c>
      <c r="D17" s="13">
        <f t="shared" si="0"/>
        <v>0.58571428571428574</v>
      </c>
      <c r="H17" t="s">
        <v>39</v>
      </c>
      <c r="K17">
        <v>2.6</v>
      </c>
    </row>
    <row r="18" spans="2:12" x14ac:dyDescent="0.3">
      <c r="H18" t="s">
        <v>40</v>
      </c>
      <c r="K18">
        <v>1.5</v>
      </c>
    </row>
    <row r="19" spans="2:12" x14ac:dyDescent="0.3">
      <c r="H19" t="s">
        <v>42</v>
      </c>
      <c r="I19">
        <v>0.4</v>
      </c>
      <c r="L19">
        <v>0.6</v>
      </c>
    </row>
    <row r="20" spans="2:12" x14ac:dyDescent="0.3">
      <c r="H20" t="s">
        <v>45</v>
      </c>
      <c r="K20">
        <v>7.4</v>
      </c>
      <c r="L20">
        <v>23</v>
      </c>
    </row>
    <row r="22" spans="2:12" x14ac:dyDescent="0.3">
      <c r="H22" s="18" t="s">
        <v>15</v>
      </c>
    </row>
    <row r="23" spans="2:12" x14ac:dyDescent="0.3">
      <c r="H23" t="s">
        <v>8</v>
      </c>
      <c r="I23" s="1" t="s">
        <v>9</v>
      </c>
      <c r="J23" s="1" t="s">
        <v>10</v>
      </c>
      <c r="K23" s="1" t="s">
        <v>11</v>
      </c>
      <c r="L23" s="1" t="s">
        <v>12</v>
      </c>
    </row>
    <row r="24" spans="2:12" x14ac:dyDescent="0.3">
      <c r="H24" t="s">
        <v>7</v>
      </c>
    </row>
    <row r="25" spans="2:12" x14ac:dyDescent="0.3">
      <c r="H25" s="7" t="s">
        <v>47</v>
      </c>
      <c r="I25" s="7">
        <v>8</v>
      </c>
      <c r="J25" s="7">
        <v>8</v>
      </c>
      <c r="K25" s="7">
        <v>1</v>
      </c>
      <c r="L25" s="7">
        <v>2</v>
      </c>
    </row>
    <row r="26" spans="2:12" x14ac:dyDescent="0.3">
      <c r="H26" t="s">
        <v>13</v>
      </c>
      <c r="I26" s="3"/>
      <c r="J26" s="3">
        <v>21.1</v>
      </c>
      <c r="K26" s="3"/>
      <c r="L26" s="3">
        <v>3.7</v>
      </c>
    </row>
    <row r="27" spans="2:12" x14ac:dyDescent="0.3">
      <c r="H27" t="s">
        <v>23</v>
      </c>
      <c r="I27" s="3">
        <v>24.6</v>
      </c>
      <c r="J27" s="3"/>
      <c r="K27" s="3"/>
      <c r="L27" s="3">
        <v>4.9000000000000004</v>
      </c>
    </row>
    <row r="28" spans="2:12" x14ac:dyDescent="0.3">
      <c r="H28" t="s">
        <v>31</v>
      </c>
      <c r="I28" s="3"/>
      <c r="J28" s="3"/>
      <c r="K28" s="3">
        <v>0.6</v>
      </c>
      <c r="L28" s="3"/>
    </row>
    <row r="29" spans="2:12" x14ac:dyDescent="0.3">
      <c r="H29" t="s">
        <v>32</v>
      </c>
      <c r="I29" s="3"/>
      <c r="J29" s="3"/>
      <c r="K29" s="3">
        <v>0.6</v>
      </c>
      <c r="L29" s="3"/>
    </row>
    <row r="30" spans="2:12" x14ac:dyDescent="0.3">
      <c r="H30" t="s">
        <v>33</v>
      </c>
      <c r="I30" s="3">
        <v>38.1</v>
      </c>
      <c r="J30" s="3">
        <v>2.5</v>
      </c>
      <c r="K30" s="3"/>
      <c r="L30" s="3"/>
    </row>
    <row r="31" spans="2:12" x14ac:dyDescent="0.3">
      <c r="H31" t="s">
        <v>34</v>
      </c>
      <c r="I31" s="3"/>
      <c r="J31" s="3">
        <v>6.2</v>
      </c>
      <c r="K31" s="3"/>
      <c r="L31" s="3">
        <v>3.3</v>
      </c>
    </row>
    <row r="32" spans="2:12" x14ac:dyDescent="0.3">
      <c r="H32" t="s">
        <v>35</v>
      </c>
      <c r="I32" s="3"/>
      <c r="J32" s="22">
        <v>6.8</v>
      </c>
      <c r="K32" s="3"/>
      <c r="L32" s="3">
        <v>3.6</v>
      </c>
    </row>
    <row r="33" spans="8:12" x14ac:dyDescent="0.3">
      <c r="H33" t="s">
        <v>36</v>
      </c>
      <c r="I33" s="22">
        <v>10.4</v>
      </c>
      <c r="J33" s="3">
        <v>22.2</v>
      </c>
      <c r="K33" s="22">
        <v>1</v>
      </c>
      <c r="L33" s="3"/>
    </row>
    <row r="34" spans="8:12" x14ac:dyDescent="0.3">
      <c r="H34" t="s">
        <v>38</v>
      </c>
    </row>
    <row r="35" spans="8:12" x14ac:dyDescent="0.3">
      <c r="H35" t="s">
        <v>39</v>
      </c>
      <c r="K35">
        <v>0.5</v>
      </c>
    </row>
    <row r="36" spans="8:12" x14ac:dyDescent="0.3">
      <c r="H36" t="s">
        <v>40</v>
      </c>
      <c r="K36">
        <v>0.3</v>
      </c>
    </row>
    <row r="37" spans="8:12" x14ac:dyDescent="0.3">
      <c r="H37" t="s">
        <v>42</v>
      </c>
      <c r="I37">
        <v>0.4</v>
      </c>
      <c r="L37">
        <v>0.1</v>
      </c>
    </row>
    <row r="38" spans="8:12" x14ac:dyDescent="0.3">
      <c r="H38" t="s">
        <v>46</v>
      </c>
      <c r="K38">
        <v>6.3</v>
      </c>
      <c r="L38">
        <v>3.7</v>
      </c>
    </row>
    <row r="40" spans="8:12" x14ac:dyDescent="0.3">
      <c r="H40" s="19" t="s">
        <v>16</v>
      </c>
    </row>
    <row r="41" spans="8:12" x14ac:dyDescent="0.3">
      <c r="H41" t="s">
        <v>8</v>
      </c>
      <c r="I41" s="1" t="s">
        <v>9</v>
      </c>
      <c r="J41" s="1" t="s">
        <v>10</v>
      </c>
      <c r="K41" s="1" t="s">
        <v>11</v>
      </c>
      <c r="L41" s="1" t="s">
        <v>12</v>
      </c>
    </row>
    <row r="42" spans="8:12" x14ac:dyDescent="0.3">
      <c r="H42" t="s">
        <v>7</v>
      </c>
      <c r="I42" s="3"/>
      <c r="J42" s="3"/>
      <c r="K42" s="3"/>
      <c r="L42" s="3"/>
    </row>
    <row r="43" spans="8:12" x14ac:dyDescent="0.3">
      <c r="H43" s="7" t="s">
        <v>47</v>
      </c>
      <c r="I43" s="7">
        <v>240</v>
      </c>
      <c r="J43" s="7">
        <v>200</v>
      </c>
      <c r="K43" s="7">
        <v>320</v>
      </c>
      <c r="L43" s="7">
        <v>15</v>
      </c>
    </row>
    <row r="44" spans="8:12" x14ac:dyDescent="0.3">
      <c r="H44" t="s">
        <v>13</v>
      </c>
      <c r="I44" s="3"/>
      <c r="J44" s="22">
        <v>211.7</v>
      </c>
      <c r="K44" s="3"/>
      <c r="L44" s="3">
        <v>13.03</v>
      </c>
    </row>
    <row r="45" spans="8:12" x14ac:dyDescent="0.3">
      <c r="H45" t="s">
        <v>23</v>
      </c>
      <c r="I45" s="3">
        <v>296</v>
      </c>
      <c r="J45" s="3"/>
      <c r="K45" s="3"/>
      <c r="L45" s="3">
        <v>84.2</v>
      </c>
    </row>
    <row r="46" spans="8:12" x14ac:dyDescent="0.3">
      <c r="H46" t="s">
        <v>31</v>
      </c>
      <c r="I46" s="3"/>
      <c r="J46" s="3"/>
      <c r="K46" s="3">
        <v>113.7</v>
      </c>
      <c r="L46" s="3"/>
    </row>
    <row r="47" spans="8:12" x14ac:dyDescent="0.3">
      <c r="H47" t="s">
        <v>32</v>
      </c>
      <c r="I47" s="3"/>
      <c r="J47" s="3"/>
      <c r="K47" s="3">
        <v>96.5</v>
      </c>
      <c r="L47" s="3"/>
    </row>
    <row r="48" spans="8:12" x14ac:dyDescent="0.3">
      <c r="H48" t="s">
        <v>33</v>
      </c>
      <c r="I48" s="3">
        <v>208.5</v>
      </c>
      <c r="J48" s="3">
        <v>160</v>
      </c>
      <c r="K48" s="3"/>
      <c r="L48" s="3"/>
    </row>
    <row r="49" spans="8:12" x14ac:dyDescent="0.3">
      <c r="H49" t="s">
        <v>34</v>
      </c>
      <c r="I49" s="3"/>
      <c r="J49" s="3">
        <v>107.4</v>
      </c>
      <c r="K49" s="3"/>
      <c r="L49" s="3">
        <v>20.3</v>
      </c>
    </row>
    <row r="50" spans="8:12" x14ac:dyDescent="0.3">
      <c r="H50" t="s">
        <v>35</v>
      </c>
      <c r="I50" s="3"/>
      <c r="J50" s="3">
        <v>142</v>
      </c>
      <c r="K50" s="3"/>
      <c r="L50" s="22">
        <v>21.3</v>
      </c>
    </row>
    <row r="51" spans="8:12" x14ac:dyDescent="0.3">
      <c r="H51" t="s">
        <v>36</v>
      </c>
      <c r="I51" s="3">
        <v>204.2</v>
      </c>
      <c r="J51" s="3">
        <v>263.7</v>
      </c>
      <c r="K51" s="3">
        <v>93.4</v>
      </c>
      <c r="L51" s="3"/>
    </row>
    <row r="52" spans="8:12" x14ac:dyDescent="0.3">
      <c r="H52" t="s">
        <v>38</v>
      </c>
    </row>
    <row r="53" spans="8:12" x14ac:dyDescent="0.3">
      <c r="H53" t="s">
        <v>39</v>
      </c>
      <c r="K53" s="21">
        <v>264.10000000000002</v>
      </c>
    </row>
    <row r="54" spans="8:12" x14ac:dyDescent="0.3">
      <c r="H54" t="s">
        <v>40</v>
      </c>
      <c r="K54">
        <v>76.400000000000006</v>
      </c>
    </row>
    <row r="55" spans="8:12" x14ac:dyDescent="0.3">
      <c r="H55" t="s">
        <v>42</v>
      </c>
      <c r="I55" s="21">
        <v>282.10000000000002</v>
      </c>
      <c r="L55">
        <v>45.2</v>
      </c>
    </row>
    <row r="56" spans="8:12" x14ac:dyDescent="0.3">
      <c r="H56" t="s">
        <v>46</v>
      </c>
      <c r="K56">
        <v>191.3</v>
      </c>
      <c r="L56">
        <v>12.1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Hellmann, Simon</dc:creator>
  <cp:lastModifiedBy>Hellmann, Simon</cp:lastModifiedBy>
  <dcterms:created xsi:type="dcterms:W3CDTF">2025-06-13T14:00:25Z</dcterms:created>
  <dcterms:modified xsi:type="dcterms:W3CDTF">2025-06-13T16:25:43Z</dcterms:modified>
</cp:coreProperties>
</file>