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ardavimai\Documents\MB\Inostartas\Biudzetas\"/>
    </mc:Choice>
  </mc:AlternateContent>
  <xr:revisionPtr revIDLastSave="0" documentId="13_ncr:1_{07A9297F-A193-44E6-9EA0-121267B788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B29" i="1"/>
  <c r="F29" i="1" s="1"/>
  <c r="B28" i="1"/>
  <c r="B27" i="1"/>
  <c r="F27" i="1" s="1"/>
  <c r="F28" i="1"/>
  <c r="F25" i="1"/>
  <c r="F20" i="1"/>
  <c r="F19" i="1"/>
  <c r="K16" i="1"/>
  <c r="F16" i="1"/>
  <c r="F15" i="1"/>
  <c r="F17" i="1" l="1"/>
  <c r="F18" i="1" s="1"/>
  <c r="F4" i="1" l="1"/>
  <c r="F10" i="1" s="1"/>
</calcChain>
</file>

<file path=xl/sharedStrings.xml><?xml version="1.0" encoding="utf-8"?>
<sst xmlns="http://schemas.openxmlformats.org/spreadsheetml/2006/main" count="42" uniqueCount="38">
  <si>
    <t>MB "Everoptics"</t>
  </si>
  <si>
    <t>Trumpalaikis turtas</t>
  </si>
  <si>
    <t>Medžiagos</t>
  </si>
  <si>
    <t>Optikos komponentai</t>
  </si>
  <si>
    <t>Mechaniniai komponentai</t>
  </si>
  <si>
    <t>Elektronikos komponentai</t>
  </si>
  <si>
    <t>Judantys komponentai</t>
  </si>
  <si>
    <t>Spektro fiksavimo komponentai</t>
  </si>
  <si>
    <t>Pagrindžiantis dokumentas</t>
  </si>
  <si>
    <t>Didelės skyros apšviečiančios optinės sistemos mechaninės pasistemės tyrimas, dizainas ir projektavimas</t>
  </si>
  <si>
    <t>MTEP paslaugų įsigijimo iš išorės šaltinių įprastomis rinkos sąlygomis išlaidos</t>
  </si>
  <si>
    <t>be PVM</t>
  </si>
  <si>
    <t>medziagu-pirkimo-pagrindimas-2023-03-30.doc</t>
  </si>
  <si>
    <t>Personalo išlaidos</t>
  </si>
  <si>
    <t>Viso</t>
  </si>
  <si>
    <t>suma su PVM</t>
  </si>
  <si>
    <t>Projekto vadovas</t>
  </si>
  <si>
    <t>Vyr. tyrėjas</t>
  </si>
  <si>
    <t>Suma</t>
  </si>
  <si>
    <t>Viso MB "Everoptics"</t>
  </si>
  <si>
    <t>Mokslas</t>
  </si>
  <si>
    <t>EP</t>
  </si>
  <si>
    <t>Turinys</t>
  </si>
  <si>
    <t>Intensyvumas</t>
  </si>
  <si>
    <t>Efektinis intensyvumas</t>
  </si>
  <si>
    <t>parama</t>
  </si>
  <si>
    <t>kofinansavimas</t>
  </si>
  <si>
    <t>Baltec CNC Technologies</t>
  </si>
  <si>
    <t>Ilgalaikio turto nusidėvėjimas</t>
  </si>
  <si>
    <t>Inžinierius - tyrėjas</t>
  </si>
  <si>
    <t>Technologijų skyriaus vadovas</t>
  </si>
  <si>
    <t>Technologas</t>
  </si>
  <si>
    <t>FC CNC OPTIMUM</t>
  </si>
  <si>
    <t>valandine norma</t>
  </si>
  <si>
    <t>valandos</t>
  </si>
  <si>
    <t>valandinis įkainis</t>
  </si>
  <si>
    <t>MTI skyriaus vadovo priežiūra/konsultacijos/administracinis darbas kuriant prototipą</t>
  </si>
  <si>
    <t>Viso Baltec CNC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</si>
</sst>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F34" sqref="F34"/>
    </sheetView>
  </sheetViews>
  <sheetFormatPr defaultRowHeight="14.4" x14ac:dyDescent="0.3"/>
  <cols>
    <col min="1" max="1" width="56.77734375" customWidth="1"/>
    <col min="2" max="2" width="23" customWidth="1"/>
    <col min="3" max="3" width="16.6640625" customWidth="1"/>
    <col min="4" max="4" width="16.77734375" customWidth="1"/>
    <col min="5" max="5" width="25.33203125" customWidth="1"/>
    <col min="6" max="6" width="23.5546875" customWidth="1"/>
  </cols>
  <sheetData>
    <row r="1" spans="1:12" x14ac:dyDescent="0.3">
      <c r="A1" t="s">
        <v>0</v>
      </c>
    </row>
    <row r="2" spans="1:12" x14ac:dyDescent="0.3">
      <c r="G2" t="s">
        <v>8</v>
      </c>
    </row>
    <row r="3" spans="1:12" x14ac:dyDescent="0.3">
      <c r="A3" s="2" t="s">
        <v>1</v>
      </c>
      <c r="E3" t="s">
        <v>11</v>
      </c>
      <c r="F3" t="s">
        <v>15</v>
      </c>
    </row>
    <row r="4" spans="1:12" x14ac:dyDescent="0.3">
      <c r="A4" t="s">
        <v>2</v>
      </c>
      <c r="E4">
        <v>840</v>
      </c>
      <c r="F4">
        <f>E4*1.21</f>
        <v>1016.4</v>
      </c>
      <c r="G4" t="s">
        <v>12</v>
      </c>
    </row>
    <row r="5" spans="1:12" x14ac:dyDescent="0.3">
      <c r="A5" t="s">
        <v>4</v>
      </c>
      <c r="F5">
        <v>1733.6</v>
      </c>
    </row>
    <row r="6" spans="1:12" x14ac:dyDescent="0.3">
      <c r="A6" t="s">
        <v>3</v>
      </c>
      <c r="F6">
        <v>1814</v>
      </c>
    </row>
    <row r="7" spans="1:12" x14ac:dyDescent="0.3">
      <c r="A7" t="s">
        <v>7</v>
      </c>
      <c r="F7">
        <v>11249</v>
      </c>
    </row>
    <row r="8" spans="1:12" x14ac:dyDescent="0.3">
      <c r="A8" t="s">
        <v>5</v>
      </c>
      <c r="F8">
        <v>6764</v>
      </c>
    </row>
    <row r="9" spans="1:12" x14ac:dyDescent="0.3">
      <c r="A9" t="s">
        <v>6</v>
      </c>
      <c r="F9">
        <v>10076.68</v>
      </c>
    </row>
    <row r="10" spans="1:12" x14ac:dyDescent="0.3">
      <c r="E10" s="3" t="s">
        <v>14</v>
      </c>
      <c r="F10">
        <f>SUM(F4:F9)</f>
        <v>32653.68</v>
      </c>
    </row>
    <row r="11" spans="1:12" ht="28.8" x14ac:dyDescent="0.3">
      <c r="A11" s="2" t="s">
        <v>10</v>
      </c>
    </row>
    <row r="12" spans="1:12" ht="28.8" x14ac:dyDescent="0.3">
      <c r="A12" s="1" t="s">
        <v>9</v>
      </c>
      <c r="E12">
        <v>4132</v>
      </c>
      <c r="F12">
        <v>5000</v>
      </c>
      <c r="K12" t="s">
        <v>20</v>
      </c>
      <c r="L12" t="s">
        <v>21</v>
      </c>
    </row>
    <row r="13" spans="1:12" x14ac:dyDescent="0.3">
      <c r="J13" t="s">
        <v>22</v>
      </c>
      <c r="K13">
        <v>0.8</v>
      </c>
      <c r="L13">
        <v>0.2</v>
      </c>
    </row>
    <row r="14" spans="1:12" x14ac:dyDescent="0.3">
      <c r="A14" s="3" t="s">
        <v>13</v>
      </c>
      <c r="F14" t="s">
        <v>18</v>
      </c>
      <c r="J14" t="s">
        <v>23</v>
      </c>
      <c r="K14">
        <v>0.8</v>
      </c>
      <c r="L14">
        <v>0.6</v>
      </c>
    </row>
    <row r="15" spans="1:12" x14ac:dyDescent="0.3">
      <c r="A15" t="s">
        <v>16</v>
      </c>
      <c r="B15">
        <v>0.25</v>
      </c>
      <c r="C15">
        <v>12</v>
      </c>
      <c r="D15">
        <v>1500</v>
      </c>
      <c r="F15">
        <f>B15*C15*D15</f>
        <v>4500</v>
      </c>
    </row>
    <row r="16" spans="1:12" x14ac:dyDescent="0.3">
      <c r="A16" t="s">
        <v>17</v>
      </c>
      <c r="B16">
        <v>1.25</v>
      </c>
      <c r="C16">
        <v>12</v>
      </c>
      <c r="D16">
        <v>1400</v>
      </c>
      <c r="F16">
        <f>B16*C16*D16</f>
        <v>21000</v>
      </c>
      <c r="J16" t="s">
        <v>24</v>
      </c>
      <c r="K16">
        <f>K13*K14+L13*L14</f>
        <v>0.76000000000000012</v>
      </c>
    </row>
    <row r="17" spans="1:6" x14ac:dyDescent="0.3">
      <c r="E17" t="s">
        <v>14</v>
      </c>
      <c r="F17">
        <f>SUM(F15:F16)</f>
        <v>25500</v>
      </c>
    </row>
    <row r="18" spans="1:6" x14ac:dyDescent="0.3">
      <c r="D18" t="s">
        <v>19</v>
      </c>
      <c r="F18">
        <f>F17+F10+F12</f>
        <v>63153.68</v>
      </c>
    </row>
    <row r="19" spans="1:6" x14ac:dyDescent="0.3">
      <c r="E19" t="s">
        <v>25</v>
      </c>
      <c r="F19">
        <f>F18*K16</f>
        <v>47996.796800000011</v>
      </c>
    </row>
    <row r="20" spans="1:6" x14ac:dyDescent="0.3">
      <c r="E20" t="s">
        <v>26</v>
      </c>
      <c r="F20">
        <f>F18*(1-K16)</f>
        <v>15156.883199999993</v>
      </c>
    </row>
    <row r="22" spans="1:6" x14ac:dyDescent="0.3">
      <c r="A22" s="4" t="s">
        <v>27</v>
      </c>
      <c r="B22" s="4"/>
      <c r="C22" s="4"/>
      <c r="D22" s="4"/>
      <c r="E22" s="4"/>
      <c r="F22" s="4"/>
    </row>
    <row r="24" spans="1:6" x14ac:dyDescent="0.3">
      <c r="A24" s="3" t="s">
        <v>28</v>
      </c>
      <c r="B24" t="s">
        <v>34</v>
      </c>
      <c r="C24" t="s">
        <v>33</v>
      </c>
    </row>
    <row r="25" spans="1:6" x14ac:dyDescent="0.3">
      <c r="A25" t="s">
        <v>32</v>
      </c>
      <c r="B25">
        <v>240</v>
      </c>
      <c r="C25">
        <v>5.7</v>
      </c>
      <c r="F25">
        <f>C25*B25</f>
        <v>1368</v>
      </c>
    </row>
    <row r="26" spans="1:6" x14ac:dyDescent="0.3">
      <c r="A26" s="3" t="s">
        <v>13</v>
      </c>
      <c r="B26" t="s">
        <v>34</v>
      </c>
      <c r="C26" t="s">
        <v>35</v>
      </c>
    </row>
    <row r="27" spans="1:6" x14ac:dyDescent="0.3">
      <c r="A27" t="s">
        <v>29</v>
      </c>
      <c r="B27">
        <f>80*3</f>
        <v>240</v>
      </c>
      <c r="C27">
        <v>24.94</v>
      </c>
      <c r="F27">
        <f>B27*C27</f>
        <v>5985.6</v>
      </c>
    </row>
    <row r="28" spans="1:6" x14ac:dyDescent="0.3">
      <c r="A28" s="5" t="s">
        <v>30</v>
      </c>
      <c r="B28">
        <f>80*3</f>
        <v>240</v>
      </c>
      <c r="C28">
        <v>21.72</v>
      </c>
      <c r="F28">
        <f t="shared" ref="F28:F29" si="0">B28*C28</f>
        <v>5212.7999999999993</v>
      </c>
    </row>
    <row r="29" spans="1:6" x14ac:dyDescent="0.3">
      <c r="A29" t="s">
        <v>31</v>
      </c>
      <c r="B29">
        <f>40*3</f>
        <v>120</v>
      </c>
      <c r="C29">
        <v>9.4</v>
      </c>
      <c r="F29">
        <f t="shared" si="0"/>
        <v>1128</v>
      </c>
    </row>
    <row r="31" spans="1:6" x14ac:dyDescent="0.3">
      <c r="A31" t="s">
        <v>36</v>
      </c>
      <c r="B31">
        <v>900</v>
      </c>
      <c r="C31">
        <v>20.81</v>
      </c>
      <c r="F31">
        <f>B31*C31</f>
        <v>18729</v>
      </c>
    </row>
    <row r="32" spans="1:6" x14ac:dyDescent="0.3">
      <c r="E32" s="3" t="s">
        <v>14</v>
      </c>
      <c r="F32">
        <f>SUM(F25:F31)</f>
        <v>32423.4</v>
      </c>
    </row>
    <row r="33" spans="5:6" x14ac:dyDescent="0.3">
      <c r="E33" s="3" t="s">
        <v>37</v>
      </c>
      <c r="F33">
        <f>F32+F25</f>
        <v>33791.4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Pardavimai</dc:creator>
  <cp:lastModifiedBy>Pardavimai</cp:lastModifiedBy>
  <dcterms:created xsi:type="dcterms:W3CDTF">2015-06-05T18:17:20Z</dcterms:created>
  <dcterms:modified xsi:type="dcterms:W3CDTF">2023-03-31T05:11:24Z</dcterms:modified>
</cp:coreProperties>
</file>