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showInkAnnotation="0" codeName="Šios_darbaknygės"/>
  <mc:AlternateContent xmlns:mc="http://schemas.openxmlformats.org/markup-compatibility/2006">
    <mc:Choice Requires="x15">
      <x15ac:absPath xmlns:x15ac="http://schemas.microsoft.com/office/spreadsheetml/2010/11/ac" url="C:\Users\gintare\Desktop\Spectramapper\"/>
    </mc:Choice>
  </mc:AlternateContent>
  <xr:revisionPtr revIDLastSave="0" documentId="13_ncr:1_{F62C37D9-9362-4857-A559-224B9964957F}" xr6:coauthVersionLast="47" xr6:coauthVersionMax="47" xr10:uidLastSave="{00000000-0000-0000-0000-000000000000}"/>
  <workbookProtection workbookAlgorithmName="SHA-512" workbookHashValue="Mghv0dm6GgznsUooA2Vqd3QKlqNxBp+UJtZ2kuo5sI2eDI6Iqv3uGkIp9FktJdldeN/meCcRwqsenlxNqZCSWw==" workbookSaltValue="uNOSrDWkTdVKjRclryZSzw==" workbookSpinCount="100000" lockStructure="1"/>
  <bookViews>
    <workbookView xWindow="-110" yWindow="-110" windowWidth="19420" windowHeight="10300" tabRatio="939" firstSheet="1" activeTab="2" xr2:uid="{00000000-000D-0000-FFFF-FFFF00000000}"/>
  </bookViews>
  <sheets>
    <sheet name="DATA" sheetId="41" state="veryHidden" r:id="rId1"/>
    <sheet name="Suvestine" sheetId="6" r:id="rId2"/>
    <sheet name="1" sheetId="4" r:id="rId3"/>
    <sheet name="2" sheetId="42" r:id="rId4"/>
    <sheet name="3" sheetId="43" r:id="rId5"/>
    <sheet name="4" sheetId="44" r:id="rId6"/>
    <sheet name="5" sheetId="45" r:id="rId7"/>
    <sheet name="6" sheetId="46" r:id="rId8"/>
    <sheet name="7" sheetId="47" r:id="rId9"/>
    <sheet name="8" sheetId="48" r:id="rId10"/>
    <sheet name="9" sheetId="49" r:id="rId11"/>
    <sheet name="10" sheetId="50" r:id="rId12"/>
  </sheets>
  <definedNames>
    <definedName name="_xlnm.Print_Area" localSheetId="2">'1'!$A$1:$R$237</definedName>
    <definedName name="_xlnm.Print_Area" localSheetId="11">'10'!$A$1:$R$259</definedName>
    <definedName name="_xlnm.Print_Area" localSheetId="3">'2'!$A$1:$R$259</definedName>
    <definedName name="_xlnm.Print_Area" localSheetId="4">'3'!$A$1:$R$259</definedName>
    <definedName name="_xlnm.Print_Area" localSheetId="5">'4'!$A$1:$R$259</definedName>
    <definedName name="_xlnm.Print_Area" localSheetId="6">'5'!$A$1:$R$259</definedName>
    <definedName name="_xlnm.Print_Area" localSheetId="7">'6'!$A$1:$R$259</definedName>
    <definedName name="_xlnm.Print_Area" localSheetId="8">'7'!$A$1:$R$259</definedName>
    <definedName name="_xlnm.Print_Area" localSheetId="9">'8'!$A$1:$R$259</definedName>
    <definedName name="_xlnm.Print_Area" localSheetId="10">'9'!$A$1:$R$259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6" i="42" l="1"/>
  <c r="G236" i="42" s="1"/>
  <c r="H236" i="42" s="1"/>
  <c r="F235" i="42"/>
  <c r="G235" i="42" s="1"/>
  <c r="H235" i="42" s="1"/>
  <c r="F234" i="42"/>
  <c r="G234" i="42" s="1"/>
  <c r="H234" i="42" s="1"/>
  <c r="F233" i="42"/>
  <c r="G233" i="42" s="1"/>
  <c r="H233" i="42" s="1"/>
  <c r="G232" i="42"/>
  <c r="G231" i="42" s="1"/>
  <c r="F232" i="42"/>
  <c r="F230" i="42"/>
  <c r="G230" i="42" s="1"/>
  <c r="H230" i="42" s="1"/>
  <c r="G229" i="42"/>
  <c r="H229" i="42" s="1"/>
  <c r="F229" i="42"/>
  <c r="G228" i="42"/>
  <c r="H228" i="42" s="1"/>
  <c r="F228" i="42"/>
  <c r="G227" i="42"/>
  <c r="H227" i="42" s="1"/>
  <c r="F227" i="42"/>
  <c r="H226" i="42"/>
  <c r="G226" i="42"/>
  <c r="F226" i="42"/>
  <c r="F225" i="42"/>
  <c r="G225" i="42" s="1"/>
  <c r="H225" i="42" s="1"/>
  <c r="F224" i="42"/>
  <c r="G224" i="42" s="1"/>
  <c r="H224" i="42" s="1"/>
  <c r="F223" i="42"/>
  <c r="G223" i="42" s="1"/>
  <c r="H223" i="42" s="1"/>
  <c r="F222" i="42"/>
  <c r="G222" i="42" s="1"/>
  <c r="H222" i="42" s="1"/>
  <c r="G221" i="42"/>
  <c r="H221" i="42" s="1"/>
  <c r="F221" i="42"/>
  <c r="G220" i="42"/>
  <c r="H220" i="42" s="1"/>
  <c r="F220" i="42"/>
  <c r="G219" i="42"/>
  <c r="H219" i="42" s="1"/>
  <c r="F219" i="42"/>
  <c r="H218" i="42"/>
  <c r="G218" i="42"/>
  <c r="F218" i="42"/>
  <c r="F217" i="42"/>
  <c r="G217" i="42" s="1"/>
  <c r="H217" i="42" s="1"/>
  <c r="F216" i="42"/>
  <c r="G216" i="42" s="1"/>
  <c r="H216" i="42" s="1"/>
  <c r="F215" i="42"/>
  <c r="G215" i="42" s="1"/>
  <c r="H215" i="42" s="1"/>
  <c r="F214" i="42"/>
  <c r="G214" i="42" s="1"/>
  <c r="G212" i="42"/>
  <c r="G206" i="42" s="1"/>
  <c r="H206" i="42" s="1"/>
  <c r="G211" i="42"/>
  <c r="G210" i="42"/>
  <c r="G209" i="42"/>
  <c r="G208" i="42"/>
  <c r="G207" i="42"/>
  <c r="G205" i="42"/>
  <c r="G204" i="42"/>
  <c r="G203" i="42"/>
  <c r="G202" i="42"/>
  <c r="G201" i="42"/>
  <c r="G200" i="42"/>
  <c r="G199" i="42"/>
  <c r="H199" i="42" s="1"/>
  <c r="G198" i="42"/>
  <c r="G197" i="42"/>
  <c r="G196" i="42"/>
  <c r="G195" i="42"/>
  <c r="G194" i="42"/>
  <c r="G193" i="42"/>
  <c r="G192" i="42"/>
  <c r="H192" i="42" s="1"/>
  <c r="G191" i="42"/>
  <c r="G190" i="42"/>
  <c r="G189" i="42"/>
  <c r="G188" i="42"/>
  <c r="G187" i="42"/>
  <c r="G186" i="42"/>
  <c r="G184" i="42"/>
  <c r="G183" i="42"/>
  <c r="G182" i="42"/>
  <c r="G181" i="42"/>
  <c r="G180" i="42"/>
  <c r="G179" i="42"/>
  <c r="G178" i="42"/>
  <c r="H178" i="42" s="1"/>
  <c r="G177" i="42"/>
  <c r="G176" i="42"/>
  <c r="G175" i="42"/>
  <c r="G174" i="42"/>
  <c r="G173" i="42"/>
  <c r="G172" i="42"/>
  <c r="G171" i="42"/>
  <c r="H171" i="42" s="1"/>
  <c r="G170" i="42"/>
  <c r="G169" i="42"/>
  <c r="G168" i="42"/>
  <c r="G167" i="42"/>
  <c r="G166" i="42"/>
  <c r="G165" i="42"/>
  <c r="G164" i="42"/>
  <c r="H164" i="42" s="1"/>
  <c r="G163" i="42"/>
  <c r="G162" i="42"/>
  <c r="G161" i="42"/>
  <c r="G160" i="42"/>
  <c r="G159" i="42"/>
  <c r="G158" i="42"/>
  <c r="G157" i="42"/>
  <c r="H157" i="42" s="1"/>
  <c r="G156" i="42"/>
  <c r="G155" i="42"/>
  <c r="G154" i="42"/>
  <c r="G153" i="42"/>
  <c r="G152" i="42"/>
  <c r="G151" i="42"/>
  <c r="G150" i="42"/>
  <c r="H150" i="42" s="1"/>
  <c r="G149" i="42"/>
  <c r="G143" i="42" s="1"/>
  <c r="G148" i="42"/>
  <c r="G147" i="42"/>
  <c r="G146" i="42"/>
  <c r="G145" i="42"/>
  <c r="G144" i="42"/>
  <c r="F137" i="42"/>
  <c r="G137" i="42" s="1"/>
  <c r="H137" i="42" s="1"/>
  <c r="F132" i="42"/>
  <c r="G132" i="42" s="1"/>
  <c r="H132" i="42" s="1"/>
  <c r="F127" i="42"/>
  <c r="G127" i="42" s="1"/>
  <c r="H127" i="42" s="1"/>
  <c r="F122" i="42"/>
  <c r="G122" i="42" s="1"/>
  <c r="H122" i="42" s="1"/>
  <c r="G117" i="42"/>
  <c r="H117" i="42" s="1"/>
  <c r="F117" i="42"/>
  <c r="G112" i="42"/>
  <c r="H112" i="42" s="1"/>
  <c r="F112" i="42"/>
  <c r="F107" i="42"/>
  <c r="G107" i="42" s="1"/>
  <c r="H107" i="42" s="1"/>
  <c r="H102" i="42"/>
  <c r="G102" i="42"/>
  <c r="F102" i="42"/>
  <c r="F97" i="42"/>
  <c r="G97" i="42" s="1"/>
  <c r="H97" i="42" s="1"/>
  <c r="F92" i="42"/>
  <c r="G92" i="42" s="1"/>
  <c r="S90" i="42"/>
  <c r="O90" i="42"/>
  <c r="R90" i="42" s="1"/>
  <c r="F90" i="42" s="1"/>
  <c r="G90" i="42" s="1"/>
  <c r="H90" i="42" s="1"/>
  <c r="S89" i="42"/>
  <c r="O89" i="42"/>
  <c r="R89" i="42" s="1"/>
  <c r="F89" i="42" s="1"/>
  <c r="G89" i="42" s="1"/>
  <c r="H89" i="42" s="1"/>
  <c r="S88" i="42"/>
  <c r="R88" i="42"/>
  <c r="F88" i="42" s="1"/>
  <c r="G88" i="42" s="1"/>
  <c r="H88" i="42" s="1"/>
  <c r="O88" i="42"/>
  <c r="S87" i="42"/>
  <c r="R87" i="42"/>
  <c r="F87" i="42" s="1"/>
  <c r="G87" i="42" s="1"/>
  <c r="H87" i="42" s="1"/>
  <c r="O87" i="42"/>
  <c r="S86" i="42"/>
  <c r="O86" i="42"/>
  <c r="R86" i="42" s="1"/>
  <c r="F86" i="42" s="1"/>
  <c r="G86" i="42" s="1"/>
  <c r="H86" i="42" s="1"/>
  <c r="S85" i="42"/>
  <c r="O85" i="42"/>
  <c r="R85" i="42" s="1"/>
  <c r="F85" i="42" s="1"/>
  <c r="G85" i="42" s="1"/>
  <c r="H85" i="42" s="1"/>
  <c r="S84" i="42"/>
  <c r="R84" i="42"/>
  <c r="F84" i="42" s="1"/>
  <c r="G84" i="42" s="1"/>
  <c r="H84" i="42" s="1"/>
  <c r="O84" i="42"/>
  <c r="S83" i="42"/>
  <c r="R83" i="42"/>
  <c r="F83" i="42" s="1"/>
  <c r="G83" i="42" s="1"/>
  <c r="H83" i="42" s="1"/>
  <c r="O83" i="42"/>
  <c r="S82" i="42"/>
  <c r="O82" i="42"/>
  <c r="R82" i="42" s="1"/>
  <c r="F82" i="42" s="1"/>
  <c r="G82" i="42" s="1"/>
  <c r="H82" i="42" s="1"/>
  <c r="S81" i="42"/>
  <c r="O81" i="42"/>
  <c r="R81" i="42" s="1"/>
  <c r="F81" i="42" s="1"/>
  <c r="G81" i="42" s="1"/>
  <c r="H81" i="42" s="1"/>
  <c r="S80" i="42"/>
  <c r="R80" i="42"/>
  <c r="F80" i="42" s="1"/>
  <c r="G80" i="42" s="1"/>
  <c r="H80" i="42" s="1"/>
  <c r="O80" i="42"/>
  <c r="S79" i="42"/>
  <c r="R79" i="42"/>
  <c r="F79" i="42" s="1"/>
  <c r="G79" i="42" s="1"/>
  <c r="H79" i="42" s="1"/>
  <c r="O79" i="42"/>
  <c r="S78" i="42"/>
  <c r="O78" i="42"/>
  <c r="R78" i="42" s="1"/>
  <c r="F78" i="42" s="1"/>
  <c r="G78" i="42" s="1"/>
  <c r="H78" i="42" s="1"/>
  <c r="S77" i="42"/>
  <c r="O77" i="42"/>
  <c r="R77" i="42" s="1"/>
  <c r="F77" i="42" s="1"/>
  <c r="G77" i="42" s="1"/>
  <c r="H77" i="42" s="1"/>
  <c r="S76" i="42"/>
  <c r="R76" i="42"/>
  <c r="F76" i="42" s="1"/>
  <c r="G76" i="42" s="1"/>
  <c r="H76" i="42" s="1"/>
  <c r="O76" i="42"/>
  <c r="S75" i="42"/>
  <c r="R75" i="42"/>
  <c r="F75" i="42" s="1"/>
  <c r="G75" i="42" s="1"/>
  <c r="H75" i="42" s="1"/>
  <c r="O75" i="42"/>
  <c r="S74" i="42"/>
  <c r="O74" i="42"/>
  <c r="R74" i="42" s="1"/>
  <c r="F74" i="42" s="1"/>
  <c r="G74" i="42" s="1"/>
  <c r="H74" i="42" s="1"/>
  <c r="S73" i="42"/>
  <c r="O73" i="42"/>
  <c r="R73" i="42" s="1"/>
  <c r="F73" i="42" s="1"/>
  <c r="G73" i="42" s="1"/>
  <c r="H73" i="42" s="1"/>
  <c r="S72" i="42"/>
  <c r="R72" i="42"/>
  <c r="F72" i="42" s="1"/>
  <c r="G72" i="42" s="1"/>
  <c r="H72" i="42" s="1"/>
  <c r="O72" i="42"/>
  <c r="S71" i="42"/>
  <c r="R71" i="42"/>
  <c r="F71" i="42" s="1"/>
  <c r="G71" i="42" s="1"/>
  <c r="H71" i="42" s="1"/>
  <c r="O71" i="42"/>
  <c r="S70" i="42"/>
  <c r="O70" i="42"/>
  <c r="R70" i="42" s="1"/>
  <c r="F70" i="42" s="1"/>
  <c r="G70" i="42" s="1"/>
  <c r="H70" i="42" s="1"/>
  <c r="S69" i="42"/>
  <c r="O69" i="42"/>
  <c r="R69" i="42" s="1"/>
  <c r="F69" i="42" s="1"/>
  <c r="G69" i="42" s="1"/>
  <c r="H69" i="42" s="1"/>
  <c r="S68" i="42"/>
  <c r="R68" i="42"/>
  <c r="F68" i="42" s="1"/>
  <c r="G68" i="42" s="1"/>
  <c r="H68" i="42" s="1"/>
  <c r="O68" i="42"/>
  <c r="S67" i="42"/>
  <c r="R67" i="42"/>
  <c r="F67" i="42" s="1"/>
  <c r="G67" i="42" s="1"/>
  <c r="H67" i="42" s="1"/>
  <c r="O67" i="42"/>
  <c r="S66" i="42"/>
  <c r="O66" i="42"/>
  <c r="R66" i="42" s="1"/>
  <c r="F66" i="42" s="1"/>
  <c r="G66" i="42" s="1"/>
  <c r="H66" i="42" s="1"/>
  <c r="S65" i="42"/>
  <c r="O65" i="42"/>
  <c r="R65" i="42" s="1"/>
  <c r="F65" i="42" s="1"/>
  <c r="G65" i="42" s="1"/>
  <c r="H65" i="42" s="1"/>
  <c r="S64" i="42"/>
  <c r="O64" i="42"/>
  <c r="R64" i="42" s="1"/>
  <c r="F64" i="42" s="1"/>
  <c r="G64" i="42" s="1"/>
  <c r="H64" i="42" s="1"/>
  <c r="S63" i="42"/>
  <c r="R63" i="42"/>
  <c r="F63" i="42" s="1"/>
  <c r="G63" i="42" s="1"/>
  <c r="H63" i="42" s="1"/>
  <c r="O63" i="42"/>
  <c r="S62" i="42"/>
  <c r="O62" i="42"/>
  <c r="R62" i="42" s="1"/>
  <c r="F62" i="42" s="1"/>
  <c r="G62" i="42" s="1"/>
  <c r="G60" i="42"/>
  <c r="H60" i="42" s="1"/>
  <c r="G59" i="42"/>
  <c r="H59" i="42" s="1"/>
  <c r="G58" i="42"/>
  <c r="H58" i="42" s="1"/>
  <c r="H57" i="42"/>
  <c r="G57" i="42"/>
  <c r="H56" i="42"/>
  <c r="G56" i="42"/>
  <c r="G55" i="42"/>
  <c r="H55" i="42" s="1"/>
  <c r="G54" i="42"/>
  <c r="H54" i="42" s="1"/>
  <c r="G53" i="42"/>
  <c r="H53" i="42" s="1"/>
  <c r="H52" i="42"/>
  <c r="G52" i="42"/>
  <c r="G51" i="42"/>
  <c r="H51" i="42" s="1"/>
  <c r="G50" i="42"/>
  <c r="H50" i="42" s="1"/>
  <c r="H49" i="42"/>
  <c r="G49" i="42"/>
  <c r="H48" i="42"/>
  <c r="G48" i="42"/>
  <c r="G47" i="42"/>
  <c r="H47" i="42" s="1"/>
  <c r="G46" i="42"/>
  <c r="H46" i="42" s="1"/>
  <c r="H45" i="42"/>
  <c r="G45" i="42"/>
  <c r="H44" i="42"/>
  <c r="G44" i="42"/>
  <c r="G43" i="42"/>
  <c r="H43" i="42" s="1"/>
  <c r="G42" i="42"/>
  <c r="H42" i="42" s="1"/>
  <c r="H41" i="42"/>
  <c r="G41" i="42"/>
  <c r="H40" i="42"/>
  <c r="G40" i="42"/>
  <c r="G39" i="42"/>
  <c r="H39" i="42" s="1"/>
  <c r="G38" i="42"/>
  <c r="H38" i="42" s="1"/>
  <c r="H37" i="42"/>
  <c r="G37" i="42"/>
  <c r="H36" i="42"/>
  <c r="G36" i="42"/>
  <c r="G35" i="42"/>
  <c r="H35" i="42" s="1"/>
  <c r="G34" i="42"/>
  <c r="G33" i="42" s="1"/>
  <c r="H32" i="42"/>
  <c r="G32" i="42"/>
  <c r="G31" i="42"/>
  <c r="H31" i="42" s="1"/>
  <c r="G30" i="42"/>
  <c r="H30" i="42" s="1"/>
  <c r="H29" i="42"/>
  <c r="G29" i="42"/>
  <c r="H28" i="42"/>
  <c r="G28" i="42"/>
  <c r="G27" i="42"/>
  <c r="H27" i="42" s="1"/>
  <c r="G26" i="42"/>
  <c r="H26" i="42" s="1"/>
  <c r="H25" i="42"/>
  <c r="G25" i="42"/>
  <c r="H24" i="42"/>
  <c r="G24" i="42"/>
  <c r="G23" i="42"/>
  <c r="H23" i="42" s="1"/>
  <c r="G22" i="42"/>
  <c r="G21" i="42"/>
  <c r="H21" i="42" s="1"/>
  <c r="H20" i="42"/>
  <c r="G20" i="42"/>
  <c r="G19" i="42"/>
  <c r="H19" i="42" s="1"/>
  <c r="G18" i="42"/>
  <c r="H18" i="42" s="1"/>
  <c r="H17" i="42"/>
  <c r="G17" i="42"/>
  <c r="H16" i="42"/>
  <c r="G16" i="42"/>
  <c r="G15" i="42"/>
  <c r="H15" i="42" s="1"/>
  <c r="G14" i="42"/>
  <c r="H13" i="42"/>
  <c r="G13" i="42"/>
  <c r="H12" i="42"/>
  <c r="G12" i="42"/>
  <c r="F236" i="50"/>
  <c r="G236" i="50" s="1"/>
  <c r="H236" i="50" s="1"/>
  <c r="F235" i="50"/>
  <c r="G235" i="50" s="1"/>
  <c r="H235" i="50" s="1"/>
  <c r="F234" i="50"/>
  <c r="G234" i="50" s="1"/>
  <c r="H234" i="50" s="1"/>
  <c r="G233" i="50"/>
  <c r="H233" i="50" s="1"/>
  <c r="F233" i="50"/>
  <c r="G232" i="50"/>
  <c r="F232" i="50"/>
  <c r="G230" i="50"/>
  <c r="H230" i="50" s="1"/>
  <c r="F230" i="50"/>
  <c r="G229" i="50"/>
  <c r="H229" i="50" s="1"/>
  <c r="F229" i="50"/>
  <c r="G228" i="50"/>
  <c r="H228" i="50" s="1"/>
  <c r="F228" i="50"/>
  <c r="H227" i="50"/>
  <c r="G227" i="50"/>
  <c r="F227" i="50"/>
  <c r="F226" i="50"/>
  <c r="G226" i="50" s="1"/>
  <c r="H226" i="50" s="1"/>
  <c r="F225" i="50"/>
  <c r="G225" i="50" s="1"/>
  <c r="H225" i="50" s="1"/>
  <c r="F224" i="50"/>
  <c r="G224" i="50" s="1"/>
  <c r="H224" i="50" s="1"/>
  <c r="F223" i="50"/>
  <c r="G223" i="50" s="1"/>
  <c r="H223" i="50" s="1"/>
  <c r="G222" i="50"/>
  <c r="H222" i="50" s="1"/>
  <c r="F222" i="50"/>
  <c r="G221" i="50"/>
  <c r="H221" i="50" s="1"/>
  <c r="F221" i="50"/>
  <c r="G220" i="50"/>
  <c r="H220" i="50" s="1"/>
  <c r="F220" i="50"/>
  <c r="H219" i="50"/>
  <c r="G219" i="50"/>
  <c r="F219" i="50"/>
  <c r="F218" i="50"/>
  <c r="G218" i="50" s="1"/>
  <c r="H218" i="50" s="1"/>
  <c r="F217" i="50"/>
  <c r="G217" i="50" s="1"/>
  <c r="H217" i="50" s="1"/>
  <c r="F216" i="50"/>
  <c r="G216" i="50" s="1"/>
  <c r="H216" i="50" s="1"/>
  <c r="F215" i="50"/>
  <c r="G215" i="50" s="1"/>
  <c r="G214" i="50"/>
  <c r="H214" i="50" s="1"/>
  <c r="F214" i="50"/>
  <c r="G212" i="50"/>
  <c r="G211" i="50"/>
  <c r="G210" i="50"/>
  <c r="G209" i="50"/>
  <c r="G208" i="50"/>
  <c r="G207" i="50"/>
  <c r="G206" i="50"/>
  <c r="H206" i="50" s="1"/>
  <c r="G205" i="50"/>
  <c r="G204" i="50"/>
  <c r="G203" i="50"/>
  <c r="G202" i="50"/>
  <c r="G201" i="50"/>
  <c r="G200" i="50"/>
  <c r="G199" i="50"/>
  <c r="H199" i="50" s="1"/>
  <c r="G198" i="50"/>
  <c r="G197" i="50"/>
  <c r="G196" i="50"/>
  <c r="G195" i="50"/>
  <c r="G194" i="50"/>
  <c r="G193" i="50"/>
  <c r="G192" i="50"/>
  <c r="H192" i="50" s="1"/>
  <c r="G191" i="50"/>
  <c r="G190" i="50"/>
  <c r="G189" i="50"/>
  <c r="G188" i="50"/>
  <c r="G187" i="50"/>
  <c r="G186" i="50"/>
  <c r="G185" i="50"/>
  <c r="H185" i="50" s="1"/>
  <c r="G184" i="50"/>
  <c r="G183" i="50"/>
  <c r="G182" i="50"/>
  <c r="G181" i="50"/>
  <c r="G180" i="50"/>
  <c r="G179" i="50"/>
  <c r="G178" i="50"/>
  <c r="H178" i="50" s="1"/>
  <c r="G177" i="50"/>
  <c r="G176" i="50"/>
  <c r="G175" i="50"/>
  <c r="G174" i="50"/>
  <c r="G173" i="50"/>
  <c r="G172" i="50"/>
  <c r="G171" i="50"/>
  <c r="H171" i="50" s="1"/>
  <c r="G170" i="50"/>
  <c r="G169" i="50"/>
  <c r="G168" i="50"/>
  <c r="G167" i="50"/>
  <c r="G166" i="50"/>
  <c r="G165" i="50"/>
  <c r="G164" i="50"/>
  <c r="H164" i="50" s="1"/>
  <c r="G163" i="50"/>
  <c r="G162" i="50"/>
  <c r="G161" i="50"/>
  <c r="G160" i="50"/>
  <c r="G159" i="50"/>
  <c r="G158" i="50"/>
  <c r="G157" i="50"/>
  <c r="H157" i="50" s="1"/>
  <c r="G156" i="50"/>
  <c r="G155" i="50"/>
  <c r="G154" i="50"/>
  <c r="G153" i="50"/>
  <c r="G152" i="50"/>
  <c r="G151" i="50"/>
  <c r="G150" i="50"/>
  <c r="H150" i="50" s="1"/>
  <c r="G149" i="50"/>
  <c r="G148" i="50"/>
  <c r="G147" i="50"/>
  <c r="G146" i="50"/>
  <c r="G145" i="50"/>
  <c r="G144" i="50"/>
  <c r="G143" i="50"/>
  <c r="G142" i="50" s="1"/>
  <c r="F137" i="50"/>
  <c r="G137" i="50" s="1"/>
  <c r="H137" i="50" s="1"/>
  <c r="F132" i="50"/>
  <c r="G132" i="50" s="1"/>
  <c r="H132" i="50" s="1"/>
  <c r="F127" i="50"/>
  <c r="G127" i="50" s="1"/>
  <c r="H127" i="50" s="1"/>
  <c r="G122" i="50"/>
  <c r="H122" i="50" s="1"/>
  <c r="F122" i="50"/>
  <c r="G117" i="50"/>
  <c r="H117" i="50" s="1"/>
  <c r="F117" i="50"/>
  <c r="G112" i="50"/>
  <c r="H112" i="50" s="1"/>
  <c r="F112" i="50"/>
  <c r="H107" i="50"/>
  <c r="G107" i="50"/>
  <c r="F107" i="50"/>
  <c r="F102" i="50"/>
  <c r="G102" i="50" s="1"/>
  <c r="H102" i="50" s="1"/>
  <c r="F97" i="50"/>
  <c r="G97" i="50" s="1"/>
  <c r="H97" i="50" s="1"/>
  <c r="F92" i="50"/>
  <c r="G92" i="50" s="1"/>
  <c r="S90" i="50"/>
  <c r="O90" i="50"/>
  <c r="R90" i="50" s="1"/>
  <c r="F90" i="50" s="1"/>
  <c r="G90" i="50" s="1"/>
  <c r="H90" i="50" s="1"/>
  <c r="S89" i="50"/>
  <c r="O89" i="50"/>
  <c r="R89" i="50" s="1"/>
  <c r="F89" i="50" s="1"/>
  <c r="G89" i="50" s="1"/>
  <c r="H89" i="50" s="1"/>
  <c r="S88" i="50"/>
  <c r="R88" i="50"/>
  <c r="F88" i="50" s="1"/>
  <c r="G88" i="50" s="1"/>
  <c r="H88" i="50" s="1"/>
  <c r="O88" i="50"/>
  <c r="S87" i="50"/>
  <c r="R87" i="50"/>
  <c r="O87" i="50"/>
  <c r="F87" i="50"/>
  <c r="G87" i="50" s="1"/>
  <c r="H87" i="50" s="1"/>
  <c r="S86" i="50"/>
  <c r="O86" i="50"/>
  <c r="R86" i="50" s="1"/>
  <c r="F86" i="50" s="1"/>
  <c r="G86" i="50" s="1"/>
  <c r="H86" i="50" s="1"/>
  <c r="S85" i="50"/>
  <c r="R85" i="50"/>
  <c r="F85" i="50" s="1"/>
  <c r="G85" i="50" s="1"/>
  <c r="H85" i="50" s="1"/>
  <c r="O85" i="50"/>
  <c r="S84" i="50"/>
  <c r="R84" i="50"/>
  <c r="F84" i="50" s="1"/>
  <c r="G84" i="50" s="1"/>
  <c r="H84" i="50" s="1"/>
  <c r="O84" i="50"/>
  <c r="S83" i="50"/>
  <c r="R83" i="50"/>
  <c r="O83" i="50"/>
  <c r="F83" i="50"/>
  <c r="G83" i="50" s="1"/>
  <c r="H83" i="50" s="1"/>
  <c r="S82" i="50"/>
  <c r="O82" i="50"/>
  <c r="R82" i="50" s="1"/>
  <c r="F82" i="50" s="1"/>
  <c r="G82" i="50" s="1"/>
  <c r="H82" i="50" s="1"/>
  <c r="S81" i="50"/>
  <c r="R81" i="50"/>
  <c r="F81" i="50" s="1"/>
  <c r="G81" i="50" s="1"/>
  <c r="H81" i="50" s="1"/>
  <c r="O81" i="50"/>
  <c r="S80" i="50"/>
  <c r="R80" i="50"/>
  <c r="F80" i="50" s="1"/>
  <c r="G80" i="50" s="1"/>
  <c r="H80" i="50" s="1"/>
  <c r="O80" i="50"/>
  <c r="S79" i="50"/>
  <c r="R79" i="50"/>
  <c r="O79" i="50"/>
  <c r="F79" i="50"/>
  <c r="G79" i="50" s="1"/>
  <c r="H79" i="50" s="1"/>
  <c r="S78" i="50"/>
  <c r="O78" i="50"/>
  <c r="R78" i="50" s="1"/>
  <c r="F78" i="50" s="1"/>
  <c r="G78" i="50" s="1"/>
  <c r="H78" i="50" s="1"/>
  <c r="S77" i="50"/>
  <c r="R77" i="50"/>
  <c r="F77" i="50" s="1"/>
  <c r="G77" i="50" s="1"/>
  <c r="H77" i="50" s="1"/>
  <c r="O77" i="50"/>
  <c r="S76" i="50"/>
  <c r="R76" i="50"/>
  <c r="F76" i="50" s="1"/>
  <c r="G76" i="50" s="1"/>
  <c r="H76" i="50" s="1"/>
  <c r="O76" i="50"/>
  <c r="S75" i="50"/>
  <c r="O75" i="50"/>
  <c r="R75" i="50" s="1"/>
  <c r="F75" i="50" s="1"/>
  <c r="G75" i="50" s="1"/>
  <c r="H75" i="50" s="1"/>
  <c r="S74" i="50"/>
  <c r="O74" i="50"/>
  <c r="R74" i="50" s="1"/>
  <c r="F74" i="50" s="1"/>
  <c r="G74" i="50" s="1"/>
  <c r="H74" i="50" s="1"/>
  <c r="S73" i="50"/>
  <c r="R73" i="50"/>
  <c r="F73" i="50" s="1"/>
  <c r="G73" i="50" s="1"/>
  <c r="H73" i="50" s="1"/>
  <c r="O73" i="50"/>
  <c r="S72" i="50"/>
  <c r="R72" i="50"/>
  <c r="F72" i="50" s="1"/>
  <c r="G72" i="50" s="1"/>
  <c r="H72" i="50" s="1"/>
  <c r="O72" i="50"/>
  <c r="S71" i="50"/>
  <c r="O71" i="50"/>
  <c r="R71" i="50" s="1"/>
  <c r="F71" i="50" s="1"/>
  <c r="G71" i="50" s="1"/>
  <c r="H71" i="50" s="1"/>
  <c r="S70" i="50"/>
  <c r="O70" i="50"/>
  <c r="R70" i="50" s="1"/>
  <c r="F70" i="50" s="1"/>
  <c r="G70" i="50" s="1"/>
  <c r="H70" i="50" s="1"/>
  <c r="S69" i="50"/>
  <c r="R69" i="50"/>
  <c r="F69" i="50" s="1"/>
  <c r="G69" i="50" s="1"/>
  <c r="H69" i="50" s="1"/>
  <c r="O69" i="50"/>
  <c r="S68" i="50"/>
  <c r="R68" i="50"/>
  <c r="F68" i="50" s="1"/>
  <c r="G68" i="50" s="1"/>
  <c r="H68" i="50" s="1"/>
  <c r="O68" i="50"/>
  <c r="S67" i="50"/>
  <c r="O67" i="50"/>
  <c r="R67" i="50" s="1"/>
  <c r="F67" i="50" s="1"/>
  <c r="G67" i="50" s="1"/>
  <c r="H67" i="50" s="1"/>
  <c r="S66" i="50"/>
  <c r="O66" i="50"/>
  <c r="R66" i="50" s="1"/>
  <c r="F66" i="50" s="1"/>
  <c r="G66" i="50" s="1"/>
  <c r="H66" i="50" s="1"/>
  <c r="S65" i="50"/>
  <c r="R65" i="50"/>
  <c r="F65" i="50" s="1"/>
  <c r="G65" i="50" s="1"/>
  <c r="H65" i="50" s="1"/>
  <c r="O65" i="50"/>
  <c r="S64" i="50"/>
  <c r="R64" i="50"/>
  <c r="F64" i="50" s="1"/>
  <c r="G64" i="50" s="1"/>
  <c r="H64" i="50" s="1"/>
  <c r="O64" i="50"/>
  <c r="S63" i="50"/>
  <c r="O63" i="50"/>
  <c r="R63" i="50" s="1"/>
  <c r="F63" i="50" s="1"/>
  <c r="G63" i="50" s="1"/>
  <c r="H63" i="50" s="1"/>
  <c r="S62" i="50"/>
  <c r="O62" i="50"/>
  <c r="R62" i="50" s="1"/>
  <c r="F62" i="50" s="1"/>
  <c r="G62" i="50" s="1"/>
  <c r="H60" i="50"/>
  <c r="G60" i="50"/>
  <c r="H59" i="50"/>
  <c r="G59" i="50"/>
  <c r="G58" i="50"/>
  <c r="H58" i="50" s="1"/>
  <c r="G57" i="50"/>
  <c r="H57" i="50" s="1"/>
  <c r="H56" i="50"/>
  <c r="G56" i="50"/>
  <c r="H55" i="50"/>
  <c r="G55" i="50"/>
  <c r="G54" i="50"/>
  <c r="H54" i="50" s="1"/>
  <c r="G53" i="50"/>
  <c r="H53" i="50" s="1"/>
  <c r="H52" i="50"/>
  <c r="G52" i="50"/>
  <c r="H51" i="50"/>
  <c r="G51" i="50"/>
  <c r="G50" i="50"/>
  <c r="H50" i="50" s="1"/>
  <c r="G49" i="50"/>
  <c r="H49" i="50" s="1"/>
  <c r="H48" i="50"/>
  <c r="G48" i="50"/>
  <c r="H47" i="50"/>
  <c r="G47" i="50"/>
  <c r="G46" i="50"/>
  <c r="H46" i="50" s="1"/>
  <c r="G45" i="50"/>
  <c r="H45" i="50" s="1"/>
  <c r="H44" i="50"/>
  <c r="G44" i="50"/>
  <c r="H43" i="50"/>
  <c r="G43" i="50"/>
  <c r="G42" i="50"/>
  <c r="H42" i="50" s="1"/>
  <c r="G41" i="50"/>
  <c r="H41" i="50" s="1"/>
  <c r="H40" i="50"/>
  <c r="G40" i="50"/>
  <c r="H39" i="50"/>
  <c r="G39" i="50"/>
  <c r="G38" i="50"/>
  <c r="H38" i="50" s="1"/>
  <c r="G37" i="50"/>
  <c r="H37" i="50" s="1"/>
  <c r="H36" i="50"/>
  <c r="G36" i="50"/>
  <c r="H35" i="50"/>
  <c r="G35" i="50"/>
  <c r="G34" i="50"/>
  <c r="G33" i="50" s="1"/>
  <c r="G32" i="50"/>
  <c r="H32" i="50" s="1"/>
  <c r="H31" i="50"/>
  <c r="G31" i="50"/>
  <c r="G30" i="50"/>
  <c r="H30" i="50" s="1"/>
  <c r="G29" i="50"/>
  <c r="H29" i="50" s="1"/>
  <c r="G28" i="50"/>
  <c r="H28" i="50" s="1"/>
  <c r="H27" i="50"/>
  <c r="G27" i="50"/>
  <c r="G26" i="50"/>
  <c r="H26" i="50" s="1"/>
  <c r="G25" i="50"/>
  <c r="H25" i="50" s="1"/>
  <c r="G24" i="50"/>
  <c r="H24" i="50" s="1"/>
  <c r="H23" i="50"/>
  <c r="G23" i="50"/>
  <c r="G22" i="50"/>
  <c r="G21" i="50"/>
  <c r="H21" i="50" s="1"/>
  <c r="G20" i="50"/>
  <c r="H20" i="50" s="1"/>
  <c r="H19" i="50"/>
  <c r="G19" i="50"/>
  <c r="G18" i="50"/>
  <c r="H18" i="50" s="1"/>
  <c r="G17" i="50"/>
  <c r="H17" i="50" s="1"/>
  <c r="G16" i="50"/>
  <c r="H16" i="50" s="1"/>
  <c r="H15" i="50"/>
  <c r="G15" i="50"/>
  <c r="G14" i="50"/>
  <c r="H14" i="50" s="1"/>
  <c r="G13" i="50"/>
  <c r="H13" i="50" s="1"/>
  <c r="G12" i="50"/>
  <c r="H12" i="50" s="1"/>
  <c r="H11" i="50" s="1"/>
  <c r="F236" i="49"/>
  <c r="G236" i="49" s="1"/>
  <c r="H236" i="49" s="1"/>
  <c r="F235" i="49"/>
  <c r="G235" i="49" s="1"/>
  <c r="H235" i="49" s="1"/>
  <c r="F234" i="49"/>
  <c r="G234" i="49" s="1"/>
  <c r="H234" i="49" s="1"/>
  <c r="F233" i="49"/>
  <c r="G233" i="49" s="1"/>
  <c r="H233" i="49" s="1"/>
  <c r="G232" i="49"/>
  <c r="F232" i="49"/>
  <c r="F230" i="49"/>
  <c r="G230" i="49" s="1"/>
  <c r="H230" i="49" s="1"/>
  <c r="G229" i="49"/>
  <c r="H229" i="49" s="1"/>
  <c r="F229" i="49"/>
  <c r="G228" i="49"/>
  <c r="H228" i="49" s="1"/>
  <c r="F228" i="49"/>
  <c r="F227" i="49"/>
  <c r="G227" i="49" s="1"/>
  <c r="H227" i="49" s="1"/>
  <c r="F226" i="49"/>
  <c r="G226" i="49" s="1"/>
  <c r="H226" i="49" s="1"/>
  <c r="F225" i="49"/>
  <c r="G225" i="49" s="1"/>
  <c r="H225" i="49" s="1"/>
  <c r="F224" i="49"/>
  <c r="G224" i="49" s="1"/>
  <c r="H224" i="49" s="1"/>
  <c r="F223" i="49"/>
  <c r="G223" i="49" s="1"/>
  <c r="H223" i="49" s="1"/>
  <c r="F222" i="49"/>
  <c r="G222" i="49" s="1"/>
  <c r="H222" i="49" s="1"/>
  <c r="G221" i="49"/>
  <c r="H221" i="49" s="1"/>
  <c r="F221" i="49"/>
  <c r="G220" i="49"/>
  <c r="H220" i="49" s="1"/>
  <c r="F220" i="49"/>
  <c r="F219" i="49"/>
  <c r="G219" i="49" s="1"/>
  <c r="H219" i="49" s="1"/>
  <c r="H218" i="49"/>
  <c r="G218" i="49"/>
  <c r="F218" i="49"/>
  <c r="F217" i="49"/>
  <c r="G217" i="49" s="1"/>
  <c r="H217" i="49" s="1"/>
  <c r="F216" i="49"/>
  <c r="G216" i="49" s="1"/>
  <c r="H216" i="49" s="1"/>
  <c r="F215" i="49"/>
  <c r="G215" i="49" s="1"/>
  <c r="H215" i="49" s="1"/>
  <c r="F214" i="49"/>
  <c r="G214" i="49" s="1"/>
  <c r="G212" i="49"/>
  <c r="G211" i="49"/>
  <c r="G210" i="49"/>
  <c r="G209" i="49"/>
  <c r="G208" i="49"/>
  <c r="G207" i="49"/>
  <c r="G206" i="49"/>
  <c r="H206" i="49" s="1"/>
  <c r="G205" i="49"/>
  <c r="G204" i="49"/>
  <c r="G203" i="49"/>
  <c r="G202" i="49"/>
  <c r="G201" i="49"/>
  <c r="G200" i="49"/>
  <c r="G199" i="49"/>
  <c r="H199" i="49" s="1"/>
  <c r="G198" i="49"/>
  <c r="G197" i="49"/>
  <c r="G196" i="49"/>
  <c r="G195" i="49"/>
  <c r="G194" i="49"/>
  <c r="G193" i="49"/>
  <c r="G192" i="49"/>
  <c r="H192" i="49" s="1"/>
  <c r="G191" i="49"/>
  <c r="G190" i="49"/>
  <c r="G189" i="49"/>
  <c r="G188" i="49"/>
  <c r="G187" i="49"/>
  <c r="G186" i="49"/>
  <c r="G185" i="49"/>
  <c r="H185" i="49" s="1"/>
  <c r="G184" i="49"/>
  <c r="G183" i="49"/>
  <c r="G182" i="49"/>
  <c r="G181" i="49"/>
  <c r="G180" i="49"/>
  <c r="G179" i="49"/>
  <c r="G178" i="49"/>
  <c r="H178" i="49" s="1"/>
  <c r="G177" i="49"/>
  <c r="G176" i="49"/>
  <c r="G175" i="49"/>
  <c r="G174" i="49"/>
  <c r="G173" i="49"/>
  <c r="G172" i="49"/>
  <c r="G171" i="49"/>
  <c r="H171" i="49" s="1"/>
  <c r="G170" i="49"/>
  <c r="G169" i="49"/>
  <c r="G168" i="49"/>
  <c r="G167" i="49"/>
  <c r="G166" i="49"/>
  <c r="G165" i="49"/>
  <c r="G164" i="49"/>
  <c r="H164" i="49" s="1"/>
  <c r="G163" i="49"/>
  <c r="G162" i="49"/>
  <c r="G161" i="49"/>
  <c r="G160" i="49"/>
  <c r="G159" i="49"/>
  <c r="G158" i="49"/>
  <c r="G157" i="49"/>
  <c r="H157" i="49" s="1"/>
  <c r="G156" i="49"/>
  <c r="G155" i="49"/>
  <c r="G154" i="49"/>
  <c r="G153" i="49"/>
  <c r="G152" i="49"/>
  <c r="G151" i="49"/>
  <c r="G150" i="49"/>
  <c r="H150" i="49" s="1"/>
  <c r="G149" i="49"/>
  <c r="G148" i="49"/>
  <c r="G147" i="49"/>
  <c r="G146" i="49"/>
  <c r="G145" i="49"/>
  <c r="G144" i="49"/>
  <c r="G143" i="49"/>
  <c r="G142" i="49" s="1"/>
  <c r="F137" i="49"/>
  <c r="G137" i="49" s="1"/>
  <c r="H137" i="49" s="1"/>
  <c r="F132" i="49"/>
  <c r="G132" i="49" s="1"/>
  <c r="H132" i="49" s="1"/>
  <c r="F127" i="49"/>
  <c r="G127" i="49" s="1"/>
  <c r="H127" i="49" s="1"/>
  <c r="F122" i="49"/>
  <c r="G122" i="49" s="1"/>
  <c r="H122" i="49" s="1"/>
  <c r="G117" i="49"/>
  <c r="H117" i="49" s="1"/>
  <c r="F117" i="49"/>
  <c r="G112" i="49"/>
  <c r="H112" i="49" s="1"/>
  <c r="F112" i="49"/>
  <c r="F107" i="49"/>
  <c r="G107" i="49" s="1"/>
  <c r="H107" i="49" s="1"/>
  <c r="H102" i="49"/>
  <c r="G102" i="49"/>
  <c r="F102" i="49"/>
  <c r="F97" i="49"/>
  <c r="G97" i="49" s="1"/>
  <c r="H97" i="49" s="1"/>
  <c r="F92" i="49"/>
  <c r="G92" i="49" s="1"/>
  <c r="S90" i="49"/>
  <c r="O90" i="49"/>
  <c r="R90" i="49" s="1"/>
  <c r="F90" i="49" s="1"/>
  <c r="G90" i="49" s="1"/>
  <c r="H90" i="49" s="1"/>
  <c r="S89" i="49"/>
  <c r="O89" i="49"/>
  <c r="R89" i="49" s="1"/>
  <c r="F89" i="49" s="1"/>
  <c r="G89" i="49" s="1"/>
  <c r="H89" i="49" s="1"/>
  <c r="S88" i="49"/>
  <c r="R88" i="49"/>
  <c r="F88" i="49" s="1"/>
  <c r="G88" i="49" s="1"/>
  <c r="H88" i="49" s="1"/>
  <c r="O88" i="49"/>
  <c r="S87" i="49"/>
  <c r="O87" i="49"/>
  <c r="R87" i="49" s="1"/>
  <c r="F87" i="49" s="1"/>
  <c r="G87" i="49" s="1"/>
  <c r="H87" i="49" s="1"/>
  <c r="S86" i="49"/>
  <c r="O86" i="49"/>
  <c r="R86" i="49" s="1"/>
  <c r="F86" i="49" s="1"/>
  <c r="G86" i="49" s="1"/>
  <c r="H86" i="49" s="1"/>
  <c r="S85" i="49"/>
  <c r="O85" i="49"/>
  <c r="R85" i="49" s="1"/>
  <c r="F85" i="49" s="1"/>
  <c r="G85" i="49" s="1"/>
  <c r="H85" i="49" s="1"/>
  <c r="S84" i="49"/>
  <c r="R84" i="49"/>
  <c r="F84" i="49" s="1"/>
  <c r="G84" i="49" s="1"/>
  <c r="H84" i="49" s="1"/>
  <c r="O84" i="49"/>
  <c r="S83" i="49"/>
  <c r="O83" i="49"/>
  <c r="R83" i="49" s="1"/>
  <c r="F83" i="49" s="1"/>
  <c r="G83" i="49" s="1"/>
  <c r="H83" i="49" s="1"/>
  <c r="S82" i="49"/>
  <c r="O82" i="49"/>
  <c r="R82" i="49" s="1"/>
  <c r="F82" i="49" s="1"/>
  <c r="G82" i="49" s="1"/>
  <c r="H82" i="49" s="1"/>
  <c r="S81" i="49"/>
  <c r="O81" i="49"/>
  <c r="R81" i="49" s="1"/>
  <c r="F81" i="49" s="1"/>
  <c r="G81" i="49" s="1"/>
  <c r="H81" i="49" s="1"/>
  <c r="S80" i="49"/>
  <c r="R80" i="49"/>
  <c r="F80" i="49" s="1"/>
  <c r="G80" i="49" s="1"/>
  <c r="H80" i="49" s="1"/>
  <c r="O80" i="49"/>
  <c r="S79" i="49"/>
  <c r="O79" i="49"/>
  <c r="R79" i="49" s="1"/>
  <c r="F79" i="49" s="1"/>
  <c r="G79" i="49" s="1"/>
  <c r="H79" i="49" s="1"/>
  <c r="S78" i="49"/>
  <c r="O78" i="49"/>
  <c r="R78" i="49" s="1"/>
  <c r="F78" i="49" s="1"/>
  <c r="G78" i="49" s="1"/>
  <c r="H78" i="49" s="1"/>
  <c r="S77" i="49"/>
  <c r="O77" i="49"/>
  <c r="R77" i="49" s="1"/>
  <c r="F77" i="49" s="1"/>
  <c r="G77" i="49" s="1"/>
  <c r="H77" i="49" s="1"/>
  <c r="S76" i="49"/>
  <c r="R76" i="49"/>
  <c r="F76" i="49" s="1"/>
  <c r="G76" i="49" s="1"/>
  <c r="H76" i="49" s="1"/>
  <c r="O76" i="49"/>
  <c r="S75" i="49"/>
  <c r="O75" i="49"/>
  <c r="R75" i="49" s="1"/>
  <c r="F75" i="49" s="1"/>
  <c r="G75" i="49" s="1"/>
  <c r="H75" i="49" s="1"/>
  <c r="S74" i="49"/>
  <c r="O74" i="49"/>
  <c r="R74" i="49" s="1"/>
  <c r="F74" i="49" s="1"/>
  <c r="G74" i="49" s="1"/>
  <c r="H74" i="49" s="1"/>
  <c r="S73" i="49"/>
  <c r="O73" i="49"/>
  <c r="R73" i="49" s="1"/>
  <c r="F73" i="49" s="1"/>
  <c r="G73" i="49" s="1"/>
  <c r="H73" i="49" s="1"/>
  <c r="S72" i="49"/>
  <c r="R72" i="49"/>
  <c r="F72" i="49" s="1"/>
  <c r="G72" i="49" s="1"/>
  <c r="H72" i="49" s="1"/>
  <c r="O72" i="49"/>
  <c r="S71" i="49"/>
  <c r="O71" i="49"/>
  <c r="R71" i="49" s="1"/>
  <c r="F71" i="49" s="1"/>
  <c r="G71" i="49" s="1"/>
  <c r="H71" i="49" s="1"/>
  <c r="S70" i="49"/>
  <c r="O70" i="49"/>
  <c r="R70" i="49" s="1"/>
  <c r="F70" i="49" s="1"/>
  <c r="G70" i="49" s="1"/>
  <c r="H70" i="49" s="1"/>
  <c r="S69" i="49"/>
  <c r="O69" i="49"/>
  <c r="R69" i="49" s="1"/>
  <c r="F69" i="49" s="1"/>
  <c r="G69" i="49" s="1"/>
  <c r="H69" i="49" s="1"/>
  <c r="S68" i="49"/>
  <c r="R68" i="49"/>
  <c r="F68" i="49" s="1"/>
  <c r="G68" i="49" s="1"/>
  <c r="H68" i="49" s="1"/>
  <c r="O68" i="49"/>
  <c r="S67" i="49"/>
  <c r="O67" i="49"/>
  <c r="R67" i="49" s="1"/>
  <c r="F67" i="49" s="1"/>
  <c r="G67" i="49" s="1"/>
  <c r="H67" i="49" s="1"/>
  <c r="S66" i="49"/>
  <c r="O66" i="49"/>
  <c r="R66" i="49" s="1"/>
  <c r="F66" i="49" s="1"/>
  <c r="G66" i="49" s="1"/>
  <c r="H66" i="49" s="1"/>
  <c r="S65" i="49"/>
  <c r="O65" i="49"/>
  <c r="R65" i="49" s="1"/>
  <c r="F65" i="49" s="1"/>
  <c r="G65" i="49" s="1"/>
  <c r="H65" i="49" s="1"/>
  <c r="S64" i="49"/>
  <c r="R64" i="49"/>
  <c r="F64" i="49" s="1"/>
  <c r="G64" i="49" s="1"/>
  <c r="H64" i="49" s="1"/>
  <c r="O64" i="49"/>
  <c r="S63" i="49"/>
  <c r="O63" i="49"/>
  <c r="R63" i="49" s="1"/>
  <c r="F63" i="49" s="1"/>
  <c r="G63" i="49" s="1"/>
  <c r="H63" i="49" s="1"/>
  <c r="S62" i="49"/>
  <c r="O62" i="49"/>
  <c r="R62" i="49" s="1"/>
  <c r="F62" i="49" s="1"/>
  <c r="G62" i="49" s="1"/>
  <c r="H60" i="49"/>
  <c r="G60" i="49"/>
  <c r="G59" i="49"/>
  <c r="H59" i="49" s="1"/>
  <c r="G58" i="49"/>
  <c r="H58" i="49" s="1"/>
  <c r="H57" i="49"/>
  <c r="G57" i="49"/>
  <c r="H56" i="49"/>
  <c r="G56" i="49"/>
  <c r="G55" i="49"/>
  <c r="H55" i="49" s="1"/>
  <c r="G54" i="49"/>
  <c r="H54" i="49" s="1"/>
  <c r="H53" i="49"/>
  <c r="G53" i="49"/>
  <c r="H52" i="49"/>
  <c r="G52" i="49"/>
  <c r="G51" i="49"/>
  <c r="H51" i="49" s="1"/>
  <c r="G50" i="49"/>
  <c r="H50" i="49" s="1"/>
  <c r="H49" i="49"/>
  <c r="G49" i="49"/>
  <c r="H48" i="49"/>
  <c r="G48" i="49"/>
  <c r="G47" i="49"/>
  <c r="H47" i="49" s="1"/>
  <c r="G46" i="49"/>
  <c r="H46" i="49" s="1"/>
  <c r="H45" i="49"/>
  <c r="G45" i="49"/>
  <c r="H44" i="49"/>
  <c r="G44" i="49"/>
  <c r="G43" i="49"/>
  <c r="H43" i="49" s="1"/>
  <c r="G42" i="49"/>
  <c r="H42" i="49" s="1"/>
  <c r="H41" i="49"/>
  <c r="G41" i="49"/>
  <c r="H40" i="49"/>
  <c r="G40" i="49"/>
  <c r="G39" i="49"/>
  <c r="H39" i="49" s="1"/>
  <c r="G38" i="49"/>
  <c r="H38" i="49" s="1"/>
  <c r="H37" i="49"/>
  <c r="G37" i="49"/>
  <c r="H36" i="49"/>
  <c r="G36" i="49"/>
  <c r="G35" i="49"/>
  <c r="H35" i="49" s="1"/>
  <c r="G34" i="49"/>
  <c r="H34" i="49" s="1"/>
  <c r="H32" i="49"/>
  <c r="G32" i="49"/>
  <c r="G31" i="49"/>
  <c r="H31" i="49" s="1"/>
  <c r="G30" i="49"/>
  <c r="H30" i="49" s="1"/>
  <c r="H29" i="49"/>
  <c r="G29" i="49"/>
  <c r="H28" i="49"/>
  <c r="G28" i="49"/>
  <c r="G27" i="49"/>
  <c r="H27" i="49" s="1"/>
  <c r="G26" i="49"/>
  <c r="H26" i="49" s="1"/>
  <c r="H25" i="49"/>
  <c r="G25" i="49"/>
  <c r="H24" i="49"/>
  <c r="G24" i="49"/>
  <c r="G23" i="49"/>
  <c r="H23" i="49" s="1"/>
  <c r="G22" i="49"/>
  <c r="H21" i="49"/>
  <c r="G21" i="49"/>
  <c r="H20" i="49"/>
  <c r="G20" i="49"/>
  <c r="G19" i="49"/>
  <c r="H19" i="49" s="1"/>
  <c r="G18" i="49"/>
  <c r="H18" i="49" s="1"/>
  <c r="H17" i="49"/>
  <c r="G17" i="49"/>
  <c r="H16" i="49"/>
  <c r="G16" i="49"/>
  <c r="G15" i="49"/>
  <c r="H15" i="49" s="1"/>
  <c r="G14" i="49"/>
  <c r="H14" i="49" s="1"/>
  <c r="H13" i="49"/>
  <c r="G13" i="49"/>
  <c r="H12" i="49"/>
  <c r="G12" i="49"/>
  <c r="F236" i="48"/>
  <c r="G236" i="48" s="1"/>
  <c r="H236" i="48" s="1"/>
  <c r="F235" i="48"/>
  <c r="G235" i="48" s="1"/>
  <c r="H235" i="48" s="1"/>
  <c r="F234" i="48"/>
  <c r="G234" i="48" s="1"/>
  <c r="H234" i="48" s="1"/>
  <c r="F233" i="48"/>
  <c r="G233" i="48" s="1"/>
  <c r="H233" i="48" s="1"/>
  <c r="G232" i="48"/>
  <c r="G231" i="48" s="1"/>
  <c r="F232" i="48"/>
  <c r="F230" i="48"/>
  <c r="G230" i="48" s="1"/>
  <c r="H230" i="48" s="1"/>
  <c r="G229" i="48"/>
  <c r="H229" i="48" s="1"/>
  <c r="F229" i="48"/>
  <c r="G228" i="48"/>
  <c r="H228" i="48" s="1"/>
  <c r="F228" i="48"/>
  <c r="G227" i="48"/>
  <c r="H227" i="48" s="1"/>
  <c r="F227" i="48"/>
  <c r="F226" i="48"/>
  <c r="G226" i="48" s="1"/>
  <c r="H226" i="48" s="1"/>
  <c r="F225" i="48"/>
  <c r="G225" i="48" s="1"/>
  <c r="H225" i="48" s="1"/>
  <c r="F224" i="48"/>
  <c r="G224" i="48" s="1"/>
  <c r="H224" i="48" s="1"/>
  <c r="F223" i="48"/>
  <c r="G223" i="48" s="1"/>
  <c r="H223" i="48" s="1"/>
  <c r="F222" i="48"/>
  <c r="G222" i="48" s="1"/>
  <c r="H222" i="48" s="1"/>
  <c r="G221" i="48"/>
  <c r="H221" i="48" s="1"/>
  <c r="F221" i="48"/>
  <c r="G220" i="48"/>
  <c r="H220" i="48" s="1"/>
  <c r="F220" i="48"/>
  <c r="G219" i="48"/>
  <c r="H219" i="48" s="1"/>
  <c r="F219" i="48"/>
  <c r="F218" i="48"/>
  <c r="G218" i="48" s="1"/>
  <c r="H218" i="48" s="1"/>
  <c r="F217" i="48"/>
  <c r="G217" i="48" s="1"/>
  <c r="H217" i="48" s="1"/>
  <c r="F216" i="48"/>
  <c r="G216" i="48" s="1"/>
  <c r="H216" i="48" s="1"/>
  <c r="F215" i="48"/>
  <c r="G215" i="48" s="1"/>
  <c r="H215" i="48" s="1"/>
  <c r="F214" i="48"/>
  <c r="G214" i="48" s="1"/>
  <c r="G212" i="48"/>
  <c r="G211" i="48"/>
  <c r="G210" i="48"/>
  <c r="G209" i="48"/>
  <c r="G208" i="48"/>
  <c r="G207" i="48"/>
  <c r="G206" i="48" s="1"/>
  <c r="H206" i="48" s="1"/>
  <c r="G205" i="48"/>
  <c r="G204" i="48"/>
  <c r="G203" i="48"/>
  <c r="G202" i="48"/>
  <c r="G201" i="48"/>
  <c r="G200" i="48"/>
  <c r="G199" i="48" s="1"/>
  <c r="H199" i="48" s="1"/>
  <c r="G198" i="48"/>
  <c r="G197" i="48"/>
  <c r="G196" i="48"/>
  <c r="G195" i="48"/>
  <c r="G194" i="48"/>
  <c r="G193" i="48"/>
  <c r="G192" i="48" s="1"/>
  <c r="H192" i="48" s="1"/>
  <c r="G191" i="48"/>
  <c r="G190" i="48"/>
  <c r="G189" i="48"/>
  <c r="G188" i="48"/>
  <c r="G187" i="48"/>
  <c r="G186" i="48"/>
  <c r="G185" i="48" s="1"/>
  <c r="H185" i="48" s="1"/>
  <c r="G184" i="48"/>
  <c r="G183" i="48"/>
  <c r="G182" i="48"/>
  <c r="G181" i="48"/>
  <c r="G180" i="48"/>
  <c r="G179" i="48"/>
  <c r="G178" i="48" s="1"/>
  <c r="H178" i="48" s="1"/>
  <c r="G177" i="48"/>
  <c r="G176" i="48"/>
  <c r="G175" i="48"/>
  <c r="G174" i="48"/>
  <c r="G173" i="48"/>
  <c r="G172" i="48"/>
  <c r="G171" i="48" s="1"/>
  <c r="H171" i="48" s="1"/>
  <c r="G170" i="48"/>
  <c r="G169" i="48"/>
  <c r="G168" i="48"/>
  <c r="G167" i="48"/>
  <c r="G166" i="48"/>
  <c r="G165" i="48"/>
  <c r="G164" i="48" s="1"/>
  <c r="H164" i="48" s="1"/>
  <c r="G163" i="48"/>
  <c r="G162" i="48"/>
  <c r="G161" i="48"/>
  <c r="G160" i="48"/>
  <c r="G159" i="48"/>
  <c r="G158" i="48"/>
  <c r="G157" i="48" s="1"/>
  <c r="H157" i="48" s="1"/>
  <c r="G156" i="48"/>
  <c r="G155" i="48"/>
  <c r="G154" i="48"/>
  <c r="G153" i="48"/>
  <c r="G152" i="48"/>
  <c r="G151" i="48"/>
  <c r="G150" i="48" s="1"/>
  <c r="H150" i="48" s="1"/>
  <c r="G149" i="48"/>
  <c r="G148" i="48"/>
  <c r="G147" i="48"/>
  <c r="G146" i="48"/>
  <c r="G145" i="48"/>
  <c r="G144" i="48"/>
  <c r="G143" i="48" s="1"/>
  <c r="F137" i="48"/>
  <c r="G137" i="48" s="1"/>
  <c r="H137" i="48" s="1"/>
  <c r="F132" i="48"/>
  <c r="G132" i="48" s="1"/>
  <c r="H132" i="48" s="1"/>
  <c r="G127" i="48"/>
  <c r="H127" i="48" s="1"/>
  <c r="F127" i="48"/>
  <c r="F122" i="48"/>
  <c r="G122" i="48" s="1"/>
  <c r="H122" i="48" s="1"/>
  <c r="F117" i="48"/>
  <c r="G117" i="48" s="1"/>
  <c r="H117" i="48" s="1"/>
  <c r="F112" i="48"/>
  <c r="G112" i="48" s="1"/>
  <c r="H112" i="48" s="1"/>
  <c r="G107" i="48"/>
  <c r="H107" i="48" s="1"/>
  <c r="F107" i="48"/>
  <c r="F102" i="48"/>
  <c r="G102" i="48" s="1"/>
  <c r="H102" i="48" s="1"/>
  <c r="F97" i="48"/>
  <c r="G97" i="48" s="1"/>
  <c r="H97" i="48" s="1"/>
  <c r="F92" i="48"/>
  <c r="G92" i="48" s="1"/>
  <c r="S90" i="48"/>
  <c r="O90" i="48"/>
  <c r="R90" i="48" s="1"/>
  <c r="F90" i="48" s="1"/>
  <c r="G90" i="48" s="1"/>
  <c r="H90" i="48" s="1"/>
  <c r="S89" i="48"/>
  <c r="R89" i="48"/>
  <c r="O89" i="48"/>
  <c r="F89" i="48"/>
  <c r="G89" i="48" s="1"/>
  <c r="H89" i="48" s="1"/>
  <c r="S88" i="48"/>
  <c r="O88" i="48"/>
  <c r="R88" i="48" s="1"/>
  <c r="F88" i="48" s="1"/>
  <c r="G88" i="48" s="1"/>
  <c r="H88" i="48" s="1"/>
  <c r="S87" i="48"/>
  <c r="R87" i="48"/>
  <c r="F87" i="48" s="1"/>
  <c r="G87" i="48" s="1"/>
  <c r="H87" i="48" s="1"/>
  <c r="O87" i="48"/>
  <c r="S86" i="48"/>
  <c r="O86" i="48"/>
  <c r="R86" i="48" s="1"/>
  <c r="F86" i="48" s="1"/>
  <c r="G86" i="48" s="1"/>
  <c r="H86" i="48" s="1"/>
  <c r="S85" i="48"/>
  <c r="R85" i="48"/>
  <c r="O85" i="48"/>
  <c r="F85" i="48"/>
  <c r="G85" i="48" s="1"/>
  <c r="H85" i="48" s="1"/>
  <c r="S84" i="48"/>
  <c r="O84" i="48"/>
  <c r="R84" i="48" s="1"/>
  <c r="F84" i="48" s="1"/>
  <c r="G84" i="48" s="1"/>
  <c r="H84" i="48" s="1"/>
  <c r="S83" i="48"/>
  <c r="R83" i="48"/>
  <c r="F83" i="48" s="1"/>
  <c r="G83" i="48" s="1"/>
  <c r="H83" i="48" s="1"/>
  <c r="O83" i="48"/>
  <c r="S82" i="48"/>
  <c r="O82" i="48"/>
  <c r="R82" i="48" s="1"/>
  <c r="F82" i="48" s="1"/>
  <c r="G82" i="48" s="1"/>
  <c r="H82" i="48" s="1"/>
  <c r="S81" i="48"/>
  <c r="R81" i="48"/>
  <c r="O81" i="48"/>
  <c r="F81" i="48"/>
  <c r="G81" i="48" s="1"/>
  <c r="H81" i="48" s="1"/>
  <c r="S80" i="48"/>
  <c r="O80" i="48"/>
  <c r="R80" i="48" s="1"/>
  <c r="F80" i="48" s="1"/>
  <c r="G80" i="48" s="1"/>
  <c r="H80" i="48" s="1"/>
  <c r="S79" i="48"/>
  <c r="R79" i="48"/>
  <c r="F79" i="48" s="1"/>
  <c r="G79" i="48" s="1"/>
  <c r="H79" i="48" s="1"/>
  <c r="O79" i="48"/>
  <c r="S78" i="48"/>
  <c r="O78" i="48"/>
  <c r="R78" i="48" s="1"/>
  <c r="F78" i="48" s="1"/>
  <c r="G78" i="48" s="1"/>
  <c r="H78" i="48" s="1"/>
  <c r="S77" i="48"/>
  <c r="R77" i="48"/>
  <c r="O77" i="48"/>
  <c r="F77" i="48"/>
  <c r="G77" i="48" s="1"/>
  <c r="H77" i="48" s="1"/>
  <c r="S76" i="48"/>
  <c r="O76" i="48"/>
  <c r="R76" i="48" s="1"/>
  <c r="F76" i="48" s="1"/>
  <c r="G76" i="48" s="1"/>
  <c r="H76" i="48" s="1"/>
  <c r="S75" i="48"/>
  <c r="R75" i="48"/>
  <c r="F75" i="48" s="1"/>
  <c r="G75" i="48" s="1"/>
  <c r="H75" i="48" s="1"/>
  <c r="O75" i="48"/>
  <c r="S74" i="48"/>
  <c r="O74" i="48"/>
  <c r="R74" i="48" s="1"/>
  <c r="F74" i="48" s="1"/>
  <c r="G74" i="48" s="1"/>
  <c r="H74" i="48" s="1"/>
  <c r="S73" i="48"/>
  <c r="R73" i="48"/>
  <c r="O73" i="48"/>
  <c r="F73" i="48"/>
  <c r="G73" i="48" s="1"/>
  <c r="H73" i="48" s="1"/>
  <c r="S72" i="48"/>
  <c r="O72" i="48"/>
  <c r="R72" i="48" s="1"/>
  <c r="F72" i="48" s="1"/>
  <c r="G72" i="48" s="1"/>
  <c r="H72" i="48" s="1"/>
  <c r="S71" i="48"/>
  <c r="R71" i="48"/>
  <c r="F71" i="48" s="1"/>
  <c r="G71" i="48" s="1"/>
  <c r="H71" i="48" s="1"/>
  <c r="O71" i="48"/>
  <c r="S70" i="48"/>
  <c r="O70" i="48"/>
  <c r="R70" i="48" s="1"/>
  <c r="F70" i="48" s="1"/>
  <c r="G70" i="48" s="1"/>
  <c r="H70" i="48" s="1"/>
  <c r="S69" i="48"/>
  <c r="R69" i="48"/>
  <c r="O69" i="48"/>
  <c r="F69" i="48"/>
  <c r="G69" i="48" s="1"/>
  <c r="H69" i="48" s="1"/>
  <c r="S68" i="48"/>
  <c r="O68" i="48"/>
  <c r="R68" i="48" s="1"/>
  <c r="F68" i="48" s="1"/>
  <c r="G68" i="48" s="1"/>
  <c r="H68" i="48" s="1"/>
  <c r="S67" i="48"/>
  <c r="R67" i="48"/>
  <c r="F67" i="48" s="1"/>
  <c r="G67" i="48" s="1"/>
  <c r="H67" i="48" s="1"/>
  <c r="O67" i="48"/>
  <c r="S66" i="48"/>
  <c r="O66" i="48"/>
  <c r="R66" i="48" s="1"/>
  <c r="F66" i="48" s="1"/>
  <c r="G66" i="48" s="1"/>
  <c r="H66" i="48" s="1"/>
  <c r="S65" i="48"/>
  <c r="R65" i="48"/>
  <c r="O65" i="48"/>
  <c r="F65" i="48"/>
  <c r="G65" i="48" s="1"/>
  <c r="H65" i="48" s="1"/>
  <c r="S64" i="48"/>
  <c r="O64" i="48"/>
  <c r="R64" i="48" s="1"/>
  <c r="F64" i="48" s="1"/>
  <c r="G64" i="48" s="1"/>
  <c r="H64" i="48" s="1"/>
  <c r="S63" i="48"/>
  <c r="R63" i="48"/>
  <c r="F63" i="48" s="1"/>
  <c r="G63" i="48" s="1"/>
  <c r="H63" i="48" s="1"/>
  <c r="O63" i="48"/>
  <c r="S62" i="48"/>
  <c r="O62" i="48"/>
  <c r="R62" i="48" s="1"/>
  <c r="F62" i="48" s="1"/>
  <c r="G62" i="48" s="1"/>
  <c r="H60" i="48"/>
  <c r="G60" i="48"/>
  <c r="G59" i="48"/>
  <c r="H59" i="48" s="1"/>
  <c r="H58" i="48"/>
  <c r="G58" i="48"/>
  <c r="G57" i="48"/>
  <c r="H57" i="48" s="1"/>
  <c r="H56" i="48"/>
  <c r="G56" i="48"/>
  <c r="G55" i="48"/>
  <c r="H55" i="48" s="1"/>
  <c r="H54" i="48"/>
  <c r="G54" i="48"/>
  <c r="G53" i="48"/>
  <c r="H53" i="48" s="1"/>
  <c r="H52" i="48"/>
  <c r="G52" i="48"/>
  <c r="G51" i="48"/>
  <c r="H51" i="48" s="1"/>
  <c r="H50" i="48"/>
  <c r="G50" i="48"/>
  <c r="G49" i="48"/>
  <c r="H49" i="48" s="1"/>
  <c r="H48" i="48"/>
  <c r="G48" i="48"/>
  <c r="G47" i="48"/>
  <c r="H47" i="48" s="1"/>
  <c r="H46" i="48"/>
  <c r="G46" i="48"/>
  <c r="G45" i="48"/>
  <c r="H45" i="48" s="1"/>
  <c r="H44" i="48"/>
  <c r="G44" i="48"/>
  <c r="G43" i="48"/>
  <c r="H43" i="48" s="1"/>
  <c r="H42" i="48"/>
  <c r="G42" i="48"/>
  <c r="G41" i="48"/>
  <c r="H41" i="48" s="1"/>
  <c r="H40" i="48"/>
  <c r="G40" i="48"/>
  <c r="G39" i="48"/>
  <c r="H39" i="48" s="1"/>
  <c r="H38" i="48"/>
  <c r="G38" i="48"/>
  <c r="G37" i="48"/>
  <c r="H37" i="48" s="1"/>
  <c r="H36" i="48"/>
  <c r="G36" i="48"/>
  <c r="G35" i="48"/>
  <c r="G33" i="48" s="1"/>
  <c r="H34" i="48"/>
  <c r="G34" i="48"/>
  <c r="H32" i="48"/>
  <c r="G32" i="48"/>
  <c r="G31" i="48"/>
  <c r="H31" i="48" s="1"/>
  <c r="H30" i="48"/>
  <c r="G30" i="48"/>
  <c r="G29" i="48"/>
  <c r="H29" i="48" s="1"/>
  <c r="H28" i="48"/>
  <c r="G28" i="48"/>
  <c r="G27" i="48"/>
  <c r="H27" i="48" s="1"/>
  <c r="H26" i="48"/>
  <c r="G26" i="48"/>
  <c r="G25" i="48"/>
  <c r="H25" i="48" s="1"/>
  <c r="H24" i="48"/>
  <c r="G24" i="48"/>
  <c r="G23" i="48"/>
  <c r="H23" i="48" s="1"/>
  <c r="G21" i="48"/>
  <c r="H21" i="48" s="1"/>
  <c r="H20" i="48"/>
  <c r="G20" i="48"/>
  <c r="G19" i="48"/>
  <c r="H19" i="48" s="1"/>
  <c r="H18" i="48"/>
  <c r="G18" i="48"/>
  <c r="G17" i="48"/>
  <c r="H17" i="48" s="1"/>
  <c r="H16" i="48"/>
  <c r="G16" i="48"/>
  <c r="G15" i="48"/>
  <c r="H15" i="48" s="1"/>
  <c r="H14" i="48"/>
  <c r="G14" i="48"/>
  <c r="G13" i="48"/>
  <c r="H13" i="48" s="1"/>
  <c r="H12" i="48"/>
  <c r="G12" i="48"/>
  <c r="G11" i="48"/>
  <c r="G236" i="47"/>
  <c r="H236" i="47" s="1"/>
  <c r="F236" i="47"/>
  <c r="F235" i="47"/>
  <c r="G235" i="47" s="1"/>
  <c r="H235" i="47" s="1"/>
  <c r="F234" i="47"/>
  <c r="G234" i="47" s="1"/>
  <c r="H234" i="47" s="1"/>
  <c r="F233" i="47"/>
  <c r="G233" i="47" s="1"/>
  <c r="H233" i="47" s="1"/>
  <c r="G232" i="47"/>
  <c r="G231" i="47" s="1"/>
  <c r="F232" i="47"/>
  <c r="F230" i="47"/>
  <c r="G230" i="47" s="1"/>
  <c r="H230" i="47" s="1"/>
  <c r="G229" i="47"/>
  <c r="H229" i="47" s="1"/>
  <c r="F229" i="47"/>
  <c r="F228" i="47"/>
  <c r="G228" i="47" s="1"/>
  <c r="H228" i="47" s="1"/>
  <c r="F227" i="47"/>
  <c r="G227" i="47" s="1"/>
  <c r="H227" i="47" s="1"/>
  <c r="H226" i="47"/>
  <c r="G226" i="47"/>
  <c r="F226" i="47"/>
  <c r="G225" i="47"/>
  <c r="H225" i="47" s="1"/>
  <c r="F225" i="47"/>
  <c r="F224" i="47"/>
  <c r="G224" i="47" s="1"/>
  <c r="H224" i="47" s="1"/>
  <c r="H223" i="47"/>
  <c r="G223" i="47"/>
  <c r="F223" i="47"/>
  <c r="F222" i="47"/>
  <c r="G222" i="47" s="1"/>
  <c r="H222" i="47" s="1"/>
  <c r="G221" i="47"/>
  <c r="H221" i="47" s="1"/>
  <c r="F221" i="47"/>
  <c r="F220" i="47"/>
  <c r="G220" i="47" s="1"/>
  <c r="H220" i="47" s="1"/>
  <c r="F219" i="47"/>
  <c r="G219" i="47" s="1"/>
  <c r="H219" i="47" s="1"/>
  <c r="H218" i="47"/>
  <c r="G218" i="47"/>
  <c r="F218" i="47"/>
  <c r="G217" i="47"/>
  <c r="H217" i="47" s="1"/>
  <c r="F217" i="47"/>
  <c r="F216" i="47"/>
  <c r="G216" i="47" s="1"/>
  <c r="H216" i="47" s="1"/>
  <c r="H215" i="47"/>
  <c r="G215" i="47"/>
  <c r="F215" i="47"/>
  <c r="F214" i="47"/>
  <c r="G214" i="47" s="1"/>
  <c r="G212" i="47"/>
  <c r="G211" i="47"/>
  <c r="G210" i="47"/>
  <c r="G209" i="47"/>
  <c r="G208" i="47"/>
  <c r="G207" i="47"/>
  <c r="G206" i="47"/>
  <c r="H206" i="47" s="1"/>
  <c r="G205" i="47"/>
  <c r="G204" i="47"/>
  <c r="G203" i="47"/>
  <c r="G202" i="47"/>
  <c r="G201" i="47"/>
  <c r="G200" i="47"/>
  <c r="G199" i="47"/>
  <c r="H199" i="47" s="1"/>
  <c r="G198" i="47"/>
  <c r="G197" i="47"/>
  <c r="G196" i="47"/>
  <c r="G195" i="47"/>
  <c r="G194" i="47"/>
  <c r="G193" i="47"/>
  <c r="G192" i="47"/>
  <c r="H192" i="47" s="1"/>
  <c r="G191" i="47"/>
  <c r="G190" i="47"/>
  <c r="G189" i="47"/>
  <c r="G188" i="47"/>
  <c r="G187" i="47"/>
  <c r="G186" i="47"/>
  <c r="G185" i="47"/>
  <c r="H185" i="47" s="1"/>
  <c r="G184" i="47"/>
  <c r="G183" i="47"/>
  <c r="G182" i="47"/>
  <c r="G181" i="47"/>
  <c r="G180" i="47"/>
  <c r="G179" i="47"/>
  <c r="G178" i="47"/>
  <c r="H178" i="47" s="1"/>
  <c r="G177" i="47"/>
  <c r="G176" i="47"/>
  <c r="G175" i="47"/>
  <c r="G174" i="47"/>
  <c r="G173" i="47"/>
  <c r="G172" i="47"/>
  <c r="G171" i="47"/>
  <c r="H171" i="47" s="1"/>
  <c r="G170" i="47"/>
  <c r="G169" i="47"/>
  <c r="G168" i="47"/>
  <c r="G167" i="47"/>
  <c r="G166" i="47"/>
  <c r="G165" i="47"/>
  <c r="G164" i="47"/>
  <c r="H164" i="47" s="1"/>
  <c r="G163" i="47"/>
  <c r="G162" i="47"/>
  <c r="G161" i="47"/>
  <c r="G160" i="47"/>
  <c r="G159" i="47"/>
  <c r="G158" i="47"/>
  <c r="G157" i="47"/>
  <c r="H157" i="47" s="1"/>
  <c r="G156" i="47"/>
  <c r="G155" i="47"/>
  <c r="G154" i="47"/>
  <c r="G153" i="47"/>
  <c r="G152" i="47"/>
  <c r="G151" i="47"/>
  <c r="G150" i="47"/>
  <c r="H150" i="47" s="1"/>
  <c r="G149" i="47"/>
  <c r="G148" i="47"/>
  <c r="G147" i="47"/>
  <c r="G146" i="47"/>
  <c r="G145" i="47"/>
  <c r="G144" i="47"/>
  <c r="G143" i="47"/>
  <c r="G142" i="47" s="1"/>
  <c r="G137" i="47"/>
  <c r="H137" i="47" s="1"/>
  <c r="F137" i="47"/>
  <c r="F132" i="47"/>
  <c r="G132" i="47" s="1"/>
  <c r="H132" i="47" s="1"/>
  <c r="F127" i="47"/>
  <c r="G127" i="47" s="1"/>
  <c r="H127" i="47" s="1"/>
  <c r="F122" i="47"/>
  <c r="G122" i="47" s="1"/>
  <c r="H122" i="47" s="1"/>
  <c r="G117" i="47"/>
  <c r="H117" i="47" s="1"/>
  <c r="F117" i="47"/>
  <c r="F112" i="47"/>
  <c r="G112" i="47" s="1"/>
  <c r="H112" i="47" s="1"/>
  <c r="F107" i="47"/>
  <c r="G107" i="47" s="1"/>
  <c r="H107" i="47" s="1"/>
  <c r="H102" i="47"/>
  <c r="G102" i="47"/>
  <c r="F102" i="47"/>
  <c r="G97" i="47"/>
  <c r="H97" i="47" s="1"/>
  <c r="F97" i="47"/>
  <c r="F92" i="47"/>
  <c r="G92" i="47" s="1"/>
  <c r="S90" i="47"/>
  <c r="R90" i="47"/>
  <c r="O90" i="47"/>
  <c r="F90" i="47"/>
  <c r="G90" i="47" s="1"/>
  <c r="H90" i="47" s="1"/>
  <c r="S89" i="47"/>
  <c r="O89" i="47"/>
  <c r="R89" i="47" s="1"/>
  <c r="F89" i="47" s="1"/>
  <c r="G89" i="47" s="1"/>
  <c r="H89" i="47" s="1"/>
  <c r="S88" i="47"/>
  <c r="R88" i="47"/>
  <c r="F88" i="47" s="1"/>
  <c r="G88" i="47" s="1"/>
  <c r="H88" i="47" s="1"/>
  <c r="O88" i="47"/>
  <c r="S87" i="47"/>
  <c r="O87" i="47"/>
  <c r="R87" i="47" s="1"/>
  <c r="F87" i="47" s="1"/>
  <c r="G87" i="47" s="1"/>
  <c r="H87" i="47" s="1"/>
  <c r="S86" i="47"/>
  <c r="R86" i="47"/>
  <c r="O86" i="47"/>
  <c r="F86" i="47"/>
  <c r="G86" i="47" s="1"/>
  <c r="H86" i="47" s="1"/>
  <c r="S85" i="47"/>
  <c r="O85" i="47"/>
  <c r="R85" i="47" s="1"/>
  <c r="F85" i="47" s="1"/>
  <c r="G85" i="47" s="1"/>
  <c r="H85" i="47" s="1"/>
  <c r="S84" i="47"/>
  <c r="R84" i="47"/>
  <c r="F84" i="47" s="1"/>
  <c r="G84" i="47" s="1"/>
  <c r="H84" i="47" s="1"/>
  <c r="O84" i="47"/>
  <c r="S83" i="47"/>
  <c r="O83" i="47"/>
  <c r="R83" i="47" s="1"/>
  <c r="F83" i="47" s="1"/>
  <c r="G83" i="47" s="1"/>
  <c r="H83" i="47" s="1"/>
  <c r="S82" i="47"/>
  <c r="R82" i="47"/>
  <c r="O82" i="47"/>
  <c r="F82" i="47"/>
  <c r="G82" i="47" s="1"/>
  <c r="H82" i="47" s="1"/>
  <c r="S81" i="47"/>
  <c r="O81" i="47"/>
  <c r="R81" i="47" s="1"/>
  <c r="F81" i="47" s="1"/>
  <c r="G81" i="47" s="1"/>
  <c r="H81" i="47" s="1"/>
  <c r="S80" i="47"/>
  <c r="R80" i="47"/>
  <c r="F80" i="47" s="1"/>
  <c r="G80" i="47" s="1"/>
  <c r="H80" i="47" s="1"/>
  <c r="O80" i="47"/>
  <c r="S79" i="47"/>
  <c r="O79" i="47"/>
  <c r="R79" i="47" s="1"/>
  <c r="F79" i="47" s="1"/>
  <c r="G79" i="47" s="1"/>
  <c r="H79" i="47" s="1"/>
  <c r="S78" i="47"/>
  <c r="R78" i="47"/>
  <c r="O78" i="47"/>
  <c r="F78" i="47"/>
  <c r="G78" i="47" s="1"/>
  <c r="H78" i="47" s="1"/>
  <c r="S77" i="47"/>
  <c r="O77" i="47"/>
  <c r="R77" i="47" s="1"/>
  <c r="F77" i="47" s="1"/>
  <c r="G77" i="47" s="1"/>
  <c r="H77" i="47" s="1"/>
  <c r="S76" i="47"/>
  <c r="R76" i="47"/>
  <c r="F76" i="47" s="1"/>
  <c r="G76" i="47" s="1"/>
  <c r="H76" i="47" s="1"/>
  <c r="O76" i="47"/>
  <c r="S75" i="47"/>
  <c r="O75" i="47"/>
  <c r="R75" i="47" s="1"/>
  <c r="F75" i="47" s="1"/>
  <c r="G75" i="47" s="1"/>
  <c r="H75" i="47" s="1"/>
  <c r="S74" i="47"/>
  <c r="R74" i="47"/>
  <c r="O74" i="47"/>
  <c r="F74" i="47"/>
  <c r="G74" i="47" s="1"/>
  <c r="H74" i="47" s="1"/>
  <c r="S73" i="47"/>
  <c r="O73" i="47"/>
  <c r="R73" i="47" s="1"/>
  <c r="F73" i="47" s="1"/>
  <c r="G73" i="47" s="1"/>
  <c r="H73" i="47" s="1"/>
  <c r="S72" i="47"/>
  <c r="R72" i="47"/>
  <c r="F72" i="47" s="1"/>
  <c r="G72" i="47" s="1"/>
  <c r="H72" i="47" s="1"/>
  <c r="O72" i="47"/>
  <c r="S71" i="47"/>
  <c r="O71" i="47"/>
  <c r="R71" i="47" s="1"/>
  <c r="F71" i="47" s="1"/>
  <c r="G71" i="47" s="1"/>
  <c r="H71" i="47" s="1"/>
  <c r="S70" i="47"/>
  <c r="R70" i="47"/>
  <c r="O70" i="47"/>
  <c r="F70" i="47"/>
  <c r="G70" i="47" s="1"/>
  <c r="H70" i="47" s="1"/>
  <c r="S69" i="47"/>
  <c r="O69" i="47"/>
  <c r="R69" i="47" s="1"/>
  <c r="F69" i="47" s="1"/>
  <c r="G69" i="47" s="1"/>
  <c r="H69" i="47" s="1"/>
  <c r="S68" i="47"/>
  <c r="R68" i="47"/>
  <c r="F68" i="47" s="1"/>
  <c r="G68" i="47" s="1"/>
  <c r="H68" i="47" s="1"/>
  <c r="O68" i="47"/>
  <c r="S67" i="47"/>
  <c r="O67" i="47"/>
  <c r="R67" i="47" s="1"/>
  <c r="F67" i="47" s="1"/>
  <c r="G67" i="47" s="1"/>
  <c r="H67" i="47" s="1"/>
  <c r="S66" i="47"/>
  <c r="R66" i="47"/>
  <c r="O66" i="47"/>
  <c r="F66" i="47"/>
  <c r="G66" i="47" s="1"/>
  <c r="H66" i="47" s="1"/>
  <c r="S65" i="47"/>
  <c r="O65" i="47"/>
  <c r="R65" i="47" s="1"/>
  <c r="F65" i="47" s="1"/>
  <c r="G65" i="47" s="1"/>
  <c r="H65" i="47" s="1"/>
  <c r="S64" i="47"/>
  <c r="R64" i="47"/>
  <c r="F64" i="47" s="1"/>
  <c r="G64" i="47" s="1"/>
  <c r="H64" i="47" s="1"/>
  <c r="O64" i="47"/>
  <c r="S63" i="47"/>
  <c r="O63" i="47"/>
  <c r="R63" i="47" s="1"/>
  <c r="F63" i="47" s="1"/>
  <c r="G63" i="47" s="1"/>
  <c r="H63" i="47" s="1"/>
  <c r="S62" i="47"/>
  <c r="R62" i="47"/>
  <c r="O62" i="47"/>
  <c r="F62" i="47"/>
  <c r="G62" i="47" s="1"/>
  <c r="G60" i="47"/>
  <c r="H60" i="47" s="1"/>
  <c r="G59" i="47"/>
  <c r="H59" i="47" s="1"/>
  <c r="G58" i="47"/>
  <c r="H58" i="47" s="1"/>
  <c r="H57" i="47"/>
  <c r="G57" i="47"/>
  <c r="G56" i="47"/>
  <c r="H56" i="47" s="1"/>
  <c r="G55" i="47"/>
  <c r="H55" i="47" s="1"/>
  <c r="G54" i="47"/>
  <c r="H54" i="47" s="1"/>
  <c r="H53" i="47"/>
  <c r="G53" i="47"/>
  <c r="G52" i="47"/>
  <c r="H52" i="47" s="1"/>
  <c r="G51" i="47"/>
  <c r="H51" i="47" s="1"/>
  <c r="G50" i="47"/>
  <c r="H50" i="47" s="1"/>
  <c r="H49" i="47"/>
  <c r="G49" i="47"/>
  <c r="G48" i="47"/>
  <c r="H48" i="47" s="1"/>
  <c r="G47" i="47"/>
  <c r="H47" i="47" s="1"/>
  <c r="G46" i="47"/>
  <c r="H46" i="47" s="1"/>
  <c r="H45" i="47"/>
  <c r="G45" i="47"/>
  <c r="G44" i="47"/>
  <c r="H44" i="47" s="1"/>
  <c r="G43" i="47"/>
  <c r="H43" i="47" s="1"/>
  <c r="G42" i="47"/>
  <c r="H42" i="47" s="1"/>
  <c r="H41" i="47"/>
  <c r="G41" i="47"/>
  <c r="G40" i="47"/>
  <c r="H40" i="47" s="1"/>
  <c r="G39" i="47"/>
  <c r="H39" i="47" s="1"/>
  <c r="G38" i="47"/>
  <c r="H38" i="47" s="1"/>
  <c r="H37" i="47"/>
  <c r="G37" i="47"/>
  <c r="G36" i="47"/>
  <c r="H36" i="47" s="1"/>
  <c r="G35" i="47"/>
  <c r="H35" i="47" s="1"/>
  <c r="G34" i="47"/>
  <c r="G33" i="47" s="1"/>
  <c r="G32" i="47"/>
  <c r="H32" i="47" s="1"/>
  <c r="G31" i="47"/>
  <c r="H31" i="47" s="1"/>
  <c r="G30" i="47"/>
  <c r="H30" i="47" s="1"/>
  <c r="H29" i="47"/>
  <c r="G29" i="47"/>
  <c r="G28" i="47"/>
  <c r="H28" i="47" s="1"/>
  <c r="G27" i="47"/>
  <c r="H27" i="47" s="1"/>
  <c r="G26" i="47"/>
  <c r="G22" i="47" s="1"/>
  <c r="H25" i="47"/>
  <c r="G25" i="47"/>
  <c r="G24" i="47"/>
  <c r="H24" i="47" s="1"/>
  <c r="G23" i="47"/>
  <c r="H23" i="47" s="1"/>
  <c r="H21" i="47"/>
  <c r="G21" i="47"/>
  <c r="G20" i="47"/>
  <c r="H20" i="47" s="1"/>
  <c r="G19" i="47"/>
  <c r="H19" i="47" s="1"/>
  <c r="G18" i="47"/>
  <c r="H18" i="47" s="1"/>
  <c r="H17" i="47"/>
  <c r="G17" i="47"/>
  <c r="G16" i="47"/>
  <c r="H16" i="47" s="1"/>
  <c r="G15" i="47"/>
  <c r="H15" i="47" s="1"/>
  <c r="G14" i="47"/>
  <c r="H14" i="47" s="1"/>
  <c r="H13" i="47"/>
  <c r="G13" i="47"/>
  <c r="G12" i="47"/>
  <c r="H12" i="47" s="1"/>
  <c r="G236" i="46"/>
  <c r="H236" i="46" s="1"/>
  <c r="F236" i="46"/>
  <c r="F235" i="46"/>
  <c r="G235" i="46" s="1"/>
  <c r="H235" i="46" s="1"/>
  <c r="F234" i="46"/>
  <c r="G234" i="46" s="1"/>
  <c r="H234" i="46" s="1"/>
  <c r="H233" i="46"/>
  <c r="G233" i="46"/>
  <c r="F233" i="46"/>
  <c r="G232" i="46"/>
  <c r="G231" i="46" s="1"/>
  <c r="F232" i="46"/>
  <c r="H230" i="46"/>
  <c r="G230" i="46"/>
  <c r="F230" i="46"/>
  <c r="G229" i="46"/>
  <c r="H229" i="46" s="1"/>
  <c r="F229" i="46"/>
  <c r="F228" i="46"/>
  <c r="G228" i="46" s="1"/>
  <c r="H228" i="46" s="1"/>
  <c r="F227" i="46"/>
  <c r="G227" i="46" s="1"/>
  <c r="H227" i="46" s="1"/>
  <c r="F226" i="46"/>
  <c r="G226" i="46" s="1"/>
  <c r="H226" i="46" s="1"/>
  <c r="G225" i="46"/>
  <c r="H225" i="46" s="1"/>
  <c r="F225" i="46"/>
  <c r="F224" i="46"/>
  <c r="G224" i="46" s="1"/>
  <c r="H224" i="46" s="1"/>
  <c r="F223" i="46"/>
  <c r="G223" i="46" s="1"/>
  <c r="H223" i="46" s="1"/>
  <c r="H222" i="46"/>
  <c r="G222" i="46"/>
  <c r="F222" i="46"/>
  <c r="G221" i="46"/>
  <c r="H221" i="46" s="1"/>
  <c r="F221" i="46"/>
  <c r="F220" i="46"/>
  <c r="G220" i="46" s="1"/>
  <c r="H220" i="46" s="1"/>
  <c r="F219" i="46"/>
  <c r="G219" i="46" s="1"/>
  <c r="H219" i="46" s="1"/>
  <c r="F218" i="46"/>
  <c r="G218" i="46" s="1"/>
  <c r="H218" i="46" s="1"/>
  <c r="G217" i="46"/>
  <c r="H217" i="46" s="1"/>
  <c r="F217" i="46"/>
  <c r="F216" i="46"/>
  <c r="G216" i="46" s="1"/>
  <c r="H216" i="46" s="1"/>
  <c r="F215" i="46"/>
  <c r="G215" i="46" s="1"/>
  <c r="H214" i="46"/>
  <c r="G214" i="46"/>
  <c r="F214" i="46"/>
  <c r="G212" i="46"/>
  <c r="G211" i="46"/>
  <c r="G210" i="46"/>
  <c r="G209" i="46"/>
  <c r="G208" i="46"/>
  <c r="G207" i="46"/>
  <c r="G206" i="46"/>
  <c r="H206" i="46" s="1"/>
  <c r="G205" i="46"/>
  <c r="G204" i="46"/>
  <c r="G203" i="46"/>
  <c r="G202" i="46"/>
  <c r="G201" i="46"/>
  <c r="G200" i="46"/>
  <c r="G199" i="46"/>
  <c r="H199" i="46" s="1"/>
  <c r="G198" i="46"/>
  <c r="G197" i="46"/>
  <c r="G196" i="46"/>
  <c r="G195" i="46"/>
  <c r="G194" i="46"/>
  <c r="G193" i="46"/>
  <c r="G192" i="46"/>
  <c r="H192" i="46" s="1"/>
  <c r="G191" i="46"/>
  <c r="G190" i="46"/>
  <c r="G189" i="46"/>
  <c r="G188" i="46"/>
  <c r="G187" i="46"/>
  <c r="G186" i="46"/>
  <c r="G185" i="46"/>
  <c r="H185" i="46" s="1"/>
  <c r="G184" i="46"/>
  <c r="G183" i="46"/>
  <c r="G182" i="46"/>
  <c r="G181" i="46"/>
  <c r="G180" i="46"/>
  <c r="G179" i="46"/>
  <c r="G178" i="46"/>
  <c r="H178" i="46" s="1"/>
  <c r="G177" i="46"/>
  <c r="G176" i="46"/>
  <c r="G175" i="46"/>
  <c r="G174" i="46"/>
  <c r="G173" i="46"/>
  <c r="G172" i="46"/>
  <c r="G171" i="46"/>
  <c r="H171" i="46" s="1"/>
  <c r="G170" i="46"/>
  <c r="G169" i="46"/>
  <c r="G168" i="46"/>
  <c r="G167" i="46"/>
  <c r="G166" i="46"/>
  <c r="G165" i="46"/>
  <c r="G164" i="46"/>
  <c r="H164" i="46" s="1"/>
  <c r="G163" i="46"/>
  <c r="G162" i="46"/>
  <c r="G161" i="46"/>
  <c r="G160" i="46"/>
  <c r="G159" i="46"/>
  <c r="G158" i="46"/>
  <c r="G157" i="46"/>
  <c r="H157" i="46" s="1"/>
  <c r="G156" i="46"/>
  <c r="G155" i="46"/>
  <c r="G154" i="46"/>
  <c r="G153" i="46"/>
  <c r="G152" i="46"/>
  <c r="G151" i="46"/>
  <c r="G150" i="46"/>
  <c r="H150" i="46" s="1"/>
  <c r="G149" i="46"/>
  <c r="G148" i="46"/>
  <c r="G147" i="46"/>
  <c r="G146" i="46"/>
  <c r="G145" i="46"/>
  <c r="G144" i="46"/>
  <c r="G143" i="46"/>
  <c r="G142" i="46" s="1"/>
  <c r="G137" i="46"/>
  <c r="H137" i="46" s="1"/>
  <c r="F137" i="46"/>
  <c r="F132" i="46"/>
  <c r="G132" i="46" s="1"/>
  <c r="H132" i="46" s="1"/>
  <c r="F127" i="46"/>
  <c r="G127" i="46" s="1"/>
  <c r="H127" i="46" s="1"/>
  <c r="H122" i="46"/>
  <c r="G122" i="46"/>
  <c r="F122" i="46"/>
  <c r="G117" i="46"/>
  <c r="H117" i="46" s="1"/>
  <c r="F117" i="46"/>
  <c r="F112" i="46"/>
  <c r="G112" i="46" s="1"/>
  <c r="H112" i="46" s="1"/>
  <c r="F107" i="46"/>
  <c r="G107" i="46" s="1"/>
  <c r="H107" i="46" s="1"/>
  <c r="H102" i="46"/>
  <c r="G102" i="46"/>
  <c r="F102" i="46"/>
  <c r="G97" i="46"/>
  <c r="H97" i="46" s="1"/>
  <c r="F97" i="46"/>
  <c r="F92" i="46"/>
  <c r="G92" i="46" s="1"/>
  <c r="S90" i="46"/>
  <c r="R90" i="46"/>
  <c r="O90" i="46"/>
  <c r="F90" i="46"/>
  <c r="G90" i="46" s="1"/>
  <c r="H90" i="46" s="1"/>
  <c r="S89" i="46"/>
  <c r="O89" i="46"/>
  <c r="R89" i="46" s="1"/>
  <c r="F89" i="46" s="1"/>
  <c r="G89" i="46" s="1"/>
  <c r="H89" i="46" s="1"/>
  <c r="S88" i="46"/>
  <c r="R88" i="46"/>
  <c r="F88" i="46" s="1"/>
  <c r="G88" i="46" s="1"/>
  <c r="H88" i="46" s="1"/>
  <c r="O88" i="46"/>
  <c r="S87" i="46"/>
  <c r="O87" i="46"/>
  <c r="R87" i="46" s="1"/>
  <c r="F87" i="46" s="1"/>
  <c r="G87" i="46" s="1"/>
  <c r="H87" i="46" s="1"/>
  <c r="S86" i="46"/>
  <c r="R86" i="46"/>
  <c r="O86" i="46"/>
  <c r="F86" i="46"/>
  <c r="G86" i="46" s="1"/>
  <c r="H86" i="46" s="1"/>
  <c r="S85" i="46"/>
  <c r="O85" i="46"/>
  <c r="R85" i="46" s="1"/>
  <c r="F85" i="46" s="1"/>
  <c r="G85" i="46" s="1"/>
  <c r="H85" i="46" s="1"/>
  <c r="S84" i="46"/>
  <c r="R84" i="46"/>
  <c r="F84" i="46" s="1"/>
  <c r="G84" i="46" s="1"/>
  <c r="H84" i="46" s="1"/>
  <c r="O84" i="46"/>
  <c r="S83" i="46"/>
  <c r="O83" i="46"/>
  <c r="R83" i="46" s="1"/>
  <c r="F83" i="46" s="1"/>
  <c r="G83" i="46" s="1"/>
  <c r="H83" i="46" s="1"/>
  <c r="S82" i="46"/>
  <c r="R82" i="46"/>
  <c r="O82" i="46"/>
  <c r="F82" i="46"/>
  <c r="G82" i="46" s="1"/>
  <c r="H82" i="46" s="1"/>
  <c r="S81" i="46"/>
  <c r="O81" i="46"/>
  <c r="R81" i="46" s="1"/>
  <c r="F81" i="46" s="1"/>
  <c r="G81" i="46" s="1"/>
  <c r="H81" i="46" s="1"/>
  <c r="S80" i="46"/>
  <c r="R80" i="46"/>
  <c r="F80" i="46" s="1"/>
  <c r="G80" i="46" s="1"/>
  <c r="H80" i="46" s="1"/>
  <c r="O80" i="46"/>
  <c r="S79" i="46"/>
  <c r="O79" i="46"/>
  <c r="R79" i="46" s="1"/>
  <c r="F79" i="46" s="1"/>
  <c r="G79" i="46" s="1"/>
  <c r="H79" i="46" s="1"/>
  <c r="S78" i="46"/>
  <c r="R78" i="46"/>
  <c r="O78" i="46"/>
  <c r="F78" i="46"/>
  <c r="G78" i="46" s="1"/>
  <c r="H78" i="46" s="1"/>
  <c r="S77" i="46"/>
  <c r="O77" i="46"/>
  <c r="R77" i="46" s="1"/>
  <c r="F77" i="46" s="1"/>
  <c r="G77" i="46" s="1"/>
  <c r="H77" i="46" s="1"/>
  <c r="S76" i="46"/>
  <c r="R76" i="46"/>
  <c r="F76" i="46" s="1"/>
  <c r="G76" i="46" s="1"/>
  <c r="H76" i="46" s="1"/>
  <c r="O76" i="46"/>
  <c r="S75" i="46"/>
  <c r="O75" i="46"/>
  <c r="R75" i="46" s="1"/>
  <c r="F75" i="46" s="1"/>
  <c r="G75" i="46" s="1"/>
  <c r="H75" i="46" s="1"/>
  <c r="S74" i="46"/>
  <c r="R74" i="46"/>
  <c r="O74" i="46"/>
  <c r="F74" i="46"/>
  <c r="G74" i="46" s="1"/>
  <c r="H74" i="46" s="1"/>
  <c r="S73" i="46"/>
  <c r="O73" i="46"/>
  <c r="R73" i="46" s="1"/>
  <c r="F73" i="46" s="1"/>
  <c r="G73" i="46" s="1"/>
  <c r="H73" i="46" s="1"/>
  <c r="S72" i="46"/>
  <c r="R72" i="46"/>
  <c r="F72" i="46" s="1"/>
  <c r="G72" i="46" s="1"/>
  <c r="H72" i="46" s="1"/>
  <c r="O72" i="46"/>
  <c r="S71" i="46"/>
  <c r="O71" i="46"/>
  <c r="R71" i="46" s="1"/>
  <c r="F71" i="46" s="1"/>
  <c r="G71" i="46" s="1"/>
  <c r="H71" i="46" s="1"/>
  <c r="S70" i="46"/>
  <c r="R70" i="46"/>
  <c r="O70" i="46"/>
  <c r="F70" i="46"/>
  <c r="G70" i="46" s="1"/>
  <c r="H70" i="46" s="1"/>
  <c r="S69" i="46"/>
  <c r="O69" i="46"/>
  <c r="R69" i="46" s="1"/>
  <c r="F69" i="46" s="1"/>
  <c r="G69" i="46" s="1"/>
  <c r="H69" i="46" s="1"/>
  <c r="S68" i="46"/>
  <c r="R68" i="46"/>
  <c r="F68" i="46" s="1"/>
  <c r="G68" i="46" s="1"/>
  <c r="H68" i="46" s="1"/>
  <c r="O68" i="46"/>
  <c r="S67" i="46"/>
  <c r="O67" i="46"/>
  <c r="R67" i="46" s="1"/>
  <c r="F67" i="46" s="1"/>
  <c r="G67" i="46" s="1"/>
  <c r="H67" i="46" s="1"/>
  <c r="S66" i="46"/>
  <c r="R66" i="46"/>
  <c r="O66" i="46"/>
  <c r="F66" i="46"/>
  <c r="G66" i="46" s="1"/>
  <c r="H66" i="46" s="1"/>
  <c r="S65" i="46"/>
  <c r="O65" i="46"/>
  <c r="R65" i="46" s="1"/>
  <c r="F65" i="46" s="1"/>
  <c r="G65" i="46" s="1"/>
  <c r="H65" i="46" s="1"/>
  <c r="S64" i="46"/>
  <c r="R64" i="46"/>
  <c r="F64" i="46" s="1"/>
  <c r="G64" i="46" s="1"/>
  <c r="H64" i="46" s="1"/>
  <c r="O64" i="46"/>
  <c r="S63" i="46"/>
  <c r="O63" i="46"/>
  <c r="R63" i="46" s="1"/>
  <c r="F63" i="46" s="1"/>
  <c r="G63" i="46" s="1"/>
  <c r="H63" i="46" s="1"/>
  <c r="S62" i="46"/>
  <c r="R62" i="46"/>
  <c r="O62" i="46"/>
  <c r="F62" i="46"/>
  <c r="G62" i="46" s="1"/>
  <c r="G60" i="46"/>
  <c r="H60" i="46" s="1"/>
  <c r="H59" i="46"/>
  <c r="G59" i="46"/>
  <c r="G58" i="46"/>
  <c r="H58" i="46" s="1"/>
  <c r="H57" i="46"/>
  <c r="G57" i="46"/>
  <c r="G56" i="46"/>
  <c r="H56" i="46" s="1"/>
  <c r="H55" i="46"/>
  <c r="G55" i="46"/>
  <c r="G54" i="46"/>
  <c r="H54" i="46" s="1"/>
  <c r="H53" i="46"/>
  <c r="G53" i="46"/>
  <c r="G52" i="46"/>
  <c r="H52" i="46" s="1"/>
  <c r="H51" i="46"/>
  <c r="G51" i="46"/>
  <c r="G50" i="46"/>
  <c r="H50" i="46" s="1"/>
  <c r="H49" i="46"/>
  <c r="G49" i="46"/>
  <c r="G48" i="46"/>
  <c r="H48" i="46" s="1"/>
  <c r="H47" i="46"/>
  <c r="G47" i="46"/>
  <c r="G46" i="46"/>
  <c r="H46" i="46" s="1"/>
  <c r="H45" i="46"/>
  <c r="G45" i="46"/>
  <c r="G44" i="46"/>
  <c r="H44" i="46" s="1"/>
  <c r="H43" i="46"/>
  <c r="G43" i="46"/>
  <c r="G42" i="46"/>
  <c r="H42" i="46" s="1"/>
  <c r="H41" i="46"/>
  <c r="G41" i="46"/>
  <c r="G40" i="46"/>
  <c r="H40" i="46" s="1"/>
  <c r="H39" i="46"/>
  <c r="G39" i="46"/>
  <c r="G38" i="46"/>
  <c r="H38" i="46" s="1"/>
  <c r="H37" i="46"/>
  <c r="G37" i="46"/>
  <c r="G36" i="46"/>
  <c r="H36" i="46" s="1"/>
  <c r="H35" i="46"/>
  <c r="G35" i="46"/>
  <c r="G34" i="46"/>
  <c r="G33" i="46" s="1"/>
  <c r="G32" i="46"/>
  <c r="H32" i="46" s="1"/>
  <c r="H31" i="46"/>
  <c r="G31" i="46"/>
  <c r="G30" i="46"/>
  <c r="H30" i="46" s="1"/>
  <c r="H29" i="46"/>
  <c r="G29" i="46"/>
  <c r="G28" i="46"/>
  <c r="H28" i="46" s="1"/>
  <c r="H27" i="46"/>
  <c r="G27" i="46"/>
  <c r="G26" i="46"/>
  <c r="H26" i="46" s="1"/>
  <c r="H25" i="46"/>
  <c r="G25" i="46"/>
  <c r="G24" i="46"/>
  <c r="H24" i="46" s="1"/>
  <c r="H23" i="46"/>
  <c r="G23" i="46"/>
  <c r="H21" i="46"/>
  <c r="G21" i="46"/>
  <c r="G20" i="46"/>
  <c r="H20" i="46" s="1"/>
  <c r="H19" i="46"/>
  <c r="G19" i="46"/>
  <c r="G18" i="46"/>
  <c r="H18" i="46" s="1"/>
  <c r="H17" i="46"/>
  <c r="G17" i="46"/>
  <c r="G16" i="46"/>
  <c r="H16" i="46" s="1"/>
  <c r="H15" i="46"/>
  <c r="G15" i="46"/>
  <c r="G14" i="46"/>
  <c r="H14" i="46" s="1"/>
  <c r="H13" i="46"/>
  <c r="G13" i="46"/>
  <c r="G12" i="46"/>
  <c r="H12" i="46" s="1"/>
  <c r="F236" i="45"/>
  <c r="G236" i="45" s="1"/>
  <c r="H236" i="45" s="1"/>
  <c r="F235" i="45"/>
  <c r="G235" i="45" s="1"/>
  <c r="H235" i="45" s="1"/>
  <c r="F234" i="45"/>
  <c r="G234" i="45" s="1"/>
  <c r="H234" i="45" s="1"/>
  <c r="G233" i="45"/>
  <c r="H233" i="45" s="1"/>
  <c r="F233" i="45"/>
  <c r="G232" i="45"/>
  <c r="G231" i="45" s="1"/>
  <c r="F232" i="45"/>
  <c r="G230" i="45"/>
  <c r="H230" i="45" s="1"/>
  <c r="F230" i="45"/>
  <c r="G229" i="45"/>
  <c r="H229" i="45" s="1"/>
  <c r="F229" i="45"/>
  <c r="G228" i="45"/>
  <c r="H228" i="45" s="1"/>
  <c r="F228" i="45"/>
  <c r="F227" i="45"/>
  <c r="G227" i="45" s="1"/>
  <c r="H227" i="45" s="1"/>
  <c r="H226" i="45"/>
  <c r="G226" i="45"/>
  <c r="F226" i="45"/>
  <c r="F225" i="45"/>
  <c r="G225" i="45" s="1"/>
  <c r="H225" i="45" s="1"/>
  <c r="F224" i="45"/>
  <c r="G224" i="45" s="1"/>
  <c r="H224" i="45" s="1"/>
  <c r="F223" i="45"/>
  <c r="G223" i="45" s="1"/>
  <c r="H223" i="45" s="1"/>
  <c r="G222" i="45"/>
  <c r="H222" i="45" s="1"/>
  <c r="F222" i="45"/>
  <c r="G221" i="45"/>
  <c r="H221" i="45" s="1"/>
  <c r="F221" i="45"/>
  <c r="G220" i="45"/>
  <c r="H220" i="45" s="1"/>
  <c r="F220" i="45"/>
  <c r="F219" i="45"/>
  <c r="G219" i="45" s="1"/>
  <c r="H219" i="45" s="1"/>
  <c r="H218" i="45"/>
  <c r="G218" i="45"/>
  <c r="F218" i="45"/>
  <c r="F217" i="45"/>
  <c r="G217" i="45" s="1"/>
  <c r="H217" i="45" s="1"/>
  <c r="F216" i="45"/>
  <c r="G216" i="45" s="1"/>
  <c r="H216" i="45" s="1"/>
  <c r="F215" i="45"/>
  <c r="G215" i="45" s="1"/>
  <c r="G214" i="45"/>
  <c r="H214" i="45" s="1"/>
  <c r="F214" i="45"/>
  <c r="G212" i="45"/>
  <c r="G211" i="45"/>
  <c r="G210" i="45"/>
  <c r="G209" i="45"/>
  <c r="G208" i="45"/>
  <c r="G207" i="45"/>
  <c r="G206" i="45"/>
  <c r="H206" i="45" s="1"/>
  <c r="G205" i="45"/>
  <c r="G204" i="45"/>
  <c r="G203" i="45"/>
  <c r="G202" i="45"/>
  <c r="G201" i="45"/>
  <c r="G200" i="45"/>
  <c r="G199" i="45"/>
  <c r="H199" i="45" s="1"/>
  <c r="G198" i="45"/>
  <c r="G197" i="45"/>
  <c r="G196" i="45"/>
  <c r="G195" i="45"/>
  <c r="G194" i="45"/>
  <c r="G193" i="45"/>
  <c r="G192" i="45"/>
  <c r="H192" i="45" s="1"/>
  <c r="G191" i="45"/>
  <c r="G190" i="45"/>
  <c r="G189" i="45"/>
  <c r="G188" i="45"/>
  <c r="G187" i="45"/>
  <c r="G186" i="45"/>
  <c r="G185" i="45"/>
  <c r="H185" i="45" s="1"/>
  <c r="G184" i="45"/>
  <c r="G183" i="45"/>
  <c r="G182" i="45"/>
  <c r="G181" i="45"/>
  <c r="G180" i="45"/>
  <c r="G179" i="45"/>
  <c r="G178" i="45"/>
  <c r="H178" i="45" s="1"/>
  <c r="G177" i="45"/>
  <c r="G176" i="45"/>
  <c r="G175" i="45"/>
  <c r="G174" i="45"/>
  <c r="G173" i="45"/>
  <c r="G172" i="45"/>
  <c r="G171" i="45"/>
  <c r="H171" i="45" s="1"/>
  <c r="G170" i="45"/>
  <c r="G169" i="45"/>
  <c r="G168" i="45"/>
  <c r="G167" i="45"/>
  <c r="G166" i="45"/>
  <c r="G165" i="45"/>
  <c r="G164" i="45"/>
  <c r="H164" i="45" s="1"/>
  <c r="G163" i="45"/>
  <c r="G162" i="45"/>
  <c r="G161" i="45"/>
  <c r="G160" i="45"/>
  <c r="G159" i="45"/>
  <c r="G158" i="45"/>
  <c r="G157" i="45"/>
  <c r="H157" i="45" s="1"/>
  <c r="G156" i="45"/>
  <c r="G155" i="45"/>
  <c r="G154" i="45"/>
  <c r="G153" i="45"/>
  <c r="G152" i="45"/>
  <c r="G151" i="45"/>
  <c r="G150" i="45"/>
  <c r="H150" i="45" s="1"/>
  <c r="G149" i="45"/>
  <c r="G148" i="45"/>
  <c r="G147" i="45"/>
  <c r="G146" i="45"/>
  <c r="G145" i="45"/>
  <c r="G144" i="45"/>
  <c r="G143" i="45"/>
  <c r="G142" i="45" s="1"/>
  <c r="F137" i="45"/>
  <c r="G137" i="45" s="1"/>
  <c r="H137" i="45" s="1"/>
  <c r="F132" i="45"/>
  <c r="G132" i="45" s="1"/>
  <c r="H132" i="45" s="1"/>
  <c r="F127" i="45"/>
  <c r="G127" i="45" s="1"/>
  <c r="H127" i="45" s="1"/>
  <c r="G122" i="45"/>
  <c r="H122" i="45" s="1"/>
  <c r="F122" i="45"/>
  <c r="G117" i="45"/>
  <c r="H117" i="45" s="1"/>
  <c r="F117" i="45"/>
  <c r="G112" i="45"/>
  <c r="H112" i="45" s="1"/>
  <c r="F112" i="45"/>
  <c r="F107" i="45"/>
  <c r="G107" i="45" s="1"/>
  <c r="H107" i="45" s="1"/>
  <c r="H102" i="45"/>
  <c r="G102" i="45"/>
  <c r="F102" i="45"/>
  <c r="F97" i="45"/>
  <c r="G97" i="45" s="1"/>
  <c r="H97" i="45" s="1"/>
  <c r="F92" i="45"/>
  <c r="G92" i="45" s="1"/>
  <c r="S90" i="45"/>
  <c r="O90" i="45"/>
  <c r="R90" i="45" s="1"/>
  <c r="F90" i="45" s="1"/>
  <c r="G90" i="45" s="1"/>
  <c r="H90" i="45" s="1"/>
  <c r="S89" i="45"/>
  <c r="O89" i="45"/>
  <c r="R89" i="45" s="1"/>
  <c r="F89" i="45" s="1"/>
  <c r="G89" i="45" s="1"/>
  <c r="H89" i="45" s="1"/>
  <c r="S88" i="45"/>
  <c r="R88" i="45"/>
  <c r="F88" i="45" s="1"/>
  <c r="G88" i="45" s="1"/>
  <c r="H88" i="45" s="1"/>
  <c r="O88" i="45"/>
  <c r="S87" i="45"/>
  <c r="O87" i="45"/>
  <c r="R87" i="45" s="1"/>
  <c r="F87" i="45" s="1"/>
  <c r="G87" i="45" s="1"/>
  <c r="H87" i="45" s="1"/>
  <c r="S86" i="45"/>
  <c r="O86" i="45"/>
  <c r="R86" i="45" s="1"/>
  <c r="F86" i="45" s="1"/>
  <c r="G86" i="45" s="1"/>
  <c r="H86" i="45" s="1"/>
  <c r="S85" i="45"/>
  <c r="O85" i="45"/>
  <c r="R85" i="45" s="1"/>
  <c r="F85" i="45" s="1"/>
  <c r="G85" i="45" s="1"/>
  <c r="H85" i="45" s="1"/>
  <c r="S84" i="45"/>
  <c r="R84" i="45"/>
  <c r="F84" i="45" s="1"/>
  <c r="G84" i="45" s="1"/>
  <c r="H84" i="45" s="1"/>
  <c r="O84" i="45"/>
  <c r="S83" i="45"/>
  <c r="O83" i="45"/>
  <c r="R83" i="45" s="1"/>
  <c r="F83" i="45" s="1"/>
  <c r="G83" i="45" s="1"/>
  <c r="H83" i="45" s="1"/>
  <c r="S82" i="45"/>
  <c r="O82" i="45"/>
  <c r="R82" i="45" s="1"/>
  <c r="F82" i="45" s="1"/>
  <c r="G82" i="45" s="1"/>
  <c r="H82" i="45" s="1"/>
  <c r="S81" i="45"/>
  <c r="O81" i="45"/>
  <c r="R81" i="45" s="1"/>
  <c r="F81" i="45" s="1"/>
  <c r="G81" i="45" s="1"/>
  <c r="H81" i="45" s="1"/>
  <c r="S80" i="45"/>
  <c r="R80" i="45"/>
  <c r="F80" i="45" s="1"/>
  <c r="G80" i="45" s="1"/>
  <c r="H80" i="45" s="1"/>
  <c r="O80" i="45"/>
  <c r="S79" i="45"/>
  <c r="O79" i="45"/>
  <c r="R79" i="45" s="1"/>
  <c r="F79" i="45" s="1"/>
  <c r="G79" i="45" s="1"/>
  <c r="H79" i="45" s="1"/>
  <c r="S78" i="45"/>
  <c r="O78" i="45"/>
  <c r="R78" i="45" s="1"/>
  <c r="F78" i="45" s="1"/>
  <c r="G78" i="45" s="1"/>
  <c r="H78" i="45" s="1"/>
  <c r="S77" i="45"/>
  <c r="O77" i="45"/>
  <c r="R77" i="45" s="1"/>
  <c r="F77" i="45" s="1"/>
  <c r="G77" i="45" s="1"/>
  <c r="H77" i="45" s="1"/>
  <c r="S76" i="45"/>
  <c r="R76" i="45"/>
  <c r="F76" i="45" s="1"/>
  <c r="G76" i="45" s="1"/>
  <c r="H76" i="45" s="1"/>
  <c r="O76" i="45"/>
  <c r="S75" i="45"/>
  <c r="O75" i="45"/>
  <c r="R75" i="45" s="1"/>
  <c r="F75" i="45" s="1"/>
  <c r="G75" i="45" s="1"/>
  <c r="H75" i="45" s="1"/>
  <c r="S74" i="45"/>
  <c r="O74" i="45"/>
  <c r="R74" i="45" s="1"/>
  <c r="F74" i="45" s="1"/>
  <c r="G74" i="45" s="1"/>
  <c r="H74" i="45" s="1"/>
  <c r="S73" i="45"/>
  <c r="O73" i="45"/>
  <c r="R73" i="45" s="1"/>
  <c r="F73" i="45" s="1"/>
  <c r="G73" i="45" s="1"/>
  <c r="H73" i="45" s="1"/>
  <c r="S72" i="45"/>
  <c r="R72" i="45"/>
  <c r="F72" i="45" s="1"/>
  <c r="G72" i="45" s="1"/>
  <c r="H72" i="45" s="1"/>
  <c r="O72" i="45"/>
  <c r="S71" i="45"/>
  <c r="O71" i="45"/>
  <c r="R71" i="45" s="1"/>
  <c r="F71" i="45" s="1"/>
  <c r="G71" i="45" s="1"/>
  <c r="H71" i="45" s="1"/>
  <c r="S70" i="45"/>
  <c r="O70" i="45"/>
  <c r="R70" i="45" s="1"/>
  <c r="F70" i="45" s="1"/>
  <c r="G70" i="45" s="1"/>
  <c r="H70" i="45" s="1"/>
  <c r="S69" i="45"/>
  <c r="O69" i="45"/>
  <c r="R69" i="45" s="1"/>
  <c r="F69" i="45" s="1"/>
  <c r="G69" i="45" s="1"/>
  <c r="H69" i="45" s="1"/>
  <c r="S68" i="45"/>
  <c r="R68" i="45"/>
  <c r="F68" i="45" s="1"/>
  <c r="G68" i="45" s="1"/>
  <c r="H68" i="45" s="1"/>
  <c r="O68" i="45"/>
  <c r="S67" i="45"/>
  <c r="O67" i="45"/>
  <c r="R67" i="45" s="1"/>
  <c r="F67" i="45" s="1"/>
  <c r="G67" i="45" s="1"/>
  <c r="H67" i="45" s="1"/>
  <c r="S66" i="45"/>
  <c r="O66" i="45"/>
  <c r="R66" i="45" s="1"/>
  <c r="F66" i="45" s="1"/>
  <c r="G66" i="45" s="1"/>
  <c r="H66" i="45" s="1"/>
  <c r="S65" i="45"/>
  <c r="O65" i="45"/>
  <c r="R65" i="45" s="1"/>
  <c r="F65" i="45" s="1"/>
  <c r="G65" i="45" s="1"/>
  <c r="H65" i="45" s="1"/>
  <c r="S64" i="45"/>
  <c r="R64" i="45"/>
  <c r="F64" i="45" s="1"/>
  <c r="G64" i="45" s="1"/>
  <c r="H64" i="45" s="1"/>
  <c r="O64" i="45"/>
  <c r="S63" i="45"/>
  <c r="O63" i="45"/>
  <c r="R63" i="45" s="1"/>
  <c r="F63" i="45" s="1"/>
  <c r="G63" i="45" s="1"/>
  <c r="H63" i="45" s="1"/>
  <c r="S62" i="45"/>
  <c r="O62" i="45"/>
  <c r="R62" i="45" s="1"/>
  <c r="F62" i="45" s="1"/>
  <c r="G62" i="45" s="1"/>
  <c r="H60" i="45"/>
  <c r="G60" i="45"/>
  <c r="H59" i="45"/>
  <c r="G59" i="45"/>
  <c r="G58" i="45"/>
  <c r="H58" i="45" s="1"/>
  <c r="H57" i="45"/>
  <c r="G57" i="45"/>
  <c r="H56" i="45"/>
  <c r="G56" i="45"/>
  <c r="H55" i="45"/>
  <c r="G55" i="45"/>
  <c r="G54" i="45"/>
  <c r="H54" i="45" s="1"/>
  <c r="H53" i="45"/>
  <c r="G53" i="45"/>
  <c r="H52" i="45"/>
  <c r="G52" i="45"/>
  <c r="H51" i="45"/>
  <c r="G51" i="45"/>
  <c r="G50" i="45"/>
  <c r="H50" i="45" s="1"/>
  <c r="H49" i="45"/>
  <c r="G49" i="45"/>
  <c r="H48" i="45"/>
  <c r="G48" i="45"/>
  <c r="H47" i="45"/>
  <c r="G47" i="45"/>
  <c r="G46" i="45"/>
  <c r="H46" i="45" s="1"/>
  <c r="H45" i="45"/>
  <c r="G45" i="45"/>
  <c r="H44" i="45"/>
  <c r="G44" i="45"/>
  <c r="H43" i="45"/>
  <c r="G43" i="45"/>
  <c r="G42" i="45"/>
  <c r="H42" i="45" s="1"/>
  <c r="H41" i="45"/>
  <c r="G41" i="45"/>
  <c r="H40" i="45"/>
  <c r="G40" i="45"/>
  <c r="H39" i="45"/>
  <c r="G39" i="45"/>
  <c r="G38" i="45"/>
  <c r="H38" i="45" s="1"/>
  <c r="H37" i="45"/>
  <c r="G37" i="45"/>
  <c r="H36" i="45"/>
  <c r="G36" i="45"/>
  <c r="H35" i="45"/>
  <c r="G35" i="45"/>
  <c r="G34" i="45"/>
  <c r="G33" i="45" s="1"/>
  <c r="H32" i="45"/>
  <c r="G32" i="45"/>
  <c r="H31" i="45"/>
  <c r="G31" i="45"/>
  <c r="G30" i="45"/>
  <c r="H30" i="45" s="1"/>
  <c r="H29" i="45"/>
  <c r="G29" i="45"/>
  <c r="H28" i="45"/>
  <c r="G28" i="45"/>
  <c r="H27" i="45"/>
  <c r="G27" i="45"/>
  <c r="G26" i="45"/>
  <c r="H26" i="45" s="1"/>
  <c r="H22" i="45" s="1"/>
  <c r="H25" i="45"/>
  <c r="G25" i="45"/>
  <c r="H24" i="45"/>
  <c r="G24" i="45"/>
  <c r="H23" i="45"/>
  <c r="G23" i="45"/>
  <c r="H21" i="45"/>
  <c r="G21" i="45"/>
  <c r="H20" i="45"/>
  <c r="G20" i="45"/>
  <c r="H19" i="45"/>
  <c r="G19" i="45"/>
  <c r="G18" i="45"/>
  <c r="H18" i="45" s="1"/>
  <c r="H17" i="45"/>
  <c r="G17" i="45"/>
  <c r="H16" i="45"/>
  <c r="G16" i="45"/>
  <c r="H15" i="45"/>
  <c r="G15" i="45"/>
  <c r="G14" i="45"/>
  <c r="H14" i="45" s="1"/>
  <c r="H11" i="45" s="1"/>
  <c r="H13" i="45"/>
  <c r="G13" i="45"/>
  <c r="H12" i="45"/>
  <c r="G12" i="45"/>
  <c r="F236" i="44"/>
  <c r="G236" i="44" s="1"/>
  <c r="H236" i="44" s="1"/>
  <c r="F235" i="44"/>
  <c r="G235" i="44" s="1"/>
  <c r="H235" i="44" s="1"/>
  <c r="F234" i="44"/>
  <c r="G234" i="44" s="1"/>
  <c r="H234" i="44" s="1"/>
  <c r="F233" i="44"/>
  <c r="G233" i="44" s="1"/>
  <c r="H233" i="44" s="1"/>
  <c r="G232" i="44"/>
  <c r="G231" i="44" s="1"/>
  <c r="F232" i="44"/>
  <c r="F230" i="44"/>
  <c r="G230" i="44" s="1"/>
  <c r="H230" i="44" s="1"/>
  <c r="G229" i="44"/>
  <c r="H229" i="44" s="1"/>
  <c r="F229" i="44"/>
  <c r="G228" i="44"/>
  <c r="H228" i="44" s="1"/>
  <c r="F228" i="44"/>
  <c r="G227" i="44"/>
  <c r="H227" i="44" s="1"/>
  <c r="F227" i="44"/>
  <c r="F226" i="44"/>
  <c r="G226" i="44" s="1"/>
  <c r="H226" i="44" s="1"/>
  <c r="F225" i="44"/>
  <c r="G225" i="44" s="1"/>
  <c r="H225" i="44" s="1"/>
  <c r="F224" i="44"/>
  <c r="G224" i="44" s="1"/>
  <c r="H224" i="44" s="1"/>
  <c r="F223" i="44"/>
  <c r="G223" i="44" s="1"/>
  <c r="H223" i="44" s="1"/>
  <c r="F222" i="44"/>
  <c r="G222" i="44" s="1"/>
  <c r="H222" i="44" s="1"/>
  <c r="G221" i="44"/>
  <c r="H221" i="44" s="1"/>
  <c r="F221" i="44"/>
  <c r="G220" i="44"/>
  <c r="H220" i="44" s="1"/>
  <c r="F220" i="44"/>
  <c r="G219" i="44"/>
  <c r="H219" i="44" s="1"/>
  <c r="F219" i="44"/>
  <c r="F218" i="44"/>
  <c r="G218" i="44" s="1"/>
  <c r="H218" i="44" s="1"/>
  <c r="F217" i="44"/>
  <c r="G217" i="44" s="1"/>
  <c r="H217" i="44" s="1"/>
  <c r="F216" i="44"/>
  <c r="G216" i="44" s="1"/>
  <c r="H216" i="44" s="1"/>
  <c r="F215" i="44"/>
  <c r="G215" i="44" s="1"/>
  <c r="H215" i="44" s="1"/>
  <c r="F214" i="44"/>
  <c r="G214" i="44" s="1"/>
  <c r="G212" i="44"/>
  <c r="G211" i="44"/>
  <c r="G210" i="44"/>
  <c r="G209" i="44"/>
  <c r="G208" i="44"/>
  <c r="G207" i="44"/>
  <c r="G206" i="44"/>
  <c r="H206" i="44" s="1"/>
  <c r="G205" i="44"/>
  <c r="G204" i="44"/>
  <c r="G203" i="44"/>
  <c r="G202" i="44"/>
  <c r="G201" i="44"/>
  <c r="G200" i="44"/>
  <c r="G199" i="44"/>
  <c r="H199" i="44" s="1"/>
  <c r="G198" i="44"/>
  <c r="G197" i="44"/>
  <c r="G196" i="44"/>
  <c r="G195" i="44"/>
  <c r="G194" i="44"/>
  <c r="G193" i="44"/>
  <c r="G192" i="44"/>
  <c r="H192" i="44" s="1"/>
  <c r="G191" i="44"/>
  <c r="G190" i="44"/>
  <c r="G189" i="44"/>
  <c r="G188" i="44"/>
  <c r="G187" i="44"/>
  <c r="G186" i="44"/>
  <c r="G185" i="44"/>
  <c r="H185" i="44" s="1"/>
  <c r="G184" i="44"/>
  <c r="G183" i="44"/>
  <c r="G182" i="44"/>
  <c r="G181" i="44"/>
  <c r="G180" i="44"/>
  <c r="G179" i="44"/>
  <c r="G178" i="44"/>
  <c r="H178" i="44" s="1"/>
  <c r="G177" i="44"/>
  <c r="G176" i="44"/>
  <c r="G175" i="44"/>
  <c r="G174" i="44"/>
  <c r="G173" i="44"/>
  <c r="G172" i="44"/>
  <c r="G171" i="44"/>
  <c r="H171" i="44" s="1"/>
  <c r="G170" i="44"/>
  <c r="G169" i="44"/>
  <c r="G168" i="44"/>
  <c r="G167" i="44"/>
  <c r="G166" i="44"/>
  <c r="G165" i="44"/>
  <c r="G164" i="44"/>
  <c r="H164" i="44" s="1"/>
  <c r="G163" i="44"/>
  <c r="G162" i="44"/>
  <c r="G161" i="44"/>
  <c r="G160" i="44"/>
  <c r="G159" i="44"/>
  <c r="G158" i="44"/>
  <c r="G157" i="44"/>
  <c r="H157" i="44" s="1"/>
  <c r="G156" i="44"/>
  <c r="G155" i="44"/>
  <c r="G154" i="44"/>
  <c r="G153" i="44"/>
  <c r="G152" i="44"/>
  <c r="G151" i="44"/>
  <c r="G150" i="44"/>
  <c r="H150" i="44" s="1"/>
  <c r="G149" i="44"/>
  <c r="G148" i="44"/>
  <c r="G147" i="44"/>
  <c r="G146" i="44"/>
  <c r="G145" i="44"/>
  <c r="G144" i="44"/>
  <c r="G143" i="44"/>
  <c r="G142" i="44" s="1"/>
  <c r="F137" i="44"/>
  <c r="G137" i="44" s="1"/>
  <c r="H137" i="44" s="1"/>
  <c r="F132" i="44"/>
  <c r="G132" i="44" s="1"/>
  <c r="H132" i="44" s="1"/>
  <c r="F127" i="44"/>
  <c r="G127" i="44" s="1"/>
  <c r="H127" i="44" s="1"/>
  <c r="F122" i="44"/>
  <c r="G122" i="44" s="1"/>
  <c r="H122" i="44" s="1"/>
  <c r="G117" i="44"/>
  <c r="H117" i="44" s="1"/>
  <c r="F117" i="44"/>
  <c r="F112" i="44"/>
  <c r="G112" i="44" s="1"/>
  <c r="H112" i="44" s="1"/>
  <c r="G107" i="44"/>
  <c r="H107" i="44" s="1"/>
  <c r="F107" i="44"/>
  <c r="F102" i="44"/>
  <c r="G102" i="44" s="1"/>
  <c r="H102" i="44" s="1"/>
  <c r="F97" i="44"/>
  <c r="G97" i="44" s="1"/>
  <c r="H97" i="44" s="1"/>
  <c r="F92" i="44"/>
  <c r="G92" i="44" s="1"/>
  <c r="S90" i="44"/>
  <c r="O90" i="44"/>
  <c r="R90" i="44" s="1"/>
  <c r="F90" i="44" s="1"/>
  <c r="G90" i="44" s="1"/>
  <c r="H90" i="44" s="1"/>
  <c r="S89" i="44"/>
  <c r="R89" i="44"/>
  <c r="O89" i="44"/>
  <c r="F89" i="44"/>
  <c r="G89" i="44" s="1"/>
  <c r="H89" i="44" s="1"/>
  <c r="S88" i="44"/>
  <c r="R88" i="44"/>
  <c r="F88" i="44" s="1"/>
  <c r="G88" i="44" s="1"/>
  <c r="H88" i="44" s="1"/>
  <c r="O88" i="44"/>
  <c r="S87" i="44"/>
  <c r="R87" i="44"/>
  <c r="F87" i="44" s="1"/>
  <c r="G87" i="44" s="1"/>
  <c r="H87" i="44" s="1"/>
  <c r="O87" i="44"/>
  <c r="S86" i="44"/>
  <c r="O86" i="44"/>
  <c r="R86" i="44" s="1"/>
  <c r="F86" i="44" s="1"/>
  <c r="G86" i="44" s="1"/>
  <c r="H86" i="44" s="1"/>
  <c r="S85" i="44"/>
  <c r="R85" i="44"/>
  <c r="O85" i="44"/>
  <c r="F85" i="44"/>
  <c r="G85" i="44" s="1"/>
  <c r="H85" i="44" s="1"/>
  <c r="S84" i="44"/>
  <c r="R84" i="44"/>
  <c r="F84" i="44" s="1"/>
  <c r="G84" i="44" s="1"/>
  <c r="H84" i="44" s="1"/>
  <c r="O84" i="44"/>
  <c r="S83" i="44"/>
  <c r="R83" i="44"/>
  <c r="F83" i="44" s="1"/>
  <c r="G83" i="44" s="1"/>
  <c r="H83" i="44" s="1"/>
  <c r="O83" i="44"/>
  <c r="S82" i="44"/>
  <c r="O82" i="44"/>
  <c r="R82" i="44" s="1"/>
  <c r="F82" i="44" s="1"/>
  <c r="G82" i="44" s="1"/>
  <c r="H82" i="44" s="1"/>
  <c r="S81" i="44"/>
  <c r="R81" i="44"/>
  <c r="O81" i="44"/>
  <c r="F81" i="44"/>
  <c r="G81" i="44" s="1"/>
  <c r="H81" i="44" s="1"/>
  <c r="S80" i="44"/>
  <c r="R80" i="44"/>
  <c r="F80" i="44" s="1"/>
  <c r="G80" i="44" s="1"/>
  <c r="H80" i="44" s="1"/>
  <c r="O80" i="44"/>
  <c r="S79" i="44"/>
  <c r="R79" i="44"/>
  <c r="F79" i="44" s="1"/>
  <c r="G79" i="44" s="1"/>
  <c r="H79" i="44" s="1"/>
  <c r="O79" i="44"/>
  <c r="S78" i="44"/>
  <c r="O78" i="44"/>
  <c r="R78" i="44" s="1"/>
  <c r="F78" i="44" s="1"/>
  <c r="G78" i="44" s="1"/>
  <c r="H78" i="44" s="1"/>
  <c r="S77" i="44"/>
  <c r="R77" i="44"/>
  <c r="O77" i="44"/>
  <c r="F77" i="44"/>
  <c r="G77" i="44" s="1"/>
  <c r="H77" i="44" s="1"/>
  <c r="S76" i="44"/>
  <c r="R76" i="44"/>
  <c r="F76" i="44" s="1"/>
  <c r="G76" i="44" s="1"/>
  <c r="H76" i="44" s="1"/>
  <c r="O76" i="44"/>
  <c r="S75" i="44"/>
  <c r="R75" i="44"/>
  <c r="F75" i="44" s="1"/>
  <c r="G75" i="44" s="1"/>
  <c r="H75" i="44" s="1"/>
  <c r="O75" i="44"/>
  <c r="S74" i="44"/>
  <c r="O74" i="44"/>
  <c r="R74" i="44" s="1"/>
  <c r="F74" i="44" s="1"/>
  <c r="G74" i="44" s="1"/>
  <c r="H74" i="44" s="1"/>
  <c r="S73" i="44"/>
  <c r="R73" i="44"/>
  <c r="O73" i="44"/>
  <c r="F73" i="44"/>
  <c r="G73" i="44" s="1"/>
  <c r="H73" i="44" s="1"/>
  <c r="S72" i="44"/>
  <c r="R72" i="44"/>
  <c r="F72" i="44" s="1"/>
  <c r="G72" i="44" s="1"/>
  <c r="H72" i="44" s="1"/>
  <c r="O72" i="44"/>
  <c r="S71" i="44"/>
  <c r="R71" i="44"/>
  <c r="F71" i="44" s="1"/>
  <c r="G71" i="44" s="1"/>
  <c r="H71" i="44" s="1"/>
  <c r="O71" i="44"/>
  <c r="S70" i="44"/>
  <c r="O70" i="44"/>
  <c r="R70" i="44" s="1"/>
  <c r="F70" i="44" s="1"/>
  <c r="G70" i="44" s="1"/>
  <c r="H70" i="44" s="1"/>
  <c r="S69" i="44"/>
  <c r="R69" i="44"/>
  <c r="O69" i="44"/>
  <c r="F69" i="44"/>
  <c r="G69" i="44" s="1"/>
  <c r="H69" i="44" s="1"/>
  <c r="S68" i="44"/>
  <c r="R68" i="44"/>
  <c r="F68" i="44" s="1"/>
  <c r="G68" i="44" s="1"/>
  <c r="H68" i="44" s="1"/>
  <c r="O68" i="44"/>
  <c r="S67" i="44"/>
  <c r="R67" i="44"/>
  <c r="F67" i="44" s="1"/>
  <c r="G67" i="44" s="1"/>
  <c r="H67" i="44" s="1"/>
  <c r="O67" i="44"/>
  <c r="S66" i="44"/>
  <c r="O66" i="44"/>
  <c r="R66" i="44" s="1"/>
  <c r="F66" i="44" s="1"/>
  <c r="G66" i="44" s="1"/>
  <c r="H66" i="44" s="1"/>
  <c r="S65" i="44"/>
  <c r="R65" i="44"/>
  <c r="O65" i="44"/>
  <c r="F65" i="44"/>
  <c r="G65" i="44" s="1"/>
  <c r="H65" i="44" s="1"/>
  <c r="S64" i="44"/>
  <c r="R64" i="44"/>
  <c r="F64" i="44" s="1"/>
  <c r="G64" i="44" s="1"/>
  <c r="H64" i="44" s="1"/>
  <c r="O64" i="44"/>
  <c r="S63" i="44"/>
  <c r="R63" i="44"/>
  <c r="F63" i="44" s="1"/>
  <c r="G63" i="44" s="1"/>
  <c r="H63" i="44" s="1"/>
  <c r="O63" i="44"/>
  <c r="S62" i="44"/>
  <c r="O62" i="44"/>
  <c r="R62" i="44" s="1"/>
  <c r="F62" i="44" s="1"/>
  <c r="G62" i="44" s="1"/>
  <c r="H60" i="44"/>
  <c r="G60" i="44"/>
  <c r="G59" i="44"/>
  <c r="H59" i="44" s="1"/>
  <c r="G58" i="44"/>
  <c r="H58" i="44" s="1"/>
  <c r="H57" i="44"/>
  <c r="G57" i="44"/>
  <c r="H56" i="44"/>
  <c r="G56" i="44"/>
  <c r="G55" i="44"/>
  <c r="H55" i="44" s="1"/>
  <c r="G54" i="44"/>
  <c r="H54" i="44" s="1"/>
  <c r="H53" i="44"/>
  <c r="G53" i="44"/>
  <c r="H52" i="44"/>
  <c r="G52" i="44"/>
  <c r="G51" i="44"/>
  <c r="H51" i="44" s="1"/>
  <c r="G50" i="44"/>
  <c r="H50" i="44" s="1"/>
  <c r="H49" i="44"/>
  <c r="G49" i="44"/>
  <c r="H48" i="44"/>
  <c r="G48" i="44"/>
  <c r="G47" i="44"/>
  <c r="H47" i="44" s="1"/>
  <c r="G46" i="44"/>
  <c r="H46" i="44" s="1"/>
  <c r="H45" i="44"/>
  <c r="G45" i="44"/>
  <c r="H44" i="44"/>
  <c r="G44" i="44"/>
  <c r="G43" i="44"/>
  <c r="H43" i="44" s="1"/>
  <c r="G42" i="44"/>
  <c r="H42" i="44" s="1"/>
  <c r="H41" i="44"/>
  <c r="G41" i="44"/>
  <c r="H40" i="44"/>
  <c r="G40" i="44"/>
  <c r="G39" i="44"/>
  <c r="H39" i="44" s="1"/>
  <c r="G38" i="44"/>
  <c r="H38" i="44" s="1"/>
  <c r="H37" i="44"/>
  <c r="G37" i="44"/>
  <c r="H36" i="44"/>
  <c r="G36" i="44"/>
  <c r="G35" i="44"/>
  <c r="H35" i="44" s="1"/>
  <c r="G34" i="44"/>
  <c r="G33" i="44" s="1"/>
  <c r="H32" i="44"/>
  <c r="G32" i="44"/>
  <c r="G31" i="44"/>
  <c r="H31" i="44" s="1"/>
  <c r="G30" i="44"/>
  <c r="H30" i="44" s="1"/>
  <c r="H29" i="44"/>
  <c r="G29" i="44"/>
  <c r="H28" i="44"/>
  <c r="G28" i="44"/>
  <c r="G27" i="44"/>
  <c r="H27" i="44" s="1"/>
  <c r="G26" i="44"/>
  <c r="H26" i="44" s="1"/>
  <c r="H25" i="44"/>
  <c r="G25" i="44"/>
  <c r="H24" i="44"/>
  <c r="G24" i="44"/>
  <c r="G23" i="44"/>
  <c r="H23" i="44" s="1"/>
  <c r="G22" i="44"/>
  <c r="H21" i="44"/>
  <c r="G21" i="44"/>
  <c r="H20" i="44"/>
  <c r="G20" i="44"/>
  <c r="G19" i="44"/>
  <c r="H19" i="44" s="1"/>
  <c r="G18" i="44"/>
  <c r="H18" i="44" s="1"/>
  <c r="H17" i="44"/>
  <c r="G17" i="44"/>
  <c r="H16" i="44"/>
  <c r="G16" i="44"/>
  <c r="G15" i="44"/>
  <c r="H15" i="44" s="1"/>
  <c r="G14" i="44"/>
  <c r="G11" i="44" s="1"/>
  <c r="H13" i="44"/>
  <c r="G13" i="44"/>
  <c r="H12" i="44"/>
  <c r="G12" i="44"/>
  <c r="F236" i="43"/>
  <c r="G236" i="43" s="1"/>
  <c r="H236" i="43" s="1"/>
  <c r="F235" i="43"/>
  <c r="G235" i="43" s="1"/>
  <c r="H235" i="43" s="1"/>
  <c r="F234" i="43"/>
  <c r="G234" i="43" s="1"/>
  <c r="H234" i="43" s="1"/>
  <c r="F233" i="43"/>
  <c r="G233" i="43" s="1"/>
  <c r="H233" i="43" s="1"/>
  <c r="G232" i="43"/>
  <c r="F232" i="43"/>
  <c r="F230" i="43"/>
  <c r="G230" i="43" s="1"/>
  <c r="H230" i="43" s="1"/>
  <c r="G229" i="43"/>
  <c r="H229" i="43" s="1"/>
  <c r="F229" i="43"/>
  <c r="G228" i="43"/>
  <c r="H228" i="43" s="1"/>
  <c r="F228" i="43"/>
  <c r="G227" i="43"/>
  <c r="H227" i="43" s="1"/>
  <c r="F227" i="43"/>
  <c r="F226" i="43"/>
  <c r="G226" i="43" s="1"/>
  <c r="H226" i="43" s="1"/>
  <c r="F225" i="43"/>
  <c r="G225" i="43" s="1"/>
  <c r="H225" i="43" s="1"/>
  <c r="F224" i="43"/>
  <c r="G224" i="43" s="1"/>
  <c r="H224" i="43" s="1"/>
  <c r="F223" i="43"/>
  <c r="G223" i="43" s="1"/>
  <c r="H223" i="43" s="1"/>
  <c r="F222" i="43"/>
  <c r="G222" i="43" s="1"/>
  <c r="H222" i="43" s="1"/>
  <c r="G221" i="43"/>
  <c r="H221" i="43" s="1"/>
  <c r="F221" i="43"/>
  <c r="G220" i="43"/>
  <c r="H220" i="43" s="1"/>
  <c r="F220" i="43"/>
  <c r="G219" i="43"/>
  <c r="H219" i="43" s="1"/>
  <c r="F219" i="43"/>
  <c r="F218" i="43"/>
  <c r="G218" i="43" s="1"/>
  <c r="H218" i="43" s="1"/>
  <c r="F217" i="43"/>
  <c r="G217" i="43" s="1"/>
  <c r="H217" i="43" s="1"/>
  <c r="F216" i="43"/>
  <c r="G216" i="43" s="1"/>
  <c r="H216" i="43" s="1"/>
  <c r="F215" i="43"/>
  <c r="G215" i="43" s="1"/>
  <c r="H215" i="43" s="1"/>
  <c r="F214" i="43"/>
  <c r="G214" i="43" s="1"/>
  <c r="G212" i="43"/>
  <c r="G211" i="43"/>
  <c r="G210" i="43"/>
  <c r="G209" i="43"/>
  <c r="G208" i="43"/>
  <c r="G207" i="43"/>
  <c r="G206" i="43"/>
  <c r="H206" i="43" s="1"/>
  <c r="G205" i="43"/>
  <c r="G199" i="43" s="1"/>
  <c r="H199" i="43" s="1"/>
  <c r="G204" i="43"/>
  <c r="G203" i="43"/>
  <c r="G202" i="43"/>
  <c r="G201" i="43"/>
  <c r="G200" i="43"/>
  <c r="G198" i="43"/>
  <c r="G192" i="43" s="1"/>
  <c r="H192" i="43" s="1"/>
  <c r="G197" i="43"/>
  <c r="G196" i="43"/>
  <c r="G195" i="43"/>
  <c r="G194" i="43"/>
  <c r="G193" i="43"/>
  <c r="G191" i="43"/>
  <c r="G185" i="43" s="1"/>
  <c r="H185" i="43" s="1"/>
  <c r="G190" i="43"/>
  <c r="G189" i="43"/>
  <c r="G188" i="43"/>
  <c r="G187" i="43"/>
  <c r="G186" i="43"/>
  <c r="G184" i="43"/>
  <c r="G183" i="43"/>
  <c r="G182" i="43"/>
  <c r="G181" i="43"/>
  <c r="G180" i="43"/>
  <c r="G179" i="43"/>
  <c r="G178" i="43"/>
  <c r="H178" i="43" s="1"/>
  <c r="G177" i="43"/>
  <c r="G171" i="43" s="1"/>
  <c r="H171" i="43" s="1"/>
  <c r="G176" i="43"/>
  <c r="G175" i="43"/>
  <c r="G174" i="43"/>
  <c r="G173" i="43"/>
  <c r="G172" i="43"/>
  <c r="G170" i="43"/>
  <c r="G164" i="43" s="1"/>
  <c r="H164" i="43" s="1"/>
  <c r="G169" i="43"/>
  <c r="G168" i="43"/>
  <c r="G167" i="43"/>
  <c r="G166" i="43"/>
  <c r="G165" i="43"/>
  <c r="G163" i="43"/>
  <c r="G162" i="43"/>
  <c r="G161" i="43"/>
  <c r="G160" i="43"/>
  <c r="G159" i="43"/>
  <c r="G158" i="43"/>
  <c r="G157" i="43"/>
  <c r="H157" i="43" s="1"/>
  <c r="G156" i="43"/>
  <c r="G150" i="43" s="1"/>
  <c r="H150" i="43" s="1"/>
  <c r="G155" i="43"/>
  <c r="G154" i="43"/>
  <c r="G153" i="43"/>
  <c r="G152" i="43"/>
  <c r="G151" i="43"/>
  <c r="G149" i="43"/>
  <c r="G143" i="43" s="1"/>
  <c r="G148" i="43"/>
  <c r="G147" i="43"/>
  <c r="G146" i="43"/>
  <c r="G145" i="43"/>
  <c r="G144" i="43"/>
  <c r="F137" i="43"/>
  <c r="G137" i="43" s="1"/>
  <c r="H137" i="43" s="1"/>
  <c r="F132" i="43"/>
  <c r="G132" i="43" s="1"/>
  <c r="H132" i="43" s="1"/>
  <c r="F127" i="43"/>
  <c r="G127" i="43" s="1"/>
  <c r="H127" i="43" s="1"/>
  <c r="F122" i="43"/>
  <c r="G122" i="43" s="1"/>
  <c r="H122" i="43" s="1"/>
  <c r="F117" i="43"/>
  <c r="G117" i="43" s="1"/>
  <c r="H117" i="43" s="1"/>
  <c r="F112" i="43"/>
  <c r="G112" i="43" s="1"/>
  <c r="H112" i="43" s="1"/>
  <c r="F107" i="43"/>
  <c r="G107" i="43" s="1"/>
  <c r="H107" i="43" s="1"/>
  <c r="F102" i="43"/>
  <c r="G102" i="43" s="1"/>
  <c r="H102" i="43" s="1"/>
  <c r="F97" i="43"/>
  <c r="G97" i="43" s="1"/>
  <c r="H97" i="43" s="1"/>
  <c r="F92" i="43"/>
  <c r="G92" i="43" s="1"/>
  <c r="S90" i="43"/>
  <c r="O90" i="43"/>
  <c r="R90" i="43" s="1"/>
  <c r="F90" i="43" s="1"/>
  <c r="G90" i="43" s="1"/>
  <c r="H90" i="43" s="1"/>
  <c r="S89" i="43"/>
  <c r="O89" i="43"/>
  <c r="R89" i="43" s="1"/>
  <c r="F89" i="43" s="1"/>
  <c r="G89" i="43" s="1"/>
  <c r="H89" i="43" s="1"/>
  <c r="S88" i="43"/>
  <c r="R88" i="43"/>
  <c r="F88" i="43" s="1"/>
  <c r="G88" i="43" s="1"/>
  <c r="H88" i="43" s="1"/>
  <c r="O88" i="43"/>
  <c r="S87" i="43"/>
  <c r="R87" i="43"/>
  <c r="O87" i="43"/>
  <c r="F87" i="43"/>
  <c r="G87" i="43" s="1"/>
  <c r="H87" i="43" s="1"/>
  <c r="S86" i="43"/>
  <c r="O86" i="43"/>
  <c r="R86" i="43" s="1"/>
  <c r="F86" i="43" s="1"/>
  <c r="G86" i="43" s="1"/>
  <c r="H86" i="43" s="1"/>
  <c r="S85" i="43"/>
  <c r="O85" i="43"/>
  <c r="R85" i="43" s="1"/>
  <c r="F85" i="43" s="1"/>
  <c r="G85" i="43" s="1"/>
  <c r="H85" i="43" s="1"/>
  <c r="S84" i="43"/>
  <c r="R84" i="43"/>
  <c r="F84" i="43" s="1"/>
  <c r="G84" i="43" s="1"/>
  <c r="H84" i="43" s="1"/>
  <c r="O84" i="43"/>
  <c r="S83" i="43"/>
  <c r="R83" i="43"/>
  <c r="O83" i="43"/>
  <c r="F83" i="43"/>
  <c r="G83" i="43" s="1"/>
  <c r="H83" i="43" s="1"/>
  <c r="S82" i="43"/>
  <c r="O82" i="43"/>
  <c r="R82" i="43" s="1"/>
  <c r="F82" i="43" s="1"/>
  <c r="G82" i="43" s="1"/>
  <c r="H82" i="43" s="1"/>
  <c r="S81" i="43"/>
  <c r="O81" i="43"/>
  <c r="R81" i="43" s="1"/>
  <c r="F81" i="43" s="1"/>
  <c r="G81" i="43" s="1"/>
  <c r="H81" i="43" s="1"/>
  <c r="S80" i="43"/>
  <c r="R80" i="43"/>
  <c r="F80" i="43" s="1"/>
  <c r="G80" i="43" s="1"/>
  <c r="H80" i="43" s="1"/>
  <c r="O80" i="43"/>
  <c r="S79" i="43"/>
  <c r="R79" i="43"/>
  <c r="O79" i="43"/>
  <c r="F79" i="43"/>
  <c r="G79" i="43" s="1"/>
  <c r="H79" i="43" s="1"/>
  <c r="S78" i="43"/>
  <c r="O78" i="43"/>
  <c r="R78" i="43" s="1"/>
  <c r="F78" i="43" s="1"/>
  <c r="G78" i="43" s="1"/>
  <c r="H78" i="43" s="1"/>
  <c r="S77" i="43"/>
  <c r="O77" i="43"/>
  <c r="R77" i="43" s="1"/>
  <c r="F77" i="43" s="1"/>
  <c r="G77" i="43" s="1"/>
  <c r="H77" i="43" s="1"/>
  <c r="S76" i="43"/>
  <c r="R76" i="43"/>
  <c r="F76" i="43" s="1"/>
  <c r="G76" i="43" s="1"/>
  <c r="H76" i="43" s="1"/>
  <c r="O76" i="43"/>
  <c r="S75" i="43"/>
  <c r="R75" i="43"/>
  <c r="O75" i="43"/>
  <c r="F75" i="43"/>
  <c r="G75" i="43" s="1"/>
  <c r="H75" i="43" s="1"/>
  <c r="S74" i="43"/>
  <c r="O74" i="43"/>
  <c r="R74" i="43" s="1"/>
  <c r="F74" i="43" s="1"/>
  <c r="G74" i="43" s="1"/>
  <c r="H74" i="43" s="1"/>
  <c r="S73" i="43"/>
  <c r="O73" i="43"/>
  <c r="R73" i="43" s="1"/>
  <c r="F73" i="43" s="1"/>
  <c r="G73" i="43" s="1"/>
  <c r="H73" i="43" s="1"/>
  <c r="S72" i="43"/>
  <c r="R72" i="43"/>
  <c r="F72" i="43" s="1"/>
  <c r="G72" i="43" s="1"/>
  <c r="H72" i="43" s="1"/>
  <c r="O72" i="43"/>
  <c r="S71" i="43"/>
  <c r="O71" i="43"/>
  <c r="R71" i="43" s="1"/>
  <c r="F71" i="43" s="1"/>
  <c r="G71" i="43" s="1"/>
  <c r="H71" i="43" s="1"/>
  <c r="S70" i="43"/>
  <c r="O70" i="43"/>
  <c r="R70" i="43" s="1"/>
  <c r="F70" i="43" s="1"/>
  <c r="G70" i="43" s="1"/>
  <c r="H70" i="43" s="1"/>
  <c r="S69" i="43"/>
  <c r="O69" i="43"/>
  <c r="R69" i="43" s="1"/>
  <c r="F69" i="43" s="1"/>
  <c r="G69" i="43" s="1"/>
  <c r="H69" i="43" s="1"/>
  <c r="S68" i="43"/>
  <c r="R68" i="43"/>
  <c r="F68" i="43" s="1"/>
  <c r="G68" i="43" s="1"/>
  <c r="H68" i="43" s="1"/>
  <c r="O68" i="43"/>
  <c r="S67" i="43"/>
  <c r="O67" i="43"/>
  <c r="R67" i="43" s="1"/>
  <c r="F67" i="43" s="1"/>
  <c r="G67" i="43" s="1"/>
  <c r="H67" i="43" s="1"/>
  <c r="S66" i="43"/>
  <c r="O66" i="43"/>
  <c r="R66" i="43" s="1"/>
  <c r="F66" i="43" s="1"/>
  <c r="G66" i="43" s="1"/>
  <c r="H66" i="43" s="1"/>
  <c r="S65" i="43"/>
  <c r="O65" i="43"/>
  <c r="R65" i="43" s="1"/>
  <c r="F65" i="43" s="1"/>
  <c r="G65" i="43" s="1"/>
  <c r="H65" i="43" s="1"/>
  <c r="S64" i="43"/>
  <c r="R64" i="43"/>
  <c r="F64" i="43" s="1"/>
  <c r="G64" i="43" s="1"/>
  <c r="H64" i="43" s="1"/>
  <c r="O64" i="43"/>
  <c r="S63" i="43"/>
  <c r="O63" i="43"/>
  <c r="R63" i="43" s="1"/>
  <c r="F63" i="43" s="1"/>
  <c r="G63" i="43" s="1"/>
  <c r="H63" i="43" s="1"/>
  <c r="S62" i="43"/>
  <c r="O62" i="43"/>
  <c r="R62" i="43" s="1"/>
  <c r="F62" i="43" s="1"/>
  <c r="G62" i="43" s="1"/>
  <c r="G60" i="43"/>
  <c r="H60" i="43" s="1"/>
  <c r="H59" i="43"/>
  <c r="G59" i="43"/>
  <c r="G58" i="43"/>
  <c r="H58" i="43" s="1"/>
  <c r="G57" i="43"/>
  <c r="H57" i="43" s="1"/>
  <c r="H56" i="43"/>
  <c r="G56" i="43"/>
  <c r="H55" i="43"/>
  <c r="G55" i="43"/>
  <c r="G54" i="43"/>
  <c r="H54" i="43" s="1"/>
  <c r="G53" i="43"/>
  <c r="H53" i="43" s="1"/>
  <c r="H52" i="43"/>
  <c r="G52" i="43"/>
  <c r="G51" i="43"/>
  <c r="H51" i="43" s="1"/>
  <c r="G50" i="43"/>
  <c r="H50" i="43" s="1"/>
  <c r="G49" i="43"/>
  <c r="H49" i="43" s="1"/>
  <c r="H48" i="43"/>
  <c r="G48" i="43"/>
  <c r="H47" i="43"/>
  <c r="G47" i="43"/>
  <c r="G46" i="43"/>
  <c r="H46" i="43" s="1"/>
  <c r="G45" i="43"/>
  <c r="H45" i="43" s="1"/>
  <c r="H44" i="43"/>
  <c r="G44" i="43"/>
  <c r="H43" i="43"/>
  <c r="G43" i="43"/>
  <c r="G42" i="43"/>
  <c r="H42" i="43" s="1"/>
  <c r="G41" i="43"/>
  <c r="H41" i="43" s="1"/>
  <c r="G40" i="43"/>
  <c r="H40" i="43" s="1"/>
  <c r="G39" i="43"/>
  <c r="H39" i="43" s="1"/>
  <c r="G38" i="43"/>
  <c r="H38" i="43" s="1"/>
  <c r="G37" i="43"/>
  <c r="H37" i="43" s="1"/>
  <c r="G36" i="43"/>
  <c r="H36" i="43" s="1"/>
  <c r="G35" i="43"/>
  <c r="H35" i="43" s="1"/>
  <c r="G34" i="43"/>
  <c r="G32" i="43"/>
  <c r="H32" i="43" s="1"/>
  <c r="H31" i="43"/>
  <c r="G31" i="43"/>
  <c r="G30" i="43"/>
  <c r="H30" i="43" s="1"/>
  <c r="G29" i="43"/>
  <c r="H29" i="43" s="1"/>
  <c r="H28" i="43"/>
  <c r="G28" i="43"/>
  <c r="H27" i="43"/>
  <c r="G27" i="43"/>
  <c r="G26" i="43"/>
  <c r="G25" i="43"/>
  <c r="H25" i="43" s="1"/>
  <c r="H24" i="43"/>
  <c r="G24" i="43"/>
  <c r="H23" i="43"/>
  <c r="G23" i="43"/>
  <c r="G21" i="43"/>
  <c r="H21" i="43" s="1"/>
  <c r="H20" i="43"/>
  <c r="G20" i="43"/>
  <c r="H19" i="43"/>
  <c r="G19" i="43"/>
  <c r="G18" i="43"/>
  <c r="H18" i="43" s="1"/>
  <c r="G17" i="43"/>
  <c r="H17" i="43" s="1"/>
  <c r="H16" i="43"/>
  <c r="G16" i="43"/>
  <c r="H15" i="43"/>
  <c r="G15" i="43"/>
  <c r="G14" i="43"/>
  <c r="H14" i="43" s="1"/>
  <c r="G13" i="43"/>
  <c r="H13" i="43" s="1"/>
  <c r="H12" i="43"/>
  <c r="G12" i="43"/>
  <c r="G185" i="42" l="1"/>
  <c r="H185" i="42" s="1"/>
  <c r="G142" i="42"/>
  <c r="G11" i="42"/>
  <c r="G33" i="43"/>
  <c r="G22" i="43"/>
  <c r="G142" i="43"/>
  <c r="G61" i="42"/>
  <c r="H62" i="42"/>
  <c r="H61" i="42" s="1"/>
  <c r="G91" i="42"/>
  <c r="H92" i="42"/>
  <c r="H91" i="42" s="1"/>
  <c r="H22" i="42"/>
  <c r="H214" i="42"/>
  <c r="H213" i="42" s="1"/>
  <c r="G213" i="42"/>
  <c r="H14" i="42"/>
  <c r="H11" i="42" s="1"/>
  <c r="H34" i="42"/>
  <c r="H33" i="42" s="1"/>
  <c r="H143" i="42"/>
  <c r="H232" i="42"/>
  <c r="H231" i="42" s="1"/>
  <c r="G231" i="50"/>
  <c r="G61" i="50"/>
  <c r="H62" i="50"/>
  <c r="H61" i="50" s="1"/>
  <c r="G91" i="50"/>
  <c r="H92" i="50"/>
  <c r="H91" i="50" s="1"/>
  <c r="H22" i="50"/>
  <c r="H215" i="50"/>
  <c r="H213" i="50" s="1"/>
  <c r="G213" i="50"/>
  <c r="H34" i="50"/>
  <c r="H33" i="50" s="1"/>
  <c r="H143" i="50"/>
  <c r="H142" i="50" s="1"/>
  <c r="H232" i="50"/>
  <c r="H231" i="50" s="1"/>
  <c r="G11" i="50"/>
  <c r="H11" i="49"/>
  <c r="G213" i="49"/>
  <c r="H214" i="49"/>
  <c r="H213" i="49" s="1"/>
  <c r="G231" i="49"/>
  <c r="H33" i="49"/>
  <c r="G61" i="49"/>
  <c r="H62" i="49"/>
  <c r="H61" i="49" s="1"/>
  <c r="H22" i="49"/>
  <c r="G91" i="49"/>
  <c r="H92" i="49"/>
  <c r="H91" i="49" s="1"/>
  <c r="G11" i="49"/>
  <c r="H143" i="49"/>
  <c r="H142" i="49" s="1"/>
  <c r="H232" i="49"/>
  <c r="H231" i="49" s="1"/>
  <c r="G33" i="49"/>
  <c r="H11" i="48"/>
  <c r="G91" i="48"/>
  <c r="H92" i="48"/>
  <c r="H91" i="48" s="1"/>
  <c r="H214" i="48"/>
  <c r="H213" i="48" s="1"/>
  <c r="G213" i="48"/>
  <c r="G10" i="48"/>
  <c r="G237" i="48" s="1"/>
  <c r="H22" i="48"/>
  <c r="G61" i="48"/>
  <c r="H62" i="48"/>
  <c r="H61" i="48" s="1"/>
  <c r="G142" i="48"/>
  <c r="H143" i="48"/>
  <c r="H142" i="48" s="1"/>
  <c r="G22" i="48"/>
  <c r="H232" i="48"/>
  <c r="H231" i="48" s="1"/>
  <c r="H35" i="48"/>
  <c r="H33" i="48" s="1"/>
  <c r="H11" i="47"/>
  <c r="H214" i="47"/>
  <c r="H213" i="47" s="1"/>
  <c r="G213" i="47"/>
  <c r="G61" i="47"/>
  <c r="H62" i="47"/>
  <c r="H61" i="47" s="1"/>
  <c r="G91" i="47"/>
  <c r="H92" i="47"/>
  <c r="H91" i="47" s="1"/>
  <c r="G11" i="47"/>
  <c r="G10" i="47" s="1"/>
  <c r="G237" i="47" s="1"/>
  <c r="H26" i="47"/>
  <c r="H22" i="47" s="1"/>
  <c r="H34" i="47"/>
  <c r="H33" i="47" s="1"/>
  <c r="H143" i="47"/>
  <c r="H142" i="47" s="1"/>
  <c r="H232" i="47"/>
  <c r="H231" i="47" s="1"/>
  <c r="G61" i="46"/>
  <c r="H62" i="46"/>
  <c r="H61" i="46" s="1"/>
  <c r="G91" i="46"/>
  <c r="H92" i="46"/>
  <c r="H91" i="46" s="1"/>
  <c r="H11" i="46"/>
  <c r="H22" i="46"/>
  <c r="H215" i="46"/>
  <c r="H213" i="46" s="1"/>
  <c r="G213" i="46"/>
  <c r="H143" i="46"/>
  <c r="H142" i="46" s="1"/>
  <c r="G11" i="46"/>
  <c r="G22" i="46"/>
  <c r="H34" i="46"/>
  <c r="H33" i="46" s="1"/>
  <c r="H232" i="46"/>
  <c r="H231" i="46" s="1"/>
  <c r="G91" i="45"/>
  <c r="H92" i="45"/>
  <c r="H91" i="45" s="1"/>
  <c r="G61" i="45"/>
  <c r="H62" i="45"/>
  <c r="H61" i="45" s="1"/>
  <c r="H215" i="45"/>
  <c r="H213" i="45" s="1"/>
  <c r="G213" i="45"/>
  <c r="G22" i="45"/>
  <c r="H232" i="45"/>
  <c r="H231" i="45" s="1"/>
  <c r="G11" i="45"/>
  <c r="H34" i="45"/>
  <c r="H33" i="45" s="1"/>
  <c r="H143" i="45"/>
  <c r="H142" i="45" s="1"/>
  <c r="H22" i="44"/>
  <c r="G91" i="44"/>
  <c r="H92" i="44"/>
  <c r="H91" i="44" s="1"/>
  <c r="H214" i="44"/>
  <c r="H213" i="44" s="1"/>
  <c r="G213" i="44"/>
  <c r="H62" i="44"/>
  <c r="H61" i="44" s="1"/>
  <c r="G61" i="44"/>
  <c r="H11" i="44"/>
  <c r="G10" i="44"/>
  <c r="G237" i="44" s="1"/>
  <c r="H14" i="44"/>
  <c r="H34" i="44"/>
  <c r="H33" i="44" s="1"/>
  <c r="H143" i="44"/>
  <c r="H142" i="44" s="1"/>
  <c r="H232" i="44"/>
  <c r="H231" i="44" s="1"/>
  <c r="G91" i="43"/>
  <c r="H92" i="43"/>
  <c r="H91" i="43" s="1"/>
  <c r="G213" i="43"/>
  <c r="H214" i="43"/>
  <c r="H213" i="43" s="1"/>
  <c r="G231" i="43"/>
  <c r="H11" i="43"/>
  <c r="G61" i="43"/>
  <c r="H62" i="43"/>
  <c r="H61" i="43" s="1"/>
  <c r="H143" i="43"/>
  <c r="H142" i="43" s="1"/>
  <c r="H232" i="43"/>
  <c r="H231" i="43" s="1"/>
  <c r="H34" i="43"/>
  <c r="H33" i="43" s="1"/>
  <c r="G11" i="43"/>
  <c r="H26" i="43"/>
  <c r="H22" i="43" s="1"/>
  <c r="D45" i="6"/>
  <c r="C45" i="6"/>
  <c r="C41" i="6" s="1"/>
  <c r="H142" i="42" l="1"/>
  <c r="H10" i="42" s="1"/>
  <c r="H237" i="42" s="1"/>
  <c r="G10" i="42"/>
  <c r="G237" i="42" s="1"/>
  <c r="H10" i="50"/>
  <c r="H237" i="50" s="1"/>
  <c r="G10" i="50"/>
  <c r="G237" i="50" s="1"/>
  <c r="G10" i="49"/>
  <c r="G237" i="49" s="1"/>
  <c r="H10" i="49"/>
  <c r="H237" i="49" s="1"/>
  <c r="H10" i="48"/>
  <c r="H237" i="48" s="1"/>
  <c r="H10" i="47"/>
  <c r="H237" i="47" s="1"/>
  <c r="H10" i="46"/>
  <c r="H237" i="46" s="1"/>
  <c r="G10" i="46"/>
  <c r="G237" i="46" s="1"/>
  <c r="H10" i="45"/>
  <c r="H237" i="45" s="1"/>
  <c r="G10" i="45"/>
  <c r="G237" i="45" s="1"/>
  <c r="H10" i="44"/>
  <c r="H237" i="44" s="1"/>
  <c r="H10" i="43"/>
  <c r="H237" i="43" s="1"/>
  <c r="G10" i="43"/>
  <c r="G237" i="43" s="1"/>
  <c r="C37" i="6"/>
  <c r="C39" i="6"/>
  <c r="C43" i="6"/>
  <c r="B4" i="6"/>
  <c r="G232" i="4"/>
  <c r="F232" i="4"/>
  <c r="F214" i="4"/>
  <c r="G144" i="4"/>
  <c r="F92" i="4"/>
  <c r="G92" i="4" s="1"/>
  <c r="H92" i="4" s="1"/>
  <c r="H62" i="4"/>
  <c r="G62" i="4"/>
  <c r="F62" i="4"/>
  <c r="R62" i="4"/>
  <c r="O62" i="4"/>
  <c r="G23" i="4"/>
  <c r="H21" i="4"/>
  <c r="G12" i="4"/>
  <c r="C44" i="6" l="1"/>
  <c r="E5" i="6" l="1"/>
  <c r="A4" i="6" l="1"/>
  <c r="C4" i="6"/>
  <c r="D4" i="6"/>
  <c r="A5" i="6"/>
  <c r="B5" i="6"/>
  <c r="C5" i="6"/>
  <c r="D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S63" i="4" l="1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O32" i="41" l="1"/>
  <c r="N32" i="41"/>
  <c r="H32" i="41"/>
  <c r="D32" i="41"/>
  <c r="C32" i="41"/>
  <c r="B32" i="41"/>
  <c r="O31" i="41"/>
  <c r="N31" i="41"/>
  <c r="H31" i="41"/>
  <c r="D31" i="41"/>
  <c r="C31" i="41"/>
  <c r="B31" i="41"/>
  <c r="O30" i="41"/>
  <c r="N30" i="41"/>
  <c r="H30" i="41"/>
  <c r="D30" i="41"/>
  <c r="C30" i="41"/>
  <c r="B30" i="41"/>
  <c r="O29" i="41"/>
  <c r="N29" i="41"/>
  <c r="H29" i="41"/>
  <c r="D29" i="41"/>
  <c r="C29" i="41"/>
  <c r="B29" i="41"/>
  <c r="O28" i="41"/>
  <c r="N28" i="41"/>
  <c r="H28" i="41"/>
  <c r="D28" i="41"/>
  <c r="C28" i="41"/>
  <c r="B28" i="41"/>
  <c r="O27" i="41"/>
  <c r="N27" i="41"/>
  <c r="H27" i="41"/>
  <c r="D27" i="41"/>
  <c r="C27" i="41"/>
  <c r="B27" i="41"/>
  <c r="O26" i="41"/>
  <c r="N26" i="41"/>
  <c r="H26" i="41"/>
  <c r="D26" i="41"/>
  <c r="C26" i="41"/>
  <c r="B26" i="41"/>
  <c r="O25" i="41"/>
  <c r="N25" i="41"/>
  <c r="H25" i="41"/>
  <c r="D25" i="41"/>
  <c r="C25" i="41"/>
  <c r="B25" i="41"/>
  <c r="O24" i="41"/>
  <c r="N24" i="41"/>
  <c r="H24" i="41"/>
  <c r="D24" i="41"/>
  <c r="C24" i="41"/>
  <c r="B24" i="41"/>
  <c r="O23" i="41"/>
  <c r="N23" i="41"/>
  <c r="H23" i="41"/>
  <c r="D23" i="41"/>
  <c r="C23" i="41"/>
  <c r="B23" i="41"/>
  <c r="O22" i="41"/>
  <c r="N22" i="41"/>
  <c r="H22" i="41"/>
  <c r="D22" i="41"/>
  <c r="C22" i="41"/>
  <c r="B22" i="41"/>
  <c r="O21" i="41"/>
  <c r="N21" i="41"/>
  <c r="H21" i="41"/>
  <c r="D21" i="41"/>
  <c r="C21" i="41"/>
  <c r="B21" i="41"/>
  <c r="O20" i="41"/>
  <c r="N20" i="41"/>
  <c r="H20" i="41"/>
  <c r="D20" i="41"/>
  <c r="C20" i="41"/>
  <c r="B20" i="41"/>
  <c r="O19" i="41"/>
  <c r="N19" i="41"/>
  <c r="H19" i="41"/>
  <c r="D19" i="41"/>
  <c r="C19" i="41"/>
  <c r="B19" i="41"/>
  <c r="O18" i="41"/>
  <c r="N18" i="41"/>
  <c r="H18" i="41"/>
  <c r="D18" i="41"/>
  <c r="C18" i="41"/>
  <c r="B18" i="41"/>
  <c r="O17" i="41"/>
  <c r="N17" i="41"/>
  <c r="H17" i="41"/>
  <c r="D17" i="41"/>
  <c r="C17" i="41"/>
  <c r="B17" i="41"/>
  <c r="O16" i="41"/>
  <c r="N16" i="41"/>
  <c r="H16" i="41"/>
  <c r="D16" i="41"/>
  <c r="C16" i="41"/>
  <c r="B16" i="41"/>
  <c r="O15" i="41"/>
  <c r="N15" i="41"/>
  <c r="H15" i="41"/>
  <c r="D15" i="41"/>
  <c r="C15" i="41"/>
  <c r="B15" i="41"/>
  <c r="O14" i="41"/>
  <c r="N14" i="41"/>
  <c r="H14" i="41"/>
  <c r="D14" i="41"/>
  <c r="C14" i="41"/>
  <c r="B14" i="41"/>
  <c r="O13" i="41"/>
  <c r="N13" i="41"/>
  <c r="H13" i="41"/>
  <c r="D13" i="41"/>
  <c r="C13" i="41"/>
  <c r="B13" i="41"/>
  <c r="O12" i="41"/>
  <c r="N12" i="41"/>
  <c r="H12" i="41"/>
  <c r="D12" i="41"/>
  <c r="C12" i="41"/>
  <c r="B12" i="41"/>
  <c r="O11" i="41"/>
  <c r="N11" i="41"/>
  <c r="H11" i="41"/>
  <c r="D11" i="41"/>
  <c r="C11" i="41"/>
  <c r="B11" i="41"/>
  <c r="O10" i="41"/>
  <c r="N10" i="41"/>
  <c r="H10" i="41"/>
  <c r="D10" i="41"/>
  <c r="C10" i="41"/>
  <c r="B10" i="41"/>
  <c r="O9" i="41"/>
  <c r="N9" i="41"/>
  <c r="H9" i="41"/>
  <c r="D9" i="41"/>
  <c r="C9" i="41"/>
  <c r="B9" i="41"/>
  <c r="O8" i="41"/>
  <c r="N8" i="41"/>
  <c r="H8" i="41"/>
  <c r="D8" i="41"/>
  <c r="C8" i="41"/>
  <c r="B8" i="41"/>
  <c r="I31" i="41" l="1"/>
  <c r="J21" i="41"/>
  <c r="I9" i="41"/>
  <c r="J12" i="41"/>
  <c r="I14" i="41"/>
  <c r="I15" i="41"/>
  <c r="I16" i="41"/>
  <c r="J17" i="41"/>
  <c r="I17" i="41"/>
  <c r="J20" i="41"/>
  <c r="J24" i="41"/>
  <c r="J32" i="41"/>
  <c r="J30" i="41"/>
  <c r="I30" i="41"/>
  <c r="I29" i="41"/>
  <c r="J26" i="41"/>
  <c r="J25" i="41"/>
  <c r="I25" i="41"/>
  <c r="I24" i="41"/>
  <c r="I23" i="41"/>
  <c r="J23" i="41"/>
  <c r="J22" i="41"/>
  <c r="I21" i="41"/>
  <c r="I20" i="41"/>
  <c r="J19" i="41"/>
  <c r="I18" i="41"/>
  <c r="J16" i="41"/>
  <c r="J15" i="41"/>
  <c r="J14" i="41"/>
  <c r="J13" i="41"/>
  <c r="I12" i="41"/>
  <c r="J11" i="41"/>
  <c r="I11" i="41"/>
  <c r="J31" i="41" l="1"/>
  <c r="I10" i="41"/>
  <c r="I13" i="41"/>
  <c r="J29" i="41"/>
  <c r="I19" i="41"/>
  <c r="J10" i="41"/>
  <c r="J18" i="41"/>
  <c r="I22" i="41"/>
  <c r="I26" i="41"/>
  <c r="I27" i="41"/>
  <c r="I28" i="41"/>
  <c r="J28" i="41"/>
  <c r="I32" i="41"/>
  <c r="J27" i="41"/>
  <c r="G15" i="4" l="1"/>
  <c r="J9" i="41" l="1"/>
  <c r="O2" i="41" l="1"/>
  <c r="O3" i="41" l="1"/>
  <c r="O5" i="41"/>
  <c r="O4" i="41"/>
  <c r="C4" i="41" l="1"/>
  <c r="I3" i="41"/>
  <c r="D4" i="41"/>
  <c r="C5" i="41"/>
  <c r="C2" i="41"/>
  <c r="I5" i="41"/>
  <c r="D3" i="41"/>
  <c r="I4" i="41"/>
  <c r="C3" i="41"/>
  <c r="D5" i="41"/>
  <c r="D2" i="41"/>
  <c r="O63" i="4" l="1"/>
  <c r="R63" i="4" s="1"/>
  <c r="O64" i="4"/>
  <c r="R64" i="4" s="1"/>
  <c r="F64" i="4" s="1"/>
  <c r="G64" i="4" s="1"/>
  <c r="H64" i="4" s="1"/>
  <c r="O65" i="4"/>
  <c r="R65" i="4" s="1"/>
  <c r="F65" i="4" s="1"/>
  <c r="G65" i="4" s="1"/>
  <c r="H65" i="4" s="1"/>
  <c r="O66" i="4"/>
  <c r="R66" i="4" s="1"/>
  <c r="F66" i="4" s="1"/>
  <c r="G66" i="4" s="1"/>
  <c r="H66" i="4" s="1"/>
  <c r="O67" i="4"/>
  <c r="R67" i="4" s="1"/>
  <c r="F67" i="4" s="1"/>
  <c r="G67" i="4" s="1"/>
  <c r="H67" i="4" s="1"/>
  <c r="O68" i="4"/>
  <c r="R68" i="4" s="1"/>
  <c r="F68" i="4" s="1"/>
  <c r="G68" i="4" s="1"/>
  <c r="H68" i="4" s="1"/>
  <c r="O69" i="4"/>
  <c r="R69" i="4" s="1"/>
  <c r="F69" i="4" s="1"/>
  <c r="G69" i="4" s="1"/>
  <c r="H69" i="4" s="1"/>
  <c r="O70" i="4"/>
  <c r="R70" i="4" s="1"/>
  <c r="F70" i="4" s="1"/>
  <c r="G70" i="4" s="1"/>
  <c r="H70" i="4" s="1"/>
  <c r="O71" i="4"/>
  <c r="R71" i="4" s="1"/>
  <c r="F71" i="4" s="1"/>
  <c r="G71" i="4" s="1"/>
  <c r="H71" i="4" s="1"/>
  <c r="O72" i="4"/>
  <c r="R72" i="4" s="1"/>
  <c r="F72" i="4" s="1"/>
  <c r="G72" i="4" s="1"/>
  <c r="H72" i="4" s="1"/>
  <c r="O73" i="4"/>
  <c r="R73" i="4" s="1"/>
  <c r="F73" i="4" s="1"/>
  <c r="G73" i="4" s="1"/>
  <c r="H73" i="4" s="1"/>
  <c r="O74" i="4"/>
  <c r="R74" i="4" s="1"/>
  <c r="F74" i="4" s="1"/>
  <c r="G74" i="4" s="1"/>
  <c r="H74" i="4" s="1"/>
  <c r="O75" i="4"/>
  <c r="R75" i="4" s="1"/>
  <c r="F75" i="4" s="1"/>
  <c r="G75" i="4" s="1"/>
  <c r="H75" i="4" s="1"/>
  <c r="O76" i="4"/>
  <c r="R76" i="4" s="1"/>
  <c r="F76" i="4" s="1"/>
  <c r="G76" i="4" s="1"/>
  <c r="H76" i="4" s="1"/>
  <c r="F215" i="4"/>
  <c r="G215" i="4" s="1"/>
  <c r="H215" i="4" s="1"/>
  <c r="F216" i="4"/>
  <c r="G216" i="4" s="1"/>
  <c r="H216" i="4" s="1"/>
  <c r="F217" i="4"/>
  <c r="G217" i="4" s="1"/>
  <c r="H217" i="4" s="1"/>
  <c r="F218" i="4"/>
  <c r="G218" i="4" s="1"/>
  <c r="H218" i="4" s="1"/>
  <c r="F219" i="4"/>
  <c r="G219" i="4" s="1"/>
  <c r="H219" i="4" s="1"/>
  <c r="F220" i="4"/>
  <c r="G220" i="4" s="1"/>
  <c r="H220" i="4" s="1"/>
  <c r="F221" i="4"/>
  <c r="G221" i="4" s="1"/>
  <c r="H221" i="4" s="1"/>
  <c r="F222" i="4"/>
  <c r="G222" i="4" s="1"/>
  <c r="H222" i="4" s="1"/>
  <c r="F223" i="4"/>
  <c r="G223" i="4" s="1"/>
  <c r="H223" i="4" s="1"/>
  <c r="F224" i="4"/>
  <c r="G224" i="4" s="1"/>
  <c r="H224" i="4" s="1"/>
  <c r="F225" i="4"/>
  <c r="G225" i="4" s="1"/>
  <c r="H225" i="4" s="1"/>
  <c r="F226" i="4"/>
  <c r="G226" i="4" s="1"/>
  <c r="H226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H232" i="4"/>
  <c r="F233" i="4"/>
  <c r="G233" i="4" s="1"/>
  <c r="H233" i="4" s="1"/>
  <c r="F234" i="4"/>
  <c r="G234" i="4" s="1"/>
  <c r="H234" i="4" s="1"/>
  <c r="F235" i="4"/>
  <c r="G235" i="4" s="1"/>
  <c r="H235" i="4" s="1"/>
  <c r="F236" i="4"/>
  <c r="G236" i="4" s="1"/>
  <c r="H236" i="4" s="1"/>
  <c r="H23" i="4"/>
  <c r="G24" i="4"/>
  <c r="G25" i="4"/>
  <c r="H25" i="4" s="1"/>
  <c r="G26" i="4"/>
  <c r="H26" i="4" s="1"/>
  <c r="G27" i="4"/>
  <c r="H27" i="4" s="1"/>
  <c r="G28" i="4"/>
  <c r="H28" i="4" s="1"/>
  <c r="G29" i="4"/>
  <c r="H29" i="4" s="1"/>
  <c r="G30" i="4"/>
  <c r="G31" i="4"/>
  <c r="H31" i="4" s="1"/>
  <c r="G32" i="4"/>
  <c r="H32" i="4" s="1"/>
  <c r="H12" i="4"/>
  <c r="G13" i="4"/>
  <c r="H13" i="4" s="1"/>
  <c r="G14" i="4"/>
  <c r="H14" i="4" s="1"/>
  <c r="G16" i="4"/>
  <c r="G17" i="4"/>
  <c r="H17" i="4" s="1"/>
  <c r="G18" i="4"/>
  <c r="H18" i="4" s="1"/>
  <c r="G19" i="4"/>
  <c r="H19" i="4" s="1"/>
  <c r="G20" i="4"/>
  <c r="H20" i="4" s="1"/>
  <c r="G21" i="4"/>
  <c r="G34" i="4"/>
  <c r="G35" i="4"/>
  <c r="H35" i="4" s="1"/>
  <c r="G36" i="4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F97" i="4"/>
  <c r="G97" i="4" s="1"/>
  <c r="H97" i="4" s="1"/>
  <c r="F102" i="4"/>
  <c r="G102" i="4" s="1"/>
  <c r="H102" i="4" s="1"/>
  <c r="F107" i="4"/>
  <c r="G107" i="4" s="1"/>
  <c r="H107" i="4" s="1"/>
  <c r="F112" i="4"/>
  <c r="G112" i="4" s="1"/>
  <c r="H112" i="4" s="1"/>
  <c r="F117" i="4"/>
  <c r="G117" i="4" s="1"/>
  <c r="H117" i="4" s="1"/>
  <c r="F122" i="4"/>
  <c r="G122" i="4" s="1"/>
  <c r="H122" i="4" s="1"/>
  <c r="F127" i="4"/>
  <c r="G127" i="4" s="1"/>
  <c r="H127" i="4" s="1"/>
  <c r="F132" i="4"/>
  <c r="G132" i="4" s="1"/>
  <c r="H132" i="4" s="1"/>
  <c r="F137" i="4"/>
  <c r="G137" i="4" s="1"/>
  <c r="H137" i="4" s="1"/>
  <c r="G214" i="4"/>
  <c r="H214" i="4" s="1"/>
  <c r="F227" i="4"/>
  <c r="G227" i="4" s="1"/>
  <c r="H227" i="4" s="1"/>
  <c r="F228" i="4"/>
  <c r="G228" i="4" s="1"/>
  <c r="H228" i="4" s="1"/>
  <c r="F229" i="4"/>
  <c r="G229" i="4" s="1"/>
  <c r="H229" i="4" s="1"/>
  <c r="F230" i="4"/>
  <c r="G230" i="4" s="1"/>
  <c r="H230" i="4" s="1"/>
  <c r="O77" i="4"/>
  <c r="R77" i="4" s="1"/>
  <c r="F77" i="4" s="1"/>
  <c r="G77" i="4" s="1"/>
  <c r="H77" i="4" s="1"/>
  <c r="O78" i="4"/>
  <c r="R78" i="4" s="1"/>
  <c r="F78" i="4" s="1"/>
  <c r="G78" i="4" s="1"/>
  <c r="H78" i="4" s="1"/>
  <c r="O79" i="4"/>
  <c r="R79" i="4" s="1"/>
  <c r="F79" i="4" s="1"/>
  <c r="G79" i="4" s="1"/>
  <c r="H79" i="4" s="1"/>
  <c r="O80" i="4"/>
  <c r="R80" i="4" s="1"/>
  <c r="F80" i="4" s="1"/>
  <c r="G80" i="4" s="1"/>
  <c r="H80" i="4" s="1"/>
  <c r="O81" i="4"/>
  <c r="R81" i="4" s="1"/>
  <c r="F81" i="4" s="1"/>
  <c r="G81" i="4" s="1"/>
  <c r="H81" i="4" s="1"/>
  <c r="O82" i="4"/>
  <c r="R82" i="4" s="1"/>
  <c r="F82" i="4" s="1"/>
  <c r="G82" i="4" s="1"/>
  <c r="H82" i="4" s="1"/>
  <c r="O83" i="4"/>
  <c r="R83" i="4" s="1"/>
  <c r="F83" i="4" s="1"/>
  <c r="G83" i="4" s="1"/>
  <c r="H83" i="4" s="1"/>
  <c r="O84" i="4"/>
  <c r="R84" i="4" s="1"/>
  <c r="F84" i="4" s="1"/>
  <c r="G84" i="4" s="1"/>
  <c r="H84" i="4" s="1"/>
  <c r="O85" i="4"/>
  <c r="R85" i="4" s="1"/>
  <c r="F85" i="4" s="1"/>
  <c r="G85" i="4" s="1"/>
  <c r="H85" i="4" s="1"/>
  <c r="O86" i="4"/>
  <c r="R86" i="4" s="1"/>
  <c r="F86" i="4" s="1"/>
  <c r="G86" i="4" s="1"/>
  <c r="H86" i="4" s="1"/>
  <c r="O87" i="4"/>
  <c r="R87" i="4" s="1"/>
  <c r="F87" i="4" s="1"/>
  <c r="G87" i="4" s="1"/>
  <c r="H87" i="4" s="1"/>
  <c r="O88" i="4"/>
  <c r="R88" i="4" s="1"/>
  <c r="F88" i="4" s="1"/>
  <c r="G88" i="4" s="1"/>
  <c r="H88" i="4" s="1"/>
  <c r="O89" i="4"/>
  <c r="R89" i="4" s="1"/>
  <c r="F89" i="4" s="1"/>
  <c r="G89" i="4" s="1"/>
  <c r="H89" i="4" s="1"/>
  <c r="O90" i="4"/>
  <c r="R90" i="4" s="1"/>
  <c r="F90" i="4" s="1"/>
  <c r="G90" i="4" s="1"/>
  <c r="G145" i="4"/>
  <c r="G146" i="4"/>
  <c r="G147" i="4"/>
  <c r="G148" i="4"/>
  <c r="G149" i="4"/>
  <c r="G143" i="4" s="1"/>
  <c r="G151" i="4"/>
  <c r="G152" i="4"/>
  <c r="G153" i="4"/>
  <c r="G154" i="4"/>
  <c r="G155" i="4"/>
  <c r="G156" i="4"/>
  <c r="G158" i="4"/>
  <c r="G159" i="4"/>
  <c r="G160" i="4"/>
  <c r="G161" i="4"/>
  <c r="G162" i="4"/>
  <c r="G163" i="4"/>
  <c r="G165" i="4"/>
  <c r="G166" i="4"/>
  <c r="G167" i="4"/>
  <c r="G168" i="4"/>
  <c r="G169" i="4"/>
  <c r="G170" i="4"/>
  <c r="G172" i="4"/>
  <c r="G173" i="4"/>
  <c r="G174" i="4"/>
  <c r="G175" i="4"/>
  <c r="G176" i="4"/>
  <c r="G177" i="4"/>
  <c r="G179" i="4"/>
  <c r="G180" i="4"/>
  <c r="G181" i="4"/>
  <c r="G182" i="4"/>
  <c r="G183" i="4"/>
  <c r="G184" i="4"/>
  <c r="G186" i="4"/>
  <c r="G187" i="4"/>
  <c r="G188" i="4"/>
  <c r="G189" i="4"/>
  <c r="G190" i="4"/>
  <c r="G191" i="4"/>
  <c r="G193" i="4"/>
  <c r="G194" i="4"/>
  <c r="G195" i="4"/>
  <c r="G196" i="4"/>
  <c r="G197" i="4"/>
  <c r="G198" i="4"/>
  <c r="G200" i="4"/>
  <c r="G201" i="4"/>
  <c r="G202" i="4"/>
  <c r="G203" i="4"/>
  <c r="G204" i="4"/>
  <c r="G205" i="4"/>
  <c r="G207" i="4"/>
  <c r="G208" i="4"/>
  <c r="G209" i="4"/>
  <c r="G210" i="4"/>
  <c r="G211" i="4"/>
  <c r="G212" i="4"/>
  <c r="H15" i="4"/>
  <c r="S62" i="4"/>
  <c r="H90" i="4" l="1"/>
  <c r="G61" i="4"/>
  <c r="C22" i="6" s="1"/>
  <c r="C30" i="6" s="1"/>
  <c r="H143" i="4"/>
  <c r="H30" i="4"/>
  <c r="G22" i="4"/>
  <c r="C20" i="6" s="1"/>
  <c r="H91" i="4"/>
  <c r="D23" i="6" s="1"/>
  <c r="F63" i="4"/>
  <c r="G63" i="4" s="1"/>
  <c r="H63" i="4" s="1"/>
  <c r="H34" i="4"/>
  <c r="G33" i="4"/>
  <c r="C21" i="6" s="1"/>
  <c r="H36" i="4"/>
  <c r="G206" i="4"/>
  <c r="H206" i="4" s="1"/>
  <c r="H213" i="4"/>
  <c r="D25" i="6" s="1"/>
  <c r="G157" i="4"/>
  <c r="H157" i="4" s="1"/>
  <c r="G178" i="4"/>
  <c r="H178" i="4" s="1"/>
  <c r="H16" i="4"/>
  <c r="H11" i="4" s="1"/>
  <c r="D19" i="6" s="1"/>
  <c r="G11" i="4"/>
  <c r="C19" i="6" s="1"/>
  <c r="G185" i="4"/>
  <c r="H185" i="4" s="1"/>
  <c r="G91" i="4"/>
  <c r="C23" i="6" s="1"/>
  <c r="G164" i="4"/>
  <c r="H164" i="4" s="1"/>
  <c r="G213" i="4"/>
  <c r="C25" i="6" s="1"/>
  <c r="G231" i="4"/>
  <c r="C26" i="6" s="1"/>
  <c r="C31" i="6" s="1"/>
  <c r="G199" i="4"/>
  <c r="H199" i="4" s="1"/>
  <c r="G171" i="4"/>
  <c r="H171" i="4" s="1"/>
  <c r="G150" i="4"/>
  <c r="H150" i="4" s="1"/>
  <c r="G192" i="4"/>
  <c r="H192" i="4" s="1"/>
  <c r="H24" i="4"/>
  <c r="H231" i="4"/>
  <c r="D26" i="6" s="1"/>
  <c r="G142" i="4" l="1"/>
  <c r="C24" i="6" s="1"/>
  <c r="C27" i="6" s="1"/>
  <c r="H22" i="4"/>
  <c r="D20" i="6" s="1"/>
  <c r="C29" i="6"/>
  <c r="H142" i="4"/>
  <c r="D24" i="6" s="1"/>
  <c r="H33" i="4"/>
  <c r="D21" i="6" s="1"/>
  <c r="J3" i="41"/>
  <c r="D30" i="6" l="1"/>
  <c r="D29" i="6"/>
  <c r="G10" i="4"/>
  <c r="H61" i="4"/>
  <c r="J5" i="41"/>
  <c r="J4" i="41"/>
  <c r="H10" i="4" l="1"/>
  <c r="F4" i="6" s="1"/>
  <c r="F14" i="6" s="1"/>
  <c r="D22" i="6"/>
  <c r="D27" i="6" s="1"/>
  <c r="G237" i="4"/>
  <c r="E4" i="6"/>
  <c r="E14" i="6" s="1"/>
  <c r="H237" i="4" l="1"/>
  <c r="J8" i="41" s="1"/>
  <c r="J2" i="41" s="1"/>
  <c r="E31" i="6"/>
  <c r="E30" i="6"/>
  <c r="E29" i="6"/>
  <c r="D31" i="6"/>
  <c r="I2" i="41"/>
  <c r="I8" i="41"/>
</calcChain>
</file>

<file path=xl/sharedStrings.xml><?xml version="1.0" encoding="utf-8"?>
<sst xmlns="http://schemas.openxmlformats.org/spreadsheetml/2006/main" count="3261" uniqueCount="234">
  <si>
    <t>Vykdytojo tipas</t>
  </si>
  <si>
    <t>MT VID. intensyvumas</t>
  </si>
  <si>
    <t>EP VID. intensyvumas</t>
  </si>
  <si>
    <t>TIS</t>
  </si>
  <si>
    <t>FS</t>
  </si>
  <si>
    <t>Juridinis asmuo</t>
  </si>
  <si>
    <t>Pareiškėjas</t>
  </si>
  <si>
    <t>Partneris Nr. 1</t>
  </si>
  <si>
    <t>Partneris Nr. 2</t>
  </si>
  <si>
    <t>Partneris Nr. 3</t>
  </si>
  <si>
    <t>Veiklos Nr.</t>
  </si>
  <si>
    <t>Veiklos tipas</t>
  </si>
  <si>
    <t>Intensyvumas</t>
  </si>
  <si>
    <r>
      <t xml:space="preserve">                 1 lentelė: MTEP veiklų išlaidų suvestinė </t>
    </r>
    <r>
      <rPr>
        <b/>
        <sz val="9"/>
        <color rgb="FFC00000"/>
        <rFont val="Verdana"/>
        <family val="2"/>
      </rPr>
      <t>(lentelė užsipildo automatiškai)</t>
    </r>
  </si>
  <si>
    <t xml:space="preserve">                  </t>
  </si>
  <si>
    <t>Nr.</t>
  </si>
  <si>
    <t>Poveiklės pavadinimas</t>
  </si>
  <si>
    <t>Poveiklės matavimo vnt.</t>
  </si>
  <si>
    <t>Poveiklės siektina reikšmė</t>
  </si>
  <si>
    <t>Tinkamų finansuoti išlaidų suma, Eur</t>
  </si>
  <si>
    <t>Finansavimo suma, Eur</t>
  </si>
  <si>
    <t>Iš viso:</t>
  </si>
  <si>
    <r>
      <t xml:space="preserve">                           2 lentelė: MTEP veiklų išlaidos pagal PFSA 5.9 punktą </t>
    </r>
    <r>
      <rPr>
        <b/>
        <sz val="9"/>
        <color rgb="FFC00000"/>
        <rFont val="Verdana"/>
        <family val="2"/>
      </rPr>
      <t>(lentelė užsipildo automatiškai)</t>
    </r>
  </si>
  <si>
    <t>Išlaidų pavadinimas</t>
  </si>
  <si>
    <t>1</t>
  </si>
  <si>
    <t>MTEP paslaugos</t>
  </si>
  <si>
    <t>2</t>
  </si>
  <si>
    <t>Konsultavimo ir lygiavertės paslaugos, naudojamos vien tik projekto MTEP veiklai, išlaidos dėl MTEP veiklai reikalingų paslaugų</t>
  </si>
  <si>
    <t>3</t>
  </si>
  <si>
    <t>Medžiagos, mažavertis inventorius, atsargos ir pan. produktai, priskirtini trumpalaikiam turtui ir tiesiogiai susiję su MTEP veikla</t>
  </si>
  <si>
    <t>4</t>
  </si>
  <si>
    <t>Projekto MTEP veikloms naudojamo ilgalaikio materialaus turto (įrangos, prietaisų, įrankių, įrenginių, mašinų ir įrengimų, pastatų ir (ar) patalpų), nusidėvėjimo sąnaudos</t>
  </si>
  <si>
    <t>5</t>
  </si>
  <si>
    <t>Projektą vykdančio personalo darbo užmokestis ir išlaidos su darbo santykiais susijusiems darbdavio įsipareigojimams</t>
  </si>
  <si>
    <t>6</t>
  </si>
  <si>
    <t>Projektą vykdančio personalo komandiruočių išlaidos</t>
  </si>
  <si>
    <t>7</t>
  </si>
  <si>
    <t>Įrangos nuomos išlaidos, veiklai priskirtos pro rata principu</t>
  </si>
  <si>
    <t>8</t>
  </si>
  <si>
    <t>Pastatų ar patalpų nuomos išlaidos, veiklai priskirtos pro rata principu</t>
  </si>
  <si>
    <t>1 ir 2 išlaidų eilučių suma ir procentinė dalis</t>
  </si>
  <si>
    <t>4 išlaidų eilutės suma ir procentinė dalis</t>
  </si>
  <si>
    <t>8 išlaidų eilutės suma ir procentinė dalis</t>
  </si>
  <si>
    <t xml:space="preserve">                  3 lentelė: MTEP veiklų išlaidų paskirstymas pagal pareiškėją ir partnerį (-ius)</t>
  </si>
  <si>
    <t>Įrašykite pareiškėjo ir kiekvieno partnerio atskirai bendrą tinkamų finansuoti išlaidų sumą ir finansavimo sumą</t>
  </si>
  <si>
    <t>Pareiškėjo / partnerio (-ių) išlaidos, Eur</t>
  </si>
  <si>
    <t>Tinkamų finansuoti išlaidų suma</t>
  </si>
  <si>
    <t>Procentinė tinkamų finansuoti išlaidų dalis, proc.</t>
  </si>
  <si>
    <t>Iš viso, proc.</t>
  </si>
  <si>
    <t>Iš viso, Eur:</t>
  </si>
  <si>
    <t>MTEP veiklos tipas:</t>
  </si>
  <si>
    <t>Projekto poveiklės Nr.:</t>
  </si>
  <si>
    <t>Poveiklės pavadinimas:</t>
  </si>
  <si>
    <t>Matavimo vienetas (vnt., kompl. ir pan.):</t>
  </si>
  <si>
    <t>Siektina reikšmė</t>
  </si>
  <si>
    <t>Juridinio asmens (pareiškėjas, partneris), atsakingo už poveiklės reikšmės siekimą, pavadinimas:</t>
  </si>
  <si>
    <t>Pareiškėjas/partneris (pasirinkti):</t>
  </si>
  <si>
    <t>Finansavimo intensyvumas:</t>
  </si>
  <si>
    <t>Matavimo vnt.</t>
  </si>
  <si>
    <t>Kiekis</t>
  </si>
  <si>
    <t>Vieneto kaina be PVM, Eur</t>
  </si>
  <si>
    <t>Tinkamų finansuoti išlaidų suma be PVM, Eur</t>
  </si>
  <si>
    <t>Išlaidų pagrindimo dokumentų pavadinimas, data ir Nr.</t>
  </si>
  <si>
    <t>Iš viso tinkamų finansuoti išlaidų:</t>
  </si>
  <si>
    <t>1.1</t>
  </si>
  <si>
    <t>Paslaugos pavadinimas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</si>
  <si>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</si>
  <si>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</si>
  <si>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</si>
  <si>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</si>
  <si>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</si>
  <si>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</si>
  <si>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</si>
  <si>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</si>
  <si>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</si>
  <si>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r>
      <t>Konsultavimo ir lygiavertės paslaugos</t>
    </r>
    <r>
      <rPr>
        <sz val="9"/>
        <color theme="1"/>
        <rFont val="Verdana"/>
        <family val="2"/>
      </rPr>
      <t>,</t>
    </r>
    <r>
      <rPr>
        <b/>
        <sz val="9"/>
        <color theme="1"/>
        <rFont val="Verdana"/>
        <family val="2"/>
      </rPr>
      <t xml:space="preserve"> </t>
    </r>
    <r>
      <rPr>
        <sz val="9"/>
        <color theme="1"/>
        <rFont val="Verdana"/>
        <family val="2"/>
      </rPr>
      <t>skirtos vien tik projekto MTEP veiklai</t>
    </r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</si>
  <si>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</si>
  <si>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</si>
  <si>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</si>
  <si>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</si>
  <si>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</si>
  <si>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</si>
  <si>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</si>
  <si>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</si>
  <si>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</si>
  <si>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</si>
  <si>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</si>
  <si>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</si>
  <si>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</si>
  <si>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</si>
  <si>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</si>
  <si>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</si>
  <si>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</si>
  <si>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</si>
  <si>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</si>
  <si>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</si>
  <si>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</si>
  <si>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</si>
  <si>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</si>
  <si>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</si>
  <si>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</si>
  <si>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</si>
  <si>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</si>
  <si>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</si>
  <si>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</si>
  <si>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</si>
  <si>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</si>
  <si>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</si>
  <si>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</si>
  <si>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</si>
  <si>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</si>
  <si>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</si>
  <si>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</si>
  <si>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r>
      <t xml:space="preserve">Projekto MTEP veikloms naudojamo turto (įrangos, prietaisų, įrankių, įrenginių, mašinų ir įrengimų, pastatų ir (ar) patalpų), nusidėvėjimo sąnaudos, </t>
    </r>
    <r>
      <rPr>
        <sz val="9"/>
        <color theme="1"/>
        <rFont val="Verdana"/>
        <family val="2"/>
      </rPr>
      <t>jeigu šiam turtui įsigyti nebuvo naudojamos viešosios (įskaitant ir kitų valstybių) lėšos</t>
    </r>
    <r>
      <rPr>
        <b/>
        <sz val="9"/>
        <color theme="1"/>
        <rFont val="Verdana"/>
        <family val="2"/>
      </rPr>
      <t xml:space="preserve"> </t>
    </r>
    <r>
      <rPr>
        <sz val="9"/>
        <color theme="1"/>
        <rFont val="Verdana"/>
        <family val="2"/>
      </rPr>
      <t>(ne daugiau 50 proc. tinkamų finansuoti išlaidų)</t>
    </r>
  </si>
  <si>
    <t>Turto įvedimo į eksploataciją data</t>
  </si>
  <si>
    <t>Turto įsigijimo vertė, Eur</t>
  </si>
  <si>
    <t>Turto nudėvėjimo, amortizacijos laikotarpis, mėn.</t>
  </si>
  <si>
    <t>Numatoma turto likutinė vertė, Eur</t>
  </si>
  <si>
    <t>1 mėn. nudėvėjimo, amortizacijos suma, Eur</t>
  </si>
  <si>
    <t>Turto naudojamo projekto reikmėms laikas, mėn.</t>
  </si>
  <si>
    <t>Turto panaudojimo projekto reikmėms dalis (proc.)</t>
  </si>
  <si>
    <t>Projektui priskirta turto nusidėvėjimo, amortizacijos suma per projekto laikotarpį, Eur</t>
  </si>
  <si>
    <t>4.1</t>
  </si>
  <si>
    <t>Turtas, kurio nusidėvėjimą, amortizaciją prašoma finansuoti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</si>
  <si>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</si>
  <si>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</si>
  <si>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</si>
  <si>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</si>
  <si>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</si>
  <si>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</si>
  <si>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</si>
  <si>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</si>
  <si>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</si>
  <si>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</si>
  <si>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</si>
  <si>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</si>
  <si>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</si>
  <si>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</si>
  <si>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</si>
  <si>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</si>
  <si>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</si>
  <si>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</si>
  <si>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</si>
  <si>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</si>
  <si>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</si>
  <si>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</si>
  <si>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</si>
  <si>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</si>
  <si>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</si>
  <si>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</si>
  <si>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</si>
  <si>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</si>
  <si>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Faktiškai gaunamas darbo užmokesti už 1 valandą pagal pastarųjų 3-6 mėn. vidurkį, Eur</t>
  </si>
  <si>
    <t>5.1</t>
  </si>
  <si>
    <t>Pareigybės projekte pavadinimas</t>
  </si>
  <si>
    <t>Darbuotojo vardas pavardė</t>
  </si>
  <si>
    <t>val.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</si>
  <si>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</si>
  <si>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</si>
  <si>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</si>
  <si>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</si>
  <si>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</si>
  <si>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</si>
  <si>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</si>
  <si>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</si>
  <si>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</si>
  <si>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6.1</t>
  </si>
  <si>
    <t>Komandiruotės pavadinimas, vieta, trukmė dienomis, vykstančių asmenų skaičius</t>
  </si>
  <si>
    <t>Iš viso komandiruotei</t>
  </si>
  <si>
    <t>Dienpinigiai</t>
  </si>
  <si>
    <t>Gyvenamojo ploto nuoma</t>
  </si>
  <si>
    <t>Kelionės išlaidos</t>
  </si>
  <si>
    <t>Dalyvavimo mokestis</t>
  </si>
  <si>
    <t>Kitos išlaidų pavadinimas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</si>
  <si>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</si>
  <si>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</si>
  <si>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</si>
  <si>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</si>
  <si>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</si>
  <si>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</si>
  <si>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</si>
  <si>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</si>
  <si>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</si>
  <si>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r>
      <t xml:space="preserve">Įrangos nuomos išlaidos, </t>
    </r>
    <r>
      <rPr>
        <sz val="9"/>
        <color theme="1"/>
        <rFont val="Verdana"/>
        <family val="2"/>
      </rPr>
      <t xml:space="preserve">veiklai priskirtos </t>
    </r>
    <r>
      <rPr>
        <i/>
        <sz val="9"/>
        <color theme="1"/>
        <rFont val="Verdana"/>
        <family val="2"/>
      </rPr>
      <t>pro rata</t>
    </r>
    <r>
      <rPr>
        <sz val="9"/>
        <color theme="1"/>
        <rFont val="Verdana"/>
        <family val="2"/>
      </rPr>
      <t xml:space="preserve"> principu. Įranga turi būti tiesiogiai susijusi su projekto įgyvendinimu</t>
    </r>
  </si>
  <si>
    <t>Faktinės 1 mėnesio išlaidos, Eur</t>
  </si>
  <si>
    <t>Naudojimo projekte trukmė, mėn.</t>
  </si>
  <si>
    <t>7.1</t>
  </si>
  <si>
    <t>Įrangos pavadinimas</t>
  </si>
  <si>
    <r>
      <rPr>
        <i/>
        <sz val="9"/>
        <color theme="1"/>
        <rFont val="Verdana"/>
        <family val="2"/>
      </rPr>
      <t>pro rata</t>
    </r>
    <r>
      <rPr>
        <sz val="9"/>
        <color theme="1"/>
        <rFont val="Verdana"/>
        <family val="2"/>
      </rPr>
      <t xml:space="preserve"> proc.</t>
    </r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</si>
  <si>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</si>
  <si>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</si>
  <si>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</si>
  <si>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</si>
  <si>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</si>
  <si>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</si>
  <si>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</si>
  <si>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</si>
  <si>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</si>
  <si>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</si>
  <si>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</si>
  <si>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</si>
  <si>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</si>
  <si>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</si>
  <si>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</si>
  <si>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</si>
  <si>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r>
      <t xml:space="preserve">Pastatų ar patalpų nuomos išlaidos, </t>
    </r>
    <r>
      <rPr>
        <sz val="9"/>
        <color theme="1"/>
        <rFont val="Verdana"/>
        <family val="2"/>
      </rPr>
      <t>veiklai priskirtos</t>
    </r>
    <r>
      <rPr>
        <i/>
        <sz val="9"/>
        <color theme="1"/>
        <rFont val="Verdana"/>
        <family val="2"/>
      </rPr>
      <t xml:space="preserve"> pro rata</t>
    </r>
    <r>
      <rPr>
        <sz val="9"/>
        <color theme="1"/>
        <rFont val="Verdana"/>
        <family val="2"/>
      </rPr>
      <t xml:space="preserve"> principu. Pastatai ar patalpos turi būti tiesiogiai susijusi su projekto įgyvendinimu (ne daugiau 10 proc. tinkamų finansuoti išlaidų)</t>
    </r>
  </si>
  <si>
    <t>8.1</t>
  </si>
  <si>
    <t>Pastato, patalpų adresas</t>
  </si>
  <si>
    <t>8.2</t>
  </si>
  <si>
    <t>8.3</t>
  </si>
  <si>
    <t>8.4</t>
  </si>
  <si>
    <t>8.5</t>
  </si>
  <si>
    <t>Moksliniai tyrimai</t>
  </si>
  <si>
    <t>MB "Everoptics"</t>
  </si>
  <si>
    <t>Mokslinių tyrimų ataskaita (pareiškėjo dalis)</t>
  </si>
  <si>
    <t>vnt.</t>
  </si>
  <si>
    <t>Dr. Gintarė Batavičiūtė</t>
  </si>
  <si>
    <t>MTEP projekto dalies vadovas</t>
  </si>
  <si>
    <t>Dr. Julius Janušonis</t>
  </si>
  <si>
    <t>Vyr. tyrėjas</t>
  </si>
  <si>
    <t>Eksperimentinė plėtra</t>
  </si>
  <si>
    <t>Partneris UAB "Baltec CNC Technologies"</t>
  </si>
  <si>
    <t>Inžinierius-tyrėjas</t>
  </si>
  <si>
    <t>Technologas</t>
  </si>
  <si>
    <t>Gytis Litvinskas</t>
  </si>
  <si>
    <t>Technologijų skyriaus vadovas</t>
  </si>
  <si>
    <t>Edvinas Dubinskas</t>
  </si>
  <si>
    <t>Andrius Berškys</t>
  </si>
  <si>
    <t>MTI skyriaus vadovė</t>
  </si>
  <si>
    <t>Diana Vertelkienė</t>
  </si>
  <si>
    <t>Išlaidų pagrindimui pateikiama buhalterinė darbo užmokesčio pažyma apie per pastaruosius 6 mėnesiuis (2022 09 - 2023 02) iki paraiškos pateikimo priskaičiuotą darbuotojui darbo užmokestį</t>
  </si>
  <si>
    <t>Produkto prototipas (pareiškėjo dalis)</t>
  </si>
  <si>
    <t>Produkto prototipas (partnerio dalis)</t>
  </si>
  <si>
    <t>Didelės skyros apšviečiančios optinės sistemos mechaninės pasistemės tyrimas, dizainas ir projektavimas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</si>
</sst>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#,##0.00\ &quot;€&quot;"/>
    <numFmt numFmtId="166" formatCode="yyyy/mm/dd;@"/>
  </numFmts>
  <fonts count="19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b/>
      <sz val="10"/>
      <color theme="1"/>
      <name val="Calibri"/>
      <family val="2"/>
      <charset val="186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9"/>
      <color rgb="FFC00000"/>
      <name val="Verdana"/>
      <family val="2"/>
    </font>
    <font>
      <i/>
      <sz val="9"/>
      <color rgb="FFFF0000"/>
      <name val="Verdana"/>
      <family val="2"/>
    </font>
    <font>
      <sz val="8"/>
      <color theme="1"/>
      <name val="Verdana"/>
      <family val="2"/>
    </font>
    <font>
      <b/>
      <sz val="9"/>
      <name val="Verdana"/>
      <family val="2"/>
    </font>
    <font>
      <i/>
      <sz val="9"/>
      <color theme="1"/>
      <name val="Verdana"/>
      <family val="2"/>
    </font>
    <font>
      <sz val="8"/>
      <name val="Calibri"/>
      <family val="2"/>
      <charset val="186"/>
      <scheme val="minor"/>
    </font>
    <font>
      <b/>
      <sz val="8"/>
      <color theme="1"/>
      <name val="Verdana"/>
      <family val="2"/>
    </font>
    <font>
      <sz val="8"/>
      <name val="Verdana"/>
      <family val="2"/>
    </font>
    <font>
      <b/>
      <sz val="8"/>
      <color rgb="FFC00000"/>
      <name val="Verdana"/>
      <family val="2"/>
    </font>
    <font>
      <sz val="8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rgb="FF000000"/>
      <name val="Verdana"/>
      <family val="2"/>
    </font>
    <font>
      <b/>
      <sz val="9"/>
      <color rgb="FFC00000"/>
      <name val="Verdana"/>
      <family val="2"/>
      <charset val="18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2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10" fontId="2" fillId="0" borderId="0" xfId="0" applyNumberFormat="1" applyFont="1" applyProtection="1">
      <protection hidden="1"/>
    </xf>
    <xf numFmtId="10" fontId="2" fillId="0" borderId="0" xfId="1" applyNumberFormat="1" applyFont="1" applyProtection="1">
      <protection hidden="1"/>
    </xf>
    <xf numFmtId="9" fontId="2" fillId="0" borderId="0" xfId="1" applyFont="1" applyProtection="1">
      <protection hidden="1"/>
    </xf>
    <xf numFmtId="2" fontId="2" fillId="0" borderId="0" xfId="0" applyNumberFormat="1" applyFont="1" applyProtection="1">
      <protection hidden="1"/>
    </xf>
    <xf numFmtId="49" fontId="3" fillId="0" borderId="0" xfId="0" applyNumberFormat="1" applyFont="1" applyProtection="1">
      <protection hidden="1"/>
    </xf>
    <xf numFmtId="4" fontId="2" fillId="0" borderId="0" xfId="0" applyNumberFormat="1" applyFont="1" applyProtection="1">
      <protection hidden="1"/>
    </xf>
    <xf numFmtId="4" fontId="5" fillId="5" borderId="1" xfId="0" applyNumberFormat="1" applyFont="1" applyFill="1" applyBorder="1" applyAlignment="1" applyProtection="1">
      <alignment horizontal="center" vertical="center"/>
      <protection hidden="1"/>
    </xf>
    <xf numFmtId="4" fontId="5" fillId="4" borderId="1" xfId="0" applyNumberFormat="1" applyFont="1" applyFill="1" applyBorder="1" applyAlignment="1" applyProtection="1">
      <alignment horizontal="center" vertical="center"/>
      <protection hidden="1"/>
    </xf>
    <xf numFmtId="4" fontId="4" fillId="2" borderId="1" xfId="0" applyNumberFormat="1" applyFont="1" applyFill="1" applyBorder="1" applyAlignment="1" applyProtection="1">
      <alignment horizontal="center" vertical="center"/>
      <protection hidden="1"/>
    </xf>
    <xf numFmtId="49" fontId="4" fillId="3" borderId="4" xfId="0" applyNumberFormat="1" applyFont="1" applyFill="1" applyBorder="1" applyAlignment="1" applyProtection="1">
      <alignment horizontal="left" wrapText="1"/>
      <protection locked="0"/>
    </xf>
    <xf numFmtId="49" fontId="4" fillId="3" borderId="5" xfId="0" applyNumberFormat="1" applyFont="1" applyFill="1" applyBorder="1" applyAlignment="1" applyProtection="1">
      <alignment horizontal="left" wrapText="1"/>
      <protection locked="0"/>
    </xf>
    <xf numFmtId="9" fontId="5" fillId="3" borderId="1" xfId="0" applyNumberFormat="1" applyFont="1" applyFill="1" applyBorder="1" applyAlignment="1" applyProtection="1">
      <alignment horizontal="center" wrapText="1"/>
      <protection locked="0"/>
    </xf>
    <xf numFmtId="0" fontId="4" fillId="3" borderId="1" xfId="0" applyFont="1" applyFill="1" applyBorder="1" applyAlignment="1" applyProtection="1">
      <alignment horizontal="left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3" fontId="4" fillId="3" borderId="1" xfId="0" applyNumberFormat="1" applyFont="1" applyFill="1" applyBorder="1" applyAlignment="1" applyProtection="1">
      <alignment horizontal="center" vertical="center"/>
      <protection locked="0"/>
    </xf>
    <xf numFmtId="4" fontId="4" fillId="3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vertical="center" wrapText="1"/>
      <protection locked="0"/>
    </xf>
    <xf numFmtId="3" fontId="4" fillId="0" borderId="1" xfId="0" applyNumberFormat="1" applyFont="1" applyBorder="1" applyAlignment="1" applyProtection="1">
      <alignment horizontal="center" vertical="center"/>
      <protection hidden="1"/>
    </xf>
    <xf numFmtId="164" fontId="4" fillId="3" borderId="1" xfId="0" applyNumberFormat="1" applyFont="1" applyFill="1" applyBorder="1" applyAlignment="1" applyProtection="1">
      <alignment horizontal="center" vertical="top"/>
      <protection locked="0"/>
    </xf>
    <xf numFmtId="4" fontId="4" fillId="3" borderId="1" xfId="0" applyNumberFormat="1" applyFont="1" applyFill="1" applyBorder="1" applyAlignment="1" applyProtection="1">
      <alignment horizontal="center" vertical="top"/>
      <protection locked="0"/>
    </xf>
    <xf numFmtId="4" fontId="4" fillId="2" borderId="1" xfId="0" applyNumberFormat="1" applyFont="1" applyFill="1" applyBorder="1" applyAlignment="1" applyProtection="1">
      <alignment horizontal="center" vertical="top"/>
      <protection hidden="1"/>
    </xf>
    <xf numFmtId="10" fontId="4" fillId="3" borderId="1" xfId="0" applyNumberFormat="1" applyFont="1" applyFill="1" applyBorder="1" applyAlignment="1" applyProtection="1">
      <alignment horizontal="center" vertical="top"/>
      <protection locked="0"/>
    </xf>
    <xf numFmtId="0" fontId="6" fillId="6" borderId="0" xfId="0" applyFont="1" applyFill="1" applyProtection="1">
      <protection hidden="1"/>
    </xf>
    <xf numFmtId="0" fontId="5" fillId="2" borderId="1" xfId="0" applyFont="1" applyFill="1" applyBorder="1" applyAlignment="1" applyProtection="1">
      <alignment vertical="top" wrapText="1"/>
      <protection hidden="1"/>
    </xf>
    <xf numFmtId="0" fontId="4" fillId="2" borderId="1" xfId="0" applyFont="1" applyFill="1" applyBorder="1" applyAlignment="1" applyProtection="1">
      <alignment horizontal="center" vertical="top" wrapText="1"/>
      <protection hidden="1"/>
    </xf>
    <xf numFmtId="3" fontId="4" fillId="2" borderId="1" xfId="0" applyNumberFormat="1" applyFont="1" applyFill="1" applyBorder="1" applyAlignment="1" applyProtection="1">
      <alignment horizontal="center" vertical="top"/>
      <protection hidden="1"/>
    </xf>
    <xf numFmtId="4" fontId="5" fillId="2" borderId="1" xfId="0" applyNumberFormat="1" applyFont="1" applyFill="1" applyBorder="1" applyAlignment="1" applyProtection="1">
      <alignment horizontal="center" vertical="top"/>
      <protection hidden="1"/>
    </xf>
    <xf numFmtId="0" fontId="4" fillId="2" borderId="1" xfId="0" applyFont="1" applyFill="1" applyBorder="1" applyAlignment="1" applyProtection="1">
      <alignment vertical="top" wrapText="1"/>
      <protection hidden="1"/>
    </xf>
    <xf numFmtId="0" fontId="4" fillId="3" borderId="1" xfId="0" applyFont="1" applyFill="1" applyBorder="1" applyAlignment="1" applyProtection="1">
      <alignment horizontal="center" vertical="top" wrapText="1"/>
      <protection locked="0"/>
    </xf>
    <xf numFmtId="3" fontId="4" fillId="3" borderId="1" xfId="0" applyNumberFormat="1" applyFont="1" applyFill="1" applyBorder="1" applyAlignment="1" applyProtection="1">
      <alignment horizontal="center" vertical="top"/>
      <protection locked="0"/>
    </xf>
    <xf numFmtId="0" fontId="4" fillId="3" borderId="1" xfId="0" applyFont="1" applyFill="1" applyBorder="1" applyAlignment="1" applyProtection="1">
      <alignment vertical="top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10" fontId="4" fillId="3" borderId="1" xfId="0" applyNumberFormat="1" applyFont="1" applyFill="1" applyBorder="1" applyAlignment="1" applyProtection="1">
      <alignment horizontal="center" vertical="center"/>
      <protection locked="0"/>
    </xf>
    <xf numFmtId="4" fontId="8" fillId="2" borderId="1" xfId="0" applyNumberFormat="1" applyFont="1" applyFill="1" applyBorder="1" applyAlignment="1" applyProtection="1">
      <alignment horizontal="center" vertical="center"/>
      <protection hidden="1"/>
    </xf>
    <xf numFmtId="4" fontId="12" fillId="4" borderId="1" xfId="0" applyNumberFormat="1" applyFont="1" applyFill="1" applyBorder="1" applyAlignment="1" applyProtection="1">
      <alignment horizontal="center" vertical="center"/>
      <protection hidden="1"/>
    </xf>
    <xf numFmtId="165" fontId="8" fillId="2" borderId="1" xfId="0" applyNumberFormat="1" applyFont="1" applyFill="1" applyBorder="1" applyAlignment="1" applyProtection="1">
      <alignment horizontal="center" vertical="center"/>
      <protection hidden="1"/>
    </xf>
    <xf numFmtId="10" fontId="8" fillId="2" borderId="1" xfId="0" applyNumberFormat="1" applyFont="1" applyFill="1" applyBorder="1" applyAlignment="1" applyProtection="1">
      <alignment horizontal="center"/>
      <protection hidden="1"/>
    </xf>
    <xf numFmtId="10" fontId="8" fillId="2" borderId="1" xfId="1" applyNumberFormat="1" applyFont="1" applyFill="1" applyBorder="1" applyAlignment="1" applyProtection="1">
      <alignment horizontal="center" vertical="center"/>
      <protection hidden="1"/>
    </xf>
    <xf numFmtId="49" fontId="12" fillId="4" borderId="3" xfId="0" applyNumberFormat="1" applyFont="1" applyFill="1" applyBorder="1" applyAlignment="1" applyProtection="1">
      <alignment horizontal="center" vertical="center"/>
      <protection hidden="1"/>
    </xf>
    <xf numFmtId="0" fontId="4" fillId="3" borderId="1" xfId="0" applyFont="1" applyFill="1" applyBorder="1" applyAlignment="1" applyProtection="1">
      <alignment horizontal="left" vertical="center" wrapText="1" shrinkToFit="1"/>
      <protection locked="0"/>
    </xf>
    <xf numFmtId="166" fontId="4" fillId="3" borderId="1" xfId="0" applyNumberFormat="1" applyFont="1" applyFill="1" applyBorder="1" applyAlignment="1" applyProtection="1">
      <alignment horizontal="center" vertical="top"/>
      <protection locked="0"/>
    </xf>
    <xf numFmtId="0" fontId="14" fillId="2" borderId="0" xfId="0" applyFont="1" applyFill="1" applyProtection="1">
      <protection hidden="1"/>
    </xf>
    <xf numFmtId="0" fontId="8" fillId="2" borderId="0" xfId="0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10" fontId="8" fillId="2" borderId="1" xfId="0" applyNumberFormat="1" applyFont="1" applyFill="1" applyBorder="1" applyAlignment="1" applyProtection="1">
      <alignment horizontal="center" vertical="center"/>
      <protection hidden="1"/>
    </xf>
    <xf numFmtId="10" fontId="12" fillId="5" borderId="1" xfId="0" applyNumberFormat="1" applyFont="1" applyFill="1" applyBorder="1" applyAlignment="1" applyProtection="1">
      <alignment horizontal="center" vertical="center"/>
      <protection hidden="1"/>
    </xf>
    <xf numFmtId="0" fontId="8" fillId="2" borderId="0" xfId="0" applyFont="1" applyFill="1" applyAlignment="1" applyProtection="1">
      <alignment vertical="center"/>
      <protection hidden="1"/>
    </xf>
    <xf numFmtId="0" fontId="5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0" fontId="12" fillId="4" borderId="1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Protection="1">
      <protection hidden="1"/>
    </xf>
    <xf numFmtId="0" fontId="8" fillId="2" borderId="0" xfId="0" applyFont="1" applyFill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17" fillId="4" borderId="1" xfId="0" applyFont="1" applyFill="1" applyBorder="1" applyAlignment="1" applyProtection="1">
      <alignment horizontal="center" vertical="center" wrapText="1"/>
      <protection hidden="1"/>
    </xf>
    <xf numFmtId="49" fontId="8" fillId="0" borderId="1" xfId="0" applyNumberFormat="1" applyFont="1" applyBorder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vertical="center" wrapText="1"/>
      <protection hidden="1"/>
    </xf>
    <xf numFmtId="0" fontId="13" fillId="2" borderId="0" xfId="0" applyFont="1" applyFill="1" applyProtection="1">
      <protection hidden="1"/>
    </xf>
    <xf numFmtId="49" fontId="8" fillId="0" borderId="1" xfId="0" applyNumberFormat="1" applyFont="1" applyBorder="1" applyAlignment="1" applyProtection="1">
      <alignment vertical="center" wrapText="1"/>
      <protection hidden="1"/>
    </xf>
    <xf numFmtId="0" fontId="12" fillId="2" borderId="0" xfId="0" applyFont="1" applyFill="1" applyProtection="1">
      <protection hidden="1"/>
    </xf>
    <xf numFmtId="0" fontId="12" fillId="2" borderId="0" xfId="0" applyFont="1" applyFill="1" applyAlignment="1" applyProtection="1">
      <alignment horizontal="center"/>
      <protection hidden="1"/>
    </xf>
    <xf numFmtId="0" fontId="5" fillId="2" borderId="0" xfId="0" applyFont="1" applyFill="1" applyProtection="1">
      <protection hidden="1"/>
    </xf>
    <xf numFmtId="0" fontId="6" fillId="2" borderId="0" xfId="0" applyFont="1" applyFill="1" applyProtection="1">
      <protection hidden="1"/>
    </xf>
    <xf numFmtId="0" fontId="12" fillId="0" borderId="1" xfId="0" applyFont="1" applyBorder="1" applyAlignment="1" applyProtection="1">
      <alignment vertical="center" wrapText="1"/>
      <protection hidden="1"/>
    </xf>
    <xf numFmtId="0" fontId="4" fillId="2" borderId="0" xfId="0" applyFont="1" applyFill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49" fontId="12" fillId="5" borderId="1" xfId="0" applyNumberFormat="1" applyFont="1" applyFill="1" applyBorder="1" applyAlignment="1" applyProtection="1">
      <alignment horizontal="center" vertical="center"/>
      <protection hidden="1"/>
    </xf>
    <xf numFmtId="49" fontId="12" fillId="5" borderId="1" xfId="0" applyNumberFormat="1" applyFont="1" applyFill="1" applyBorder="1" applyAlignment="1" applyProtection="1">
      <alignment horizontal="right" vertical="center" wrapText="1"/>
      <protection hidden="1"/>
    </xf>
    <xf numFmtId="0" fontId="18" fillId="2" borderId="0" xfId="0" applyFont="1" applyFill="1" applyAlignment="1" applyProtection="1">
      <alignment horizontal="center"/>
      <protection hidden="1"/>
    </xf>
    <xf numFmtId="4" fontId="8" fillId="3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right" vertical="top"/>
      <protection hidden="1"/>
    </xf>
    <xf numFmtId="49" fontId="4" fillId="2" borderId="0" xfId="0" applyNumberFormat="1" applyFont="1" applyFill="1" applyAlignment="1" applyProtection="1">
      <alignment horizontal="left" wrapText="1"/>
      <protection hidden="1"/>
    </xf>
    <xf numFmtId="0" fontId="9" fillId="2" borderId="0" xfId="0" applyFont="1" applyFill="1" applyAlignment="1" applyProtection="1">
      <alignment horizontal="right" vertical="top"/>
      <protection hidden="1"/>
    </xf>
    <xf numFmtId="49" fontId="6" fillId="2" borderId="0" xfId="0" applyNumberFormat="1" applyFont="1" applyFill="1" applyAlignment="1" applyProtection="1">
      <alignment horizontal="right"/>
      <protection hidden="1"/>
    </xf>
    <xf numFmtId="0" fontId="5" fillId="4" borderId="1" xfId="0" applyFont="1" applyFill="1" applyBorder="1" applyAlignment="1" applyProtection="1">
      <alignment horizontal="center" vertical="center" wrapText="1"/>
      <protection hidden="1"/>
    </xf>
    <xf numFmtId="0" fontId="5" fillId="2" borderId="0" xfId="0" applyFont="1" applyFill="1" applyAlignment="1" applyProtection="1">
      <alignment horizontal="center" vertical="center" wrapText="1"/>
      <protection hidden="1"/>
    </xf>
    <xf numFmtId="49" fontId="5" fillId="4" borderId="1" xfId="0" applyNumberFormat="1" applyFont="1" applyFill="1" applyBorder="1" applyAlignment="1" applyProtection="1">
      <alignment horizontal="center" vertical="center"/>
      <protection hidden="1"/>
    </xf>
    <xf numFmtId="0" fontId="4" fillId="4" borderId="1" xfId="0" applyFont="1" applyFill="1" applyBorder="1" applyAlignment="1" applyProtection="1">
      <alignment vertical="center" wrapText="1"/>
      <protection hidden="1"/>
    </xf>
    <xf numFmtId="0" fontId="4" fillId="2" borderId="0" xfId="0" applyFont="1" applyFill="1" applyAlignment="1" applyProtection="1">
      <alignment vertical="top" wrapText="1"/>
      <protection hidden="1"/>
    </xf>
    <xf numFmtId="49" fontId="5" fillId="5" borderId="1" xfId="0" applyNumberFormat="1" applyFont="1" applyFill="1" applyBorder="1" applyAlignment="1" applyProtection="1">
      <alignment horizontal="center" vertical="center"/>
      <protection hidden="1"/>
    </xf>
    <xf numFmtId="0" fontId="5" fillId="5" borderId="1" xfId="0" applyFont="1" applyFill="1" applyBorder="1" applyAlignment="1" applyProtection="1">
      <alignment vertical="center" wrapText="1"/>
      <protection hidden="1"/>
    </xf>
    <xf numFmtId="0" fontId="5" fillId="2" borderId="0" xfId="0" applyFont="1" applyFill="1" applyAlignment="1" applyProtection="1">
      <alignment vertical="top" wrapText="1"/>
      <protection hidden="1"/>
    </xf>
    <xf numFmtId="49" fontId="4" fillId="2" borderId="1" xfId="0" applyNumberFormat="1" applyFont="1" applyFill="1" applyBorder="1" applyAlignment="1" applyProtection="1">
      <alignment horizontal="center" vertical="center"/>
      <protection hidden="1"/>
    </xf>
    <xf numFmtId="0" fontId="4" fillId="5" borderId="1" xfId="0" applyFont="1" applyFill="1" applyBorder="1" applyAlignment="1" applyProtection="1">
      <alignment horizontal="center" vertical="center" wrapText="1"/>
      <protection hidden="1"/>
    </xf>
    <xf numFmtId="0" fontId="4" fillId="5" borderId="1" xfId="0" applyFont="1" applyFill="1" applyBorder="1" applyAlignment="1" applyProtection="1">
      <alignment vertical="center" wrapText="1"/>
      <protection hidden="1"/>
    </xf>
    <xf numFmtId="0" fontId="4" fillId="2" borderId="0" xfId="0" applyFont="1" applyFill="1" applyAlignment="1" applyProtection="1">
      <alignment horizontal="center" vertical="center" wrapText="1"/>
      <protection hidden="1"/>
    </xf>
    <xf numFmtId="4" fontId="7" fillId="2" borderId="0" xfId="0" applyNumberFormat="1" applyFont="1" applyFill="1" applyProtection="1">
      <protection hidden="1"/>
    </xf>
    <xf numFmtId="0" fontId="8" fillId="2" borderId="1" xfId="0" applyFont="1" applyFill="1" applyBorder="1" applyAlignment="1" applyProtection="1">
      <alignment horizontal="center" vertical="center"/>
      <protection hidden="1"/>
    </xf>
    <xf numFmtId="49" fontId="8" fillId="2" borderId="1" xfId="0" applyNumberFormat="1" applyFont="1" applyFill="1" applyBorder="1" applyAlignment="1" applyProtection="1">
      <alignment horizontal="left" vertical="center"/>
      <protection hidden="1"/>
    </xf>
    <xf numFmtId="4" fontId="8" fillId="0" borderId="1" xfId="0" applyNumberFormat="1" applyFont="1" applyBorder="1" applyAlignment="1" applyProtection="1">
      <alignment horizontal="center" vertical="center"/>
      <protection hidden="1"/>
    </xf>
    <xf numFmtId="49" fontId="8" fillId="2" borderId="0" xfId="0" applyNumberFormat="1" applyFont="1" applyFill="1" applyProtection="1">
      <protection hidden="1"/>
    </xf>
    <xf numFmtId="49" fontId="8" fillId="2" borderId="1" xfId="0" applyNumberFormat="1" applyFont="1" applyFill="1" applyBorder="1" applyAlignment="1" applyProtection="1">
      <alignment horizontal="center" vertical="center"/>
      <protection hidden="1"/>
    </xf>
    <xf numFmtId="49" fontId="12" fillId="4" borderId="2" xfId="0" applyNumberFormat="1" applyFont="1" applyFill="1" applyBorder="1" applyAlignment="1" applyProtection="1">
      <alignment horizontal="right" vertical="center"/>
      <protection hidden="1"/>
    </xf>
    <xf numFmtId="49" fontId="12" fillId="4" borderId="3" xfId="0" applyNumberFormat="1" applyFont="1" applyFill="1" applyBorder="1" applyAlignment="1" applyProtection="1">
      <alignment horizontal="right" vertical="center"/>
      <protection hidden="1"/>
    </xf>
    <xf numFmtId="0" fontId="5" fillId="2" borderId="0" xfId="0" applyFont="1" applyFill="1" applyAlignment="1" applyProtection="1">
      <alignment horizontal="left" vertical="center"/>
      <protection hidden="1"/>
    </xf>
    <xf numFmtId="0" fontId="8" fillId="5" borderId="2" xfId="0" applyFont="1" applyFill="1" applyBorder="1" applyAlignment="1" applyProtection="1">
      <alignment horizontal="right" vertical="center"/>
      <protection hidden="1"/>
    </xf>
    <xf numFmtId="0" fontId="8" fillId="5" borderId="3" xfId="0" applyFont="1" applyFill="1" applyBorder="1" applyAlignment="1" applyProtection="1">
      <alignment horizontal="right" vertical="center"/>
      <protection hidden="1"/>
    </xf>
    <xf numFmtId="0" fontId="5" fillId="5" borderId="2" xfId="0" applyFont="1" applyFill="1" applyBorder="1" applyAlignment="1" applyProtection="1">
      <alignment horizontal="left" vertical="center" wrapText="1"/>
      <protection hidden="1"/>
    </xf>
    <xf numFmtId="0" fontId="5" fillId="5" borderId="5" xfId="0" applyFont="1" applyFill="1" applyBorder="1" applyAlignment="1" applyProtection="1">
      <alignment horizontal="left" vertical="center" wrapText="1"/>
      <protection hidden="1"/>
    </xf>
    <xf numFmtId="0" fontId="5" fillId="5" borderId="3" xfId="0" applyFont="1" applyFill="1" applyBorder="1" applyAlignment="1" applyProtection="1">
      <alignment horizontal="left" vertical="center" wrapText="1"/>
      <protection hidden="1"/>
    </xf>
    <xf numFmtId="0" fontId="4" fillId="3" borderId="1" xfId="0" applyFont="1" applyFill="1" applyBorder="1" applyAlignment="1" applyProtection="1">
      <alignment horizontal="left" vertical="center" wrapText="1"/>
      <protection locked="0"/>
    </xf>
    <xf numFmtId="0" fontId="9" fillId="5" borderId="2" xfId="0" applyFont="1" applyFill="1" applyBorder="1" applyAlignment="1" applyProtection="1">
      <alignment horizontal="left" vertical="center" wrapText="1"/>
      <protection hidden="1"/>
    </xf>
    <xf numFmtId="0" fontId="9" fillId="5" borderId="5" xfId="0" applyFont="1" applyFill="1" applyBorder="1" applyAlignment="1" applyProtection="1">
      <alignment horizontal="left" vertical="center" wrapText="1"/>
      <protection hidden="1"/>
    </xf>
    <xf numFmtId="0" fontId="9" fillId="5" borderId="3" xfId="0" applyFont="1" applyFill="1" applyBorder="1" applyAlignment="1" applyProtection="1">
      <alignment horizontal="left" vertical="center" wrapText="1"/>
      <protection hidden="1"/>
    </xf>
    <xf numFmtId="0" fontId="4" fillId="3" borderId="6" xfId="0" applyFont="1" applyFill="1" applyBorder="1" applyAlignment="1" applyProtection="1">
      <alignment horizontal="left" vertical="top" wrapText="1"/>
      <protection locked="0"/>
    </xf>
    <xf numFmtId="0" fontId="4" fillId="3" borderId="7" xfId="0" applyFont="1" applyFill="1" applyBorder="1" applyAlignment="1" applyProtection="1">
      <alignment horizontal="left" vertical="top" wrapText="1"/>
      <protection locked="0"/>
    </xf>
    <xf numFmtId="0" fontId="4" fillId="3" borderId="8" xfId="0" applyFont="1" applyFill="1" applyBorder="1" applyAlignment="1" applyProtection="1">
      <alignment horizontal="left" vertical="top" wrapText="1"/>
      <protection locked="0"/>
    </xf>
    <xf numFmtId="4" fontId="4" fillId="2" borderId="6" xfId="0" applyNumberFormat="1" applyFont="1" applyFill="1" applyBorder="1" applyAlignment="1" applyProtection="1">
      <alignment horizontal="center" vertical="center"/>
      <protection hidden="1"/>
    </xf>
    <xf numFmtId="4" fontId="4" fillId="2" borderId="7" xfId="0" applyNumberFormat="1" applyFont="1" applyFill="1" applyBorder="1" applyAlignment="1" applyProtection="1">
      <alignment horizontal="center" vertical="center"/>
      <protection hidden="1"/>
    </xf>
    <xf numFmtId="4" fontId="4" fillId="2" borderId="8" xfId="0" applyNumberFormat="1" applyFont="1" applyFill="1" applyBorder="1" applyAlignment="1" applyProtection="1">
      <alignment horizontal="center" vertical="center"/>
      <protection hidden="1"/>
    </xf>
    <xf numFmtId="0" fontId="4" fillId="3" borderId="6" xfId="0" applyFont="1" applyFill="1" applyBorder="1" applyAlignment="1" applyProtection="1">
      <alignment horizontal="left" vertical="center" wrapText="1"/>
      <protection locked="0"/>
    </xf>
    <xf numFmtId="0" fontId="4" fillId="3" borderId="7" xfId="0" applyFont="1" applyFill="1" applyBorder="1" applyAlignment="1" applyProtection="1">
      <alignment horizontal="left" vertical="center" wrapText="1"/>
      <protection locked="0"/>
    </xf>
    <xf numFmtId="0" fontId="4" fillId="3" borderId="8" xfId="0" applyFont="1" applyFill="1" applyBorder="1" applyAlignment="1" applyProtection="1">
      <alignment horizontal="left" vertical="center" wrapText="1"/>
      <protection locked="0"/>
    </xf>
    <xf numFmtId="49" fontId="4" fillId="2" borderId="6" xfId="0" applyNumberFormat="1" applyFont="1" applyFill="1" applyBorder="1" applyAlignment="1" applyProtection="1">
      <alignment horizontal="center" vertical="top"/>
      <protection hidden="1"/>
    </xf>
    <xf numFmtId="49" fontId="4" fillId="2" borderId="7" xfId="0" applyNumberFormat="1" applyFont="1" applyFill="1" applyBorder="1" applyAlignment="1" applyProtection="1">
      <alignment horizontal="center" vertical="top"/>
      <protection hidden="1"/>
    </xf>
    <xf numFmtId="49" fontId="4" fillId="2" borderId="8" xfId="0" applyNumberFormat="1" applyFont="1" applyFill="1" applyBorder="1" applyAlignment="1" applyProtection="1">
      <alignment horizontal="center" vertical="top"/>
      <protection hidden="1"/>
    </xf>
    <xf numFmtId="49" fontId="4" fillId="2" borderId="6" xfId="0" applyNumberFormat="1" applyFont="1" applyFill="1" applyBorder="1" applyAlignment="1" applyProtection="1">
      <alignment horizontal="center" vertical="center"/>
      <protection hidden="1"/>
    </xf>
    <xf numFmtId="49" fontId="4" fillId="2" borderId="7" xfId="0" applyNumberFormat="1" applyFont="1" applyFill="1" applyBorder="1" applyAlignment="1" applyProtection="1">
      <alignment horizontal="center" vertical="center"/>
      <protection hidden="1"/>
    </xf>
    <xf numFmtId="49" fontId="4" fillId="2" borderId="8" xfId="0" applyNumberFormat="1" applyFont="1" applyFill="1" applyBorder="1" applyAlignment="1" applyProtection="1">
      <alignment horizontal="center" vertical="center"/>
      <protection hidden="1"/>
    </xf>
    <xf numFmtId="0" fontId="4" fillId="2" borderId="6" xfId="0" applyFont="1" applyFill="1" applyBorder="1" applyAlignment="1" applyProtection="1">
      <alignment horizontal="center" vertical="center" wrapText="1"/>
      <protection hidden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4" fillId="2" borderId="8" xfId="0" applyFont="1" applyFill="1" applyBorder="1" applyAlignment="1" applyProtection="1">
      <alignment horizontal="center" vertical="center" wrapText="1"/>
      <protection hidden="1"/>
    </xf>
    <xf numFmtId="3" fontId="4" fillId="3" borderId="6" xfId="0" applyNumberFormat="1" applyFont="1" applyFill="1" applyBorder="1" applyAlignment="1" applyProtection="1">
      <alignment horizontal="center" vertical="center"/>
      <protection locked="0"/>
    </xf>
    <xf numFmtId="3" fontId="4" fillId="3" borderId="7" xfId="0" applyNumberFormat="1" applyFont="1" applyFill="1" applyBorder="1" applyAlignment="1" applyProtection="1">
      <alignment horizontal="center" vertical="center"/>
      <protection locked="0"/>
    </xf>
    <xf numFmtId="3" fontId="4" fillId="3" borderId="8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right" vertical="center" wrapText="1"/>
      <protection hidden="1"/>
    </xf>
    <xf numFmtId="0" fontId="5" fillId="2" borderId="0" xfId="0" applyFont="1" applyFill="1" applyAlignment="1" applyProtection="1">
      <alignment horizontal="right" vertical="top"/>
      <protection hidden="1"/>
    </xf>
    <xf numFmtId="49" fontId="4" fillId="3" borderId="4" xfId="0" applyNumberFormat="1" applyFont="1" applyFill="1" applyBorder="1" applyAlignment="1" applyProtection="1">
      <alignment horizontal="left" wrapText="1"/>
      <protection locked="0"/>
    </xf>
    <xf numFmtId="49" fontId="4" fillId="3" borderId="0" xfId="0" applyNumberFormat="1" applyFont="1" applyFill="1" applyAlignment="1" applyProtection="1">
      <alignment horizontal="left" wrapText="1"/>
      <protection locked="0"/>
    </xf>
    <xf numFmtId="0" fontId="16" fillId="4" borderId="1" xfId="0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Alignment="1" applyProtection="1">
      <alignment horizontal="center" vertical="center" wrapText="1"/>
      <protection hidden="1"/>
    </xf>
    <xf numFmtId="0" fontId="5" fillId="2" borderId="0" xfId="0" applyFont="1" applyFill="1" applyAlignment="1" applyProtection="1">
      <alignment horizontal="right" vertical="top" wrapText="1"/>
      <protection hidden="1"/>
    </xf>
    <xf numFmtId="49" fontId="4" fillId="3" borderId="5" xfId="0" applyNumberFormat="1" applyFont="1" applyFill="1" applyBorder="1" applyAlignment="1" applyProtection="1">
      <alignment horizontal="left" wrapText="1"/>
      <protection locked="0"/>
    </xf>
    <xf numFmtId="49" fontId="4" fillId="3" borderId="5" xfId="0" applyNumberFormat="1" applyFont="1" applyFill="1" applyBorder="1" applyAlignment="1" applyProtection="1">
      <alignment horizontal="left" shrinkToFit="1"/>
      <protection locked="0"/>
    </xf>
    <xf numFmtId="49" fontId="5" fillId="2" borderId="9" xfId="0" applyNumberFormat="1" applyFont="1" applyFill="1" applyBorder="1" applyAlignment="1" applyProtection="1">
      <alignment horizontal="right" wrapText="1"/>
      <protection hidden="1"/>
    </xf>
    <xf numFmtId="49" fontId="5" fillId="4" borderId="1" xfId="0" applyNumberFormat="1" applyFont="1" applyFill="1" applyBorder="1" applyAlignment="1" applyProtection="1">
      <alignment horizontal="right" vertical="center"/>
      <protection hidden="1"/>
    </xf>
    <xf numFmtId="0" fontId="5" fillId="5" borderId="1" xfId="0" applyFont="1" applyFill="1" applyBorder="1" applyAlignment="1" applyProtection="1">
      <alignment horizontal="left" vertical="center" wrapText="1"/>
      <protection hidden="1"/>
    </xf>
    <xf numFmtId="0" fontId="4" fillId="3" borderId="2" xfId="0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b/>
        <i val="0"/>
        <strike val="0"/>
        <color rgb="FFC00000"/>
      </font>
      <fill>
        <patternFill>
          <bgColor rgb="FFFFCCCC"/>
        </patternFill>
      </fill>
    </dxf>
    <dxf>
      <font>
        <color theme="0" tint="-0.14996795556505021"/>
      </font>
    </dxf>
    <dxf>
      <font>
        <b/>
        <i val="0"/>
        <color rgb="FFC00000"/>
      </font>
      <fill>
        <patternFill>
          <bgColor rgb="FFFFCCCC"/>
        </patternFill>
      </fill>
    </dxf>
    <dxf>
      <font>
        <b/>
        <i val="0"/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8F8F8"/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30480</xdr:rowOff>
    </xdr:from>
    <xdr:to>
      <xdr:col>1</xdr:col>
      <xdr:colOff>609600</xdr:colOff>
      <xdr:row>2</xdr:row>
      <xdr:rowOff>53340</xdr:rowOff>
    </xdr:to>
    <xdr:sp macro="" textlink="">
      <xdr:nvSpPr>
        <xdr:cNvPr id="31747" name="CommandButton1" hidden="1">
          <a:extLst>
            <a:ext uri="{63B3BB69-23CF-44E3-9099-C40C66FF867C}">
              <a14:compatExt xmlns:a14="http://schemas.microsoft.com/office/drawing/2010/main" spid="_x0000_s31747"/>
            </a:ext>
            <a:ext uri="{FF2B5EF4-FFF2-40B4-BE49-F238E27FC236}">
              <a16:creationId xmlns:a16="http://schemas.microsoft.com/office/drawing/2014/main" id="{00000000-0008-0000-0100-0000037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0</xdr:row>
          <xdr:rowOff>31750</xdr:rowOff>
        </xdr:from>
        <xdr:to>
          <xdr:col>1</xdr:col>
          <xdr:colOff>609600</xdr:colOff>
          <xdr:row>2</xdr:row>
          <xdr:rowOff>50800</xdr:rowOff>
        </xdr:to>
        <xdr:sp macro="" textlink="">
          <xdr:nvSpPr>
            <xdr:cNvPr id="2" name="CommandButton1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O32"/>
  <sheetViews>
    <sheetView workbookViewId="0">
      <selection activeCell="C3" sqref="C3"/>
    </sheetView>
  </sheetViews>
  <sheetFormatPr defaultColWidth="9.08984375" defaultRowHeight="13" x14ac:dyDescent="0.3"/>
  <cols>
    <col min="1" max="1" width="9.08984375" style="1"/>
    <col min="2" max="2" width="18.453125" style="1" bestFit="1" customWidth="1"/>
    <col min="3" max="3" width="13.6328125" style="1" bestFit="1" customWidth="1"/>
    <col min="4" max="4" width="11.6328125" style="1" bestFit="1" customWidth="1"/>
    <col min="5" max="7" width="9.08984375" style="1"/>
    <col min="8" max="8" width="13.08984375" style="1" bestFit="1" customWidth="1"/>
    <col min="9" max="13" width="9.08984375" style="1"/>
    <col min="14" max="14" width="13.08984375" style="1" bestFit="1" customWidth="1"/>
    <col min="15" max="15" width="12.90625" style="1" bestFit="1" customWidth="1"/>
    <col min="16" max="16384" width="9.08984375" style="1"/>
  </cols>
  <sheetData>
    <row r="1" spans="1:15" x14ac:dyDescent="0.3">
      <c r="B1" s="2" t="s">
        <v>0</v>
      </c>
      <c r="C1" s="2" t="s">
        <v>1</v>
      </c>
      <c r="D1" s="2" t="s">
        <v>2</v>
      </c>
      <c r="H1" s="2" t="s">
        <v>0</v>
      </c>
      <c r="I1" s="2" t="s">
        <v>3</v>
      </c>
      <c r="J1" s="2" t="s">
        <v>4</v>
      </c>
      <c r="N1" s="2" t="s">
        <v>0</v>
      </c>
      <c r="O1" s="2" t="s">
        <v>5</v>
      </c>
    </row>
    <row r="2" spans="1:15" x14ac:dyDescent="0.3">
      <c r="B2" s="1" t="s">
        <v>6</v>
      </c>
      <c r="C2" s="3">
        <f>IF(ISERROR(AVERAGEIFS($D$8:$D$32,$C$8:$C$32,B2,$B$8:$B$32,"Moksliniai tyrimai")),0,AVERAGEIFS($D$8:$D$32,$C$8:$C$32,B2,$B$8:$B$32,"Moksliniai tyrimai"))</f>
        <v>0.8</v>
      </c>
      <c r="D2" s="4">
        <f>IF(ISERROR(AVERAGEIFS($D$8:$D$32,$C$8:$C$32,B2,$B$8:$B$32,"Eksperimentinė plėtra")),0,AVERAGEIFS($D$8:$D$32,$C$8:$C$32,B2,$B$8:$B$32,"Eksperimentinė plėtra"))</f>
        <v>0.6</v>
      </c>
      <c r="G2" s="5"/>
      <c r="H2" s="1" t="s">
        <v>6</v>
      </c>
      <c r="I2" s="6">
        <f>SUMIF($H$8:$H$32,H2,$I$8:$I$32)</f>
        <v>58905.68</v>
      </c>
      <c r="J2" s="6">
        <f>SUMIF($H$8:$H$32,H2,$J$8:$J$32)</f>
        <v>47124.539999999994</v>
      </c>
      <c r="N2" s="1" t="s">
        <v>6</v>
      </c>
      <c r="O2" s="1" t="str">
        <f>VLOOKUP(N2,$N$8:$O$32,2,FALSE)</f>
        <v>MB "Everoptics"</v>
      </c>
    </row>
    <row r="3" spans="1:15" x14ac:dyDescent="0.3">
      <c r="B3" s="1" t="s">
        <v>7</v>
      </c>
      <c r="C3" s="3">
        <f t="shared" ref="C3:C5" si="0">IF(ISERROR(AVERAGEIFS($D$8:$D$32,$C$8:$C$32,B3,$B$8:$B$32,"Moksliniai tyrimai")),0,AVERAGEIFS($D$8:$D$32,$C$8:$C$32,B3,$B$8:$B$32,"Moksliniai tyrimai"))</f>
        <v>0</v>
      </c>
      <c r="D3" s="4">
        <f t="shared" ref="D3:D5" si="1">IF(ISERROR(AVERAGEIFS($D$8:$D$32,$C$8:$C$32,B3,$B$8:$B$32,"Eksperimentinė plėtra")),0,AVERAGEIFS($D$8:$D$32,$C$8:$C$32,B3,$B$8:$B$32,"Eksperimentinė plėtra"))</f>
        <v>0.4</v>
      </c>
      <c r="H3" s="1" t="s">
        <v>7</v>
      </c>
      <c r="I3" s="6">
        <f t="shared" ref="I3:I4" si="2">SUMIF($H$8:$H$32,H3,$I$8:$I$32)</f>
        <v>0</v>
      </c>
      <c r="J3" s="6">
        <f t="shared" ref="J3:J5" si="3">SUMIF($H$8:$H$32,H3,$J$8:$J$32)</f>
        <v>0</v>
      </c>
      <c r="N3" s="1" t="s">
        <v>7</v>
      </c>
      <c r="O3" s="1" t="str">
        <f t="shared" ref="O3:O5" si="4">VLOOKUP(N3,$N$8:$O$32,2,FALSE)</f>
        <v>Partneris UAB "Baltec CNC Technologies"</v>
      </c>
    </row>
    <row r="4" spans="1:15" x14ac:dyDescent="0.3">
      <c r="B4" s="1" t="s">
        <v>8</v>
      </c>
      <c r="C4" s="3">
        <f t="shared" si="0"/>
        <v>0</v>
      </c>
      <c r="D4" s="4">
        <f t="shared" si="1"/>
        <v>0</v>
      </c>
      <c r="H4" s="1" t="s">
        <v>8</v>
      </c>
      <c r="I4" s="6">
        <f t="shared" si="2"/>
        <v>0</v>
      </c>
      <c r="J4" s="6">
        <f t="shared" si="3"/>
        <v>0</v>
      </c>
      <c r="N4" s="1" t="s">
        <v>8</v>
      </c>
      <c r="O4" s="1" t="e">
        <f t="shared" si="4"/>
        <v>#N/A</v>
      </c>
    </row>
    <row r="5" spans="1:15" x14ac:dyDescent="0.3">
      <c r="B5" s="1" t="s">
        <v>9</v>
      </c>
      <c r="C5" s="3">
        <f t="shared" si="0"/>
        <v>0</v>
      </c>
      <c r="D5" s="4">
        <f t="shared" si="1"/>
        <v>0</v>
      </c>
      <c r="H5" s="1" t="s">
        <v>9</v>
      </c>
      <c r="I5" s="6">
        <f>SUMIF($H$8:$H$32,H5,$I$8:$I$32)</f>
        <v>0</v>
      </c>
      <c r="J5" s="6">
        <f t="shared" si="3"/>
        <v>0</v>
      </c>
      <c r="N5" s="1" t="s">
        <v>9</v>
      </c>
      <c r="O5" s="1" t="e">
        <f t="shared" si="4"/>
        <v>#N/A</v>
      </c>
    </row>
    <row r="7" spans="1:15" x14ac:dyDescent="0.3">
      <c r="A7" s="2" t="s">
        <v>10</v>
      </c>
      <c r="B7" s="7" t="s">
        <v>11</v>
      </c>
      <c r="C7" s="2" t="s">
        <v>0</v>
      </c>
      <c r="D7" s="2" t="s">
        <v>12</v>
      </c>
      <c r="G7" s="2" t="s">
        <v>10</v>
      </c>
      <c r="H7" s="2" t="s">
        <v>0</v>
      </c>
      <c r="I7" s="2" t="s">
        <v>3</v>
      </c>
      <c r="J7" s="2" t="s">
        <v>4</v>
      </c>
      <c r="M7" s="2" t="s">
        <v>10</v>
      </c>
      <c r="N7" s="2" t="s">
        <v>0</v>
      </c>
      <c r="O7" s="2" t="s">
        <v>5</v>
      </c>
    </row>
    <row r="8" spans="1:15" x14ac:dyDescent="0.3">
      <c r="A8" s="1">
        <v>1</v>
      </c>
      <c r="B8" s="1" t="str">
        <f>IF('1'!$D$1="","",'1'!$D$1)</f>
        <v>Moksliniai tyrimai</v>
      </c>
      <c r="C8" s="1" t="str">
        <f>IF('1'!$D$6="","",'1'!$D$6)</f>
        <v>Pareiškėjas</v>
      </c>
      <c r="D8" s="4">
        <f>IF('1'!$D$7="","",'1'!$D$7)</f>
        <v>0.8</v>
      </c>
      <c r="G8" s="1">
        <v>1</v>
      </c>
      <c r="H8" s="1" t="str">
        <f>IF('1'!$D$6="","",'1'!$D$6)</f>
        <v>Pareiškėjas</v>
      </c>
      <c r="I8" s="8">
        <f>'1'!$G$237</f>
        <v>58905.68</v>
      </c>
      <c r="J8" s="8">
        <f>'1'!$H$237</f>
        <v>47124.539999999994</v>
      </c>
      <c r="M8" s="1">
        <v>1</v>
      </c>
      <c r="N8" s="1" t="str">
        <f>IF('1'!$D$6="","",'1'!$D$6)</f>
        <v>Pareiškėjas</v>
      </c>
      <c r="O8" s="1" t="str">
        <f>IF('1'!$D$5="","",'1'!$D$5)</f>
        <v>MB "Everoptics"</v>
      </c>
    </row>
    <row r="9" spans="1:15" x14ac:dyDescent="0.3">
      <c r="A9" s="1">
        <v>2</v>
      </c>
      <c r="B9" s="1" t="str">
        <f>IF('2'!$D$1="","",'2'!$D$1)</f>
        <v>Eksperimentinė plėtra</v>
      </c>
      <c r="C9" s="1" t="str">
        <f>IF('2'!$D$6="","",'2'!$D$6)</f>
        <v>Pareiškėjas</v>
      </c>
      <c r="D9" s="4">
        <f>IF('2'!$D$7="","",'2'!$D$7)</f>
        <v>0.6</v>
      </c>
      <c r="G9" s="1">
        <v>2</v>
      </c>
      <c r="H9" s="1" t="str">
        <f>IF('2'!$D$6="","",'2'!$D$6)</f>
        <v>Pareiškėjas</v>
      </c>
      <c r="I9" s="8">
        <f>'2'!$G$259</f>
        <v>0</v>
      </c>
      <c r="J9" s="8">
        <f>'2'!$H$259</f>
        <v>0</v>
      </c>
      <c r="M9" s="1">
        <v>2</v>
      </c>
      <c r="N9" s="1" t="str">
        <f>IF('2'!$D$6="","",'2'!$D$6)</f>
        <v>Pareiškėjas</v>
      </c>
      <c r="O9" s="1" t="str">
        <f>IF('2'!$D$5="","",'2'!$D$5)</f>
        <v>MB "Everoptics"</v>
      </c>
    </row>
    <row r="10" spans="1:15" x14ac:dyDescent="0.3">
      <c r="A10" s="1">
        <v>3</v>
      </c>
      <c r="B10" s="1" t="str">
        <f>IF('3'!$D$1="","",'3'!$D$1)</f>
        <v>Eksperimentinė plėtra</v>
      </c>
      <c r="C10" s="1" t="str">
        <f>IF('3'!$D$6="","",'3'!$D$6)</f>
        <v>Partneris Nr. 1</v>
      </c>
      <c r="D10" s="4">
        <f>IF('3'!$D$7="","",'3'!$D$7)</f>
        <v>0.4</v>
      </c>
      <c r="G10" s="1">
        <v>3</v>
      </c>
      <c r="H10" s="1" t="str">
        <f>IF('3'!$D$6="","",'3'!$D$6)</f>
        <v>Partneris Nr. 1</v>
      </c>
      <c r="I10" s="8">
        <f>'3'!$G$259</f>
        <v>0</v>
      </c>
      <c r="J10" s="8">
        <f>'3'!$H$259</f>
        <v>0</v>
      </c>
      <c r="M10" s="1">
        <v>3</v>
      </c>
      <c r="N10" s="1" t="str">
        <f>IF('3'!$D$6="","",'3'!$D$6)</f>
        <v>Partneris Nr. 1</v>
      </c>
      <c r="O10" s="1" t="str">
        <f>IF('3'!$D$5="","",'3'!$D$5)</f>
        <v>Partneris UAB "Baltec CNC Technologies"</v>
      </c>
    </row>
    <row r="11" spans="1:15" x14ac:dyDescent="0.3">
      <c r="A11" s="1">
        <v>4</v>
      </c>
      <c r="B11" s="1" t="str">
        <f>IF('4'!$D$1="","",'4'!$D$1)</f>
        <v/>
      </c>
      <c r="C11" s="1" t="str">
        <f>IF('4'!$D$6="","",'4'!$D$6)</f>
        <v/>
      </c>
      <c r="D11" s="4" t="str">
        <f>IF('4'!$D$7="","",'4'!$D$7)</f>
        <v/>
      </c>
      <c r="G11" s="1">
        <v>4</v>
      </c>
      <c r="H11" s="1" t="str">
        <f>IF('4'!$D$6="","",'4'!$D$6)</f>
        <v/>
      </c>
      <c r="I11" s="8">
        <f>'4'!$G$259</f>
        <v>0</v>
      </c>
      <c r="J11" s="8">
        <f>'4'!$H$259</f>
        <v>0</v>
      </c>
      <c r="M11" s="1">
        <v>4</v>
      </c>
      <c r="N11" s="1" t="str">
        <f>IF('4'!$D$6="","",'4'!$D$6)</f>
        <v/>
      </c>
      <c r="O11" s="1" t="str">
        <f>IF('4'!$D$5="","",'4'!$D$5)</f>
        <v/>
      </c>
    </row>
    <row r="12" spans="1:15" x14ac:dyDescent="0.3">
      <c r="A12" s="1">
        <v>5</v>
      </c>
      <c r="B12" s="1" t="str">
        <f>IF('5'!$D$1="","",'5'!$D$1)</f>
        <v/>
      </c>
      <c r="C12" s="1" t="str">
        <f>IF('5'!$D$6="","",'5'!$D$6)</f>
        <v/>
      </c>
      <c r="D12" s="4" t="str">
        <f>IF('5'!$D$7="","",'5'!$D$7)</f>
        <v/>
      </c>
      <c r="G12" s="1">
        <v>5</v>
      </c>
      <c r="H12" s="1" t="str">
        <f>IF('5'!$D$6="","",'5'!$D$6)</f>
        <v/>
      </c>
      <c r="I12" s="8">
        <f>'5'!$G$259</f>
        <v>0</v>
      </c>
      <c r="J12" s="8">
        <f>'5'!$H$259</f>
        <v>0</v>
      </c>
      <c r="M12" s="1">
        <v>5</v>
      </c>
      <c r="N12" s="1" t="str">
        <f>IF('5'!$D$6="","",'5'!$D$6)</f>
        <v/>
      </c>
      <c r="O12" s="1" t="str">
        <f>IF('5'!$D$5="","",'5'!$D$5)</f>
        <v/>
      </c>
    </row>
    <row r="13" spans="1:15" x14ac:dyDescent="0.3">
      <c r="A13" s="1">
        <v>6</v>
      </c>
      <c r="B13" s="1" t="str">
        <f>IF('6'!$D$1="","",'6'!$D$1)</f>
        <v/>
      </c>
      <c r="C13" s="1" t="str">
        <f>IF('6'!$D$6="","",'6'!$D$6)</f>
        <v/>
      </c>
      <c r="D13" s="4" t="str">
        <f>IF('6'!$D$7="","",'6'!$D$7)</f>
        <v/>
      </c>
      <c r="G13" s="1">
        <v>6</v>
      </c>
      <c r="H13" s="1" t="str">
        <f>IF('6'!$D$6="","",'6'!$D$6)</f>
        <v/>
      </c>
      <c r="I13" s="8">
        <f>'6'!$G$259</f>
        <v>0</v>
      </c>
      <c r="J13" s="8">
        <f>'6'!$H$259</f>
        <v>0</v>
      </c>
      <c r="M13" s="1">
        <v>6</v>
      </c>
      <c r="N13" s="1" t="str">
        <f>IF('6'!$D$6="","",'6'!$D$6)</f>
        <v/>
      </c>
      <c r="O13" s="1" t="str">
        <f>IF('6'!$D$5="","",'6'!$D$5)</f>
        <v/>
      </c>
    </row>
    <row r="14" spans="1:15" x14ac:dyDescent="0.3">
      <c r="A14" s="1">
        <v>7</v>
      </c>
      <c r="B14" s="1" t="str">
        <f>IF('7'!$D$1="","",'7'!$D$1)</f>
        <v/>
      </c>
      <c r="C14" s="1" t="str">
        <f>IF('7'!$D$6="","",'7'!$D$6)</f>
        <v/>
      </c>
      <c r="D14" s="4" t="str">
        <f>IF('7'!$D$7="","",'7'!$D$7)</f>
        <v/>
      </c>
      <c r="G14" s="1">
        <v>7</v>
      </c>
      <c r="H14" s="1" t="str">
        <f>IF('7'!$D$6="","",'7'!$D$6)</f>
        <v/>
      </c>
      <c r="I14" s="8">
        <f>'7'!$G$259</f>
        <v>0</v>
      </c>
      <c r="J14" s="8">
        <f>'7'!$H$259</f>
        <v>0</v>
      </c>
      <c r="M14" s="1">
        <v>7</v>
      </c>
      <c r="N14" s="1" t="str">
        <f>IF('7'!$D$6="","",'7'!$D$6)</f>
        <v/>
      </c>
      <c r="O14" s="1" t="str">
        <f>IF('7'!$D$5="","",'7'!$D$5)</f>
        <v/>
      </c>
    </row>
    <row r="15" spans="1:15" x14ac:dyDescent="0.3">
      <c r="A15" s="1">
        <v>8</v>
      </c>
      <c r="B15" s="1" t="str">
        <f>IF('8'!$D$1="","",'8'!$D$1)</f>
        <v/>
      </c>
      <c r="C15" s="1" t="str">
        <f>IF('8'!$D$6="","",'8'!$D$6)</f>
        <v/>
      </c>
      <c r="D15" s="4" t="str">
        <f>IF('8'!$D$7="","",'8'!$D$7)</f>
        <v/>
      </c>
      <c r="G15" s="1">
        <v>8</v>
      </c>
      <c r="H15" s="1" t="str">
        <f>IF('8'!$D$6="","",'8'!$D$6)</f>
        <v/>
      </c>
      <c r="I15" s="8">
        <f>'8'!$G$259</f>
        <v>0</v>
      </c>
      <c r="J15" s="8">
        <f>'8'!$H$259</f>
        <v>0</v>
      </c>
      <c r="M15" s="1">
        <v>8</v>
      </c>
      <c r="N15" s="1" t="str">
        <f>IF('8'!$D$6="","",'8'!$D$6)</f>
        <v/>
      </c>
      <c r="O15" s="1" t="str">
        <f>IF('8'!$D$5="","",'8'!$D$5)</f>
        <v/>
      </c>
    </row>
    <row r="16" spans="1:15" x14ac:dyDescent="0.3">
      <c r="A16" s="1">
        <v>9</v>
      </c>
      <c r="B16" s="1" t="str">
        <f>IF('9'!$D$1="","",'9'!$D$1)</f>
        <v/>
      </c>
      <c r="C16" s="1" t="str">
        <f>IF('9'!$D$6="","",'9'!$D$6)</f>
        <v/>
      </c>
      <c r="D16" s="4" t="str">
        <f>IF('9'!$D$7="","",'9'!$D$7)</f>
        <v/>
      </c>
      <c r="G16" s="1">
        <v>9</v>
      </c>
      <c r="H16" s="1" t="str">
        <f>IF('9'!$D$6="","",'9'!$D$6)</f>
        <v/>
      </c>
      <c r="I16" s="8">
        <f>'9'!$G$259</f>
        <v>0</v>
      </c>
      <c r="J16" s="8">
        <f>'9'!$H$259</f>
        <v>0</v>
      </c>
      <c r="M16" s="1">
        <v>9</v>
      </c>
      <c r="N16" s="1" t="str">
        <f>IF('9'!$D$6="","",'9'!$D$6)</f>
        <v/>
      </c>
      <c r="O16" s="1" t="str">
        <f>IF('9'!$D$5="","",'9'!$D$5)</f>
        <v/>
      </c>
    </row>
    <row r="17" spans="1:15" x14ac:dyDescent="0.3">
      <c r="A17" s="1">
        <v>10</v>
      </c>
      <c r="B17" s="1" t="str">
        <f>IF('10'!$D$1="","",'10'!$D$1)</f>
        <v/>
      </c>
      <c r="C17" s="1" t="str">
        <f>IF('10'!$D$6="","",'10'!$D$6)</f>
        <v/>
      </c>
      <c r="D17" s="4" t="str">
        <f>IF('10'!$D$7="","",'10'!$D$7)</f>
        <v/>
      </c>
      <c r="G17" s="1">
        <v>10</v>
      </c>
      <c r="H17" s="1" t="str">
        <f>IF('10'!$D$6="","",'10'!$D$6)</f>
        <v/>
      </c>
      <c r="I17" s="8">
        <f>'10'!$G$259</f>
        <v>0</v>
      </c>
      <c r="J17" s="8">
        <f>'10'!$H$259</f>
        <v>0</v>
      </c>
      <c r="M17" s="1">
        <v>10</v>
      </c>
      <c r="N17" s="1" t="str">
        <f>IF('10'!$D$6="","",'10'!$D$6)</f>
        <v/>
      </c>
      <c r="O17" s="1" t="str">
        <f>IF('10'!$D$5="","",'10'!$D$5)</f>
        <v/>
      </c>
    </row>
    <row r="18" spans="1:15" x14ac:dyDescent="0.3">
      <c r="A18" s="1">
        <v>11</v>
      </c>
      <c r="B18" s="1" t="e">
        <f>IF(#REF!="","",#REF!)</f>
        <v>#REF!</v>
      </c>
      <c r="C18" s="1" t="e">
        <f>IF(#REF!="","",#REF!)</f>
        <v>#REF!</v>
      </c>
      <c r="D18" s="4" t="e">
        <f>IF(#REF!="","",#REF!)</f>
        <v>#REF!</v>
      </c>
      <c r="G18" s="1">
        <v>11</v>
      </c>
      <c r="H18" s="1" t="e">
        <f>IF(#REF!="","",#REF!)</f>
        <v>#REF!</v>
      </c>
      <c r="I18" s="8" t="e">
        <f>#REF!</f>
        <v>#REF!</v>
      </c>
      <c r="J18" s="8" t="e">
        <f>#REF!</f>
        <v>#REF!</v>
      </c>
      <c r="M18" s="1">
        <v>11</v>
      </c>
      <c r="N18" s="1" t="e">
        <f>IF(#REF!="","",#REF!)</f>
        <v>#REF!</v>
      </c>
      <c r="O18" s="1" t="e">
        <f>IF(#REF!="","",#REF!)</f>
        <v>#REF!</v>
      </c>
    </row>
    <row r="19" spans="1:15" x14ac:dyDescent="0.3">
      <c r="A19" s="1">
        <v>12</v>
      </c>
      <c r="B19" s="1" t="e">
        <f>IF(#REF!="","",#REF!)</f>
        <v>#REF!</v>
      </c>
      <c r="C19" s="1" t="e">
        <f>IF(#REF!="","",#REF!)</f>
        <v>#REF!</v>
      </c>
      <c r="D19" s="4" t="e">
        <f>IF(#REF!="","",#REF!)</f>
        <v>#REF!</v>
      </c>
      <c r="G19" s="1">
        <v>12</v>
      </c>
      <c r="H19" s="1" t="e">
        <f>IF(#REF!="","",#REF!)</f>
        <v>#REF!</v>
      </c>
      <c r="I19" s="8" t="e">
        <f>#REF!</f>
        <v>#REF!</v>
      </c>
      <c r="J19" s="8" t="e">
        <f>#REF!</f>
        <v>#REF!</v>
      </c>
      <c r="M19" s="1">
        <v>12</v>
      </c>
      <c r="N19" s="1" t="e">
        <f>IF(#REF!="","",#REF!)</f>
        <v>#REF!</v>
      </c>
      <c r="O19" s="1" t="e">
        <f>IF(#REF!="","",#REF!)</f>
        <v>#REF!</v>
      </c>
    </row>
    <row r="20" spans="1:15" x14ac:dyDescent="0.3">
      <c r="A20" s="1">
        <v>13</v>
      </c>
      <c r="B20" s="1" t="e">
        <f>IF(#REF!="","",#REF!)</f>
        <v>#REF!</v>
      </c>
      <c r="C20" s="1" t="e">
        <f>IF(#REF!="","",#REF!)</f>
        <v>#REF!</v>
      </c>
      <c r="D20" s="4" t="e">
        <f>IF(#REF!="","",#REF!)</f>
        <v>#REF!</v>
      </c>
      <c r="G20" s="1">
        <v>13</v>
      </c>
      <c r="H20" s="1" t="e">
        <f>IF(#REF!="","",#REF!)</f>
        <v>#REF!</v>
      </c>
      <c r="I20" s="8" t="e">
        <f>#REF!</f>
        <v>#REF!</v>
      </c>
      <c r="J20" s="8" t="e">
        <f>#REF!</f>
        <v>#REF!</v>
      </c>
      <c r="M20" s="1">
        <v>13</v>
      </c>
      <c r="N20" s="1" t="e">
        <f>IF(#REF!="","",#REF!)</f>
        <v>#REF!</v>
      </c>
      <c r="O20" s="1" t="e">
        <f>IF(#REF!="","",#REF!)</f>
        <v>#REF!</v>
      </c>
    </row>
    <row r="21" spans="1:15" x14ac:dyDescent="0.3">
      <c r="A21" s="1">
        <v>14</v>
      </c>
      <c r="B21" s="1" t="e">
        <f>IF(#REF!="","",#REF!)</f>
        <v>#REF!</v>
      </c>
      <c r="C21" s="1" t="e">
        <f>IF(#REF!="","",#REF!)</f>
        <v>#REF!</v>
      </c>
      <c r="D21" s="4" t="e">
        <f>IF(#REF!="","",#REF!)</f>
        <v>#REF!</v>
      </c>
      <c r="G21" s="1">
        <v>14</v>
      </c>
      <c r="H21" s="1" t="e">
        <f>IF(#REF!="","",#REF!)</f>
        <v>#REF!</v>
      </c>
      <c r="I21" s="8" t="e">
        <f>#REF!</f>
        <v>#REF!</v>
      </c>
      <c r="J21" s="8" t="e">
        <f>#REF!</f>
        <v>#REF!</v>
      </c>
      <c r="M21" s="1">
        <v>14</v>
      </c>
      <c r="N21" s="1" t="e">
        <f>IF(#REF!="","",#REF!)</f>
        <v>#REF!</v>
      </c>
      <c r="O21" s="1" t="e">
        <f>IF(#REF!="","",#REF!)</f>
        <v>#REF!</v>
      </c>
    </row>
    <row r="22" spans="1:15" x14ac:dyDescent="0.3">
      <c r="A22" s="1">
        <v>15</v>
      </c>
      <c r="B22" s="1" t="e">
        <f>IF(#REF!="","",#REF!)</f>
        <v>#REF!</v>
      </c>
      <c r="C22" s="1" t="e">
        <f>IF(#REF!="","",#REF!)</f>
        <v>#REF!</v>
      </c>
      <c r="D22" s="4" t="e">
        <f>IF(#REF!="","",#REF!)</f>
        <v>#REF!</v>
      </c>
      <c r="G22" s="1">
        <v>15</v>
      </c>
      <c r="H22" s="1" t="e">
        <f>IF(#REF!="","",#REF!)</f>
        <v>#REF!</v>
      </c>
      <c r="I22" s="8" t="e">
        <f>#REF!</f>
        <v>#REF!</v>
      </c>
      <c r="J22" s="8" t="e">
        <f>#REF!</f>
        <v>#REF!</v>
      </c>
      <c r="M22" s="1">
        <v>15</v>
      </c>
      <c r="N22" s="1" t="e">
        <f>IF(#REF!="","",#REF!)</f>
        <v>#REF!</v>
      </c>
      <c r="O22" s="1" t="e">
        <f>IF(#REF!="","",#REF!)</f>
        <v>#REF!</v>
      </c>
    </row>
    <row r="23" spans="1:15" x14ac:dyDescent="0.3">
      <c r="A23" s="1">
        <v>16</v>
      </c>
      <c r="B23" s="1" t="e">
        <f>IF(#REF!="","",#REF!)</f>
        <v>#REF!</v>
      </c>
      <c r="C23" s="1" t="e">
        <f>IF(#REF!="","",#REF!)</f>
        <v>#REF!</v>
      </c>
      <c r="D23" s="4" t="e">
        <f>IF(#REF!="","",#REF!)</f>
        <v>#REF!</v>
      </c>
      <c r="G23" s="1">
        <v>16</v>
      </c>
      <c r="H23" s="1" t="e">
        <f>IF(#REF!="","",#REF!)</f>
        <v>#REF!</v>
      </c>
      <c r="I23" s="8" t="e">
        <f>#REF!</f>
        <v>#REF!</v>
      </c>
      <c r="J23" s="8" t="e">
        <f>#REF!</f>
        <v>#REF!</v>
      </c>
      <c r="M23" s="1">
        <v>16</v>
      </c>
      <c r="N23" s="1" t="e">
        <f>IF(#REF!="","",#REF!)</f>
        <v>#REF!</v>
      </c>
      <c r="O23" s="1" t="e">
        <f>IF(#REF!="","",#REF!)</f>
        <v>#REF!</v>
      </c>
    </row>
    <row r="24" spans="1:15" x14ac:dyDescent="0.3">
      <c r="A24" s="1">
        <v>17</v>
      </c>
      <c r="B24" s="1" t="e">
        <f>IF(#REF!="","",#REF!)</f>
        <v>#REF!</v>
      </c>
      <c r="C24" s="1" t="e">
        <f>IF(#REF!="","",#REF!)</f>
        <v>#REF!</v>
      </c>
      <c r="D24" s="4" t="e">
        <f>IF(#REF!="","",#REF!)</f>
        <v>#REF!</v>
      </c>
      <c r="G24" s="1">
        <v>17</v>
      </c>
      <c r="H24" s="1" t="e">
        <f>IF(#REF!="","",#REF!)</f>
        <v>#REF!</v>
      </c>
      <c r="I24" s="8" t="e">
        <f>#REF!</f>
        <v>#REF!</v>
      </c>
      <c r="J24" s="8" t="e">
        <f>#REF!</f>
        <v>#REF!</v>
      </c>
      <c r="M24" s="1">
        <v>17</v>
      </c>
      <c r="N24" s="1" t="e">
        <f>IF(#REF!="","",#REF!)</f>
        <v>#REF!</v>
      </c>
      <c r="O24" s="1" t="e">
        <f>IF(#REF!="","",#REF!)</f>
        <v>#REF!</v>
      </c>
    </row>
    <row r="25" spans="1:15" x14ac:dyDescent="0.3">
      <c r="A25" s="1">
        <v>18</v>
      </c>
      <c r="B25" s="1" t="e">
        <f>IF(#REF!="","",#REF!)</f>
        <v>#REF!</v>
      </c>
      <c r="C25" s="1" t="e">
        <f>IF(#REF!="","",#REF!)</f>
        <v>#REF!</v>
      </c>
      <c r="D25" s="4" t="e">
        <f>IF(#REF!="","",#REF!)</f>
        <v>#REF!</v>
      </c>
      <c r="G25" s="1">
        <v>18</v>
      </c>
      <c r="H25" s="1" t="e">
        <f>IF(#REF!="","",#REF!)</f>
        <v>#REF!</v>
      </c>
      <c r="I25" s="8" t="e">
        <f>#REF!</f>
        <v>#REF!</v>
      </c>
      <c r="J25" s="8" t="e">
        <f>#REF!</f>
        <v>#REF!</v>
      </c>
      <c r="M25" s="1">
        <v>18</v>
      </c>
      <c r="N25" s="1" t="e">
        <f>IF(#REF!="","",#REF!)</f>
        <v>#REF!</v>
      </c>
      <c r="O25" s="1" t="e">
        <f>IF(#REF!="","",#REF!)</f>
        <v>#REF!</v>
      </c>
    </row>
    <row r="26" spans="1:15" x14ac:dyDescent="0.3">
      <c r="A26" s="1">
        <v>19</v>
      </c>
      <c r="B26" s="1" t="e">
        <f>IF(#REF!="","",#REF!)</f>
        <v>#REF!</v>
      </c>
      <c r="C26" s="1" t="e">
        <f>IF(#REF!="","",#REF!)</f>
        <v>#REF!</v>
      </c>
      <c r="D26" s="4" t="e">
        <f>IF(#REF!="","",#REF!)</f>
        <v>#REF!</v>
      </c>
      <c r="G26" s="1">
        <v>19</v>
      </c>
      <c r="H26" s="1" t="e">
        <f>IF(#REF!="","",#REF!)</f>
        <v>#REF!</v>
      </c>
      <c r="I26" s="8" t="e">
        <f>#REF!</f>
        <v>#REF!</v>
      </c>
      <c r="J26" s="8" t="e">
        <f>#REF!</f>
        <v>#REF!</v>
      </c>
      <c r="M26" s="1">
        <v>19</v>
      </c>
      <c r="N26" s="1" t="e">
        <f>IF(#REF!="","",#REF!)</f>
        <v>#REF!</v>
      </c>
      <c r="O26" s="1" t="e">
        <f>IF(#REF!="","",#REF!)</f>
        <v>#REF!</v>
      </c>
    </row>
    <row r="27" spans="1:15" x14ac:dyDescent="0.3">
      <c r="A27" s="1">
        <v>20</v>
      </c>
      <c r="B27" s="1" t="e">
        <f>IF(#REF!="","",#REF!)</f>
        <v>#REF!</v>
      </c>
      <c r="C27" s="1" t="e">
        <f>IF(#REF!="","",#REF!)</f>
        <v>#REF!</v>
      </c>
      <c r="D27" s="4" t="e">
        <f>IF(#REF!="","",#REF!)</f>
        <v>#REF!</v>
      </c>
      <c r="G27" s="1">
        <v>20</v>
      </c>
      <c r="H27" s="1" t="e">
        <f>IF(#REF!="","",#REF!)</f>
        <v>#REF!</v>
      </c>
      <c r="I27" s="8" t="e">
        <f>#REF!</f>
        <v>#REF!</v>
      </c>
      <c r="J27" s="8" t="e">
        <f>#REF!</f>
        <v>#REF!</v>
      </c>
      <c r="M27" s="1">
        <v>20</v>
      </c>
      <c r="N27" s="1" t="e">
        <f>IF(#REF!="","",#REF!)</f>
        <v>#REF!</v>
      </c>
      <c r="O27" s="1" t="e">
        <f>IF(#REF!="","",#REF!)</f>
        <v>#REF!</v>
      </c>
    </row>
    <row r="28" spans="1:15" x14ac:dyDescent="0.3">
      <c r="A28" s="1">
        <v>21</v>
      </c>
      <c r="B28" s="1" t="e">
        <f>IF(#REF!="","",#REF!)</f>
        <v>#REF!</v>
      </c>
      <c r="C28" s="1" t="e">
        <f>IF(#REF!="","",#REF!)</f>
        <v>#REF!</v>
      </c>
      <c r="D28" s="4" t="e">
        <f>IF(#REF!="","",#REF!)</f>
        <v>#REF!</v>
      </c>
      <c r="G28" s="1">
        <v>21</v>
      </c>
      <c r="H28" s="1" t="e">
        <f>IF(#REF!="","",#REF!)</f>
        <v>#REF!</v>
      </c>
      <c r="I28" s="8" t="e">
        <f>#REF!</f>
        <v>#REF!</v>
      </c>
      <c r="J28" s="8" t="e">
        <f>#REF!</f>
        <v>#REF!</v>
      </c>
      <c r="M28" s="1">
        <v>21</v>
      </c>
      <c r="N28" s="1" t="e">
        <f>IF(#REF!="","",#REF!)</f>
        <v>#REF!</v>
      </c>
      <c r="O28" s="1" t="e">
        <f>IF(#REF!="","",#REF!)</f>
        <v>#REF!</v>
      </c>
    </row>
    <row r="29" spans="1:15" x14ac:dyDescent="0.3">
      <c r="A29" s="1">
        <v>22</v>
      </c>
      <c r="B29" s="1" t="e">
        <f>IF(#REF!="","",#REF!)</f>
        <v>#REF!</v>
      </c>
      <c r="C29" s="1" t="e">
        <f>IF(#REF!="","",#REF!)</f>
        <v>#REF!</v>
      </c>
      <c r="D29" s="4" t="e">
        <f>IF(#REF!="","",#REF!)</f>
        <v>#REF!</v>
      </c>
      <c r="G29" s="1">
        <v>22</v>
      </c>
      <c r="H29" s="1" t="e">
        <f>IF(#REF!="","",#REF!)</f>
        <v>#REF!</v>
      </c>
      <c r="I29" s="8" t="e">
        <f>#REF!</f>
        <v>#REF!</v>
      </c>
      <c r="J29" s="8" t="e">
        <f>#REF!</f>
        <v>#REF!</v>
      </c>
      <c r="M29" s="1">
        <v>22</v>
      </c>
      <c r="N29" s="1" t="e">
        <f>IF(#REF!="","",#REF!)</f>
        <v>#REF!</v>
      </c>
      <c r="O29" s="1" t="e">
        <f>IF(#REF!="","",#REF!)</f>
        <v>#REF!</v>
      </c>
    </row>
    <row r="30" spans="1:15" x14ac:dyDescent="0.3">
      <c r="A30" s="1">
        <v>23</v>
      </c>
      <c r="B30" s="1" t="e">
        <f>IF(#REF!="","",#REF!)</f>
        <v>#REF!</v>
      </c>
      <c r="C30" s="1" t="e">
        <f>IF(#REF!="","",#REF!)</f>
        <v>#REF!</v>
      </c>
      <c r="D30" s="4" t="e">
        <f>IF(#REF!="","",#REF!)</f>
        <v>#REF!</v>
      </c>
      <c r="G30" s="1">
        <v>23</v>
      </c>
      <c r="H30" s="1" t="e">
        <f>IF(#REF!="","",#REF!)</f>
        <v>#REF!</v>
      </c>
      <c r="I30" s="8" t="e">
        <f>#REF!</f>
        <v>#REF!</v>
      </c>
      <c r="J30" s="8" t="e">
        <f>#REF!</f>
        <v>#REF!</v>
      </c>
      <c r="M30" s="1">
        <v>23</v>
      </c>
      <c r="N30" s="1" t="e">
        <f>IF(#REF!="","",#REF!)</f>
        <v>#REF!</v>
      </c>
      <c r="O30" s="1" t="e">
        <f>IF(#REF!="","",#REF!)</f>
        <v>#REF!</v>
      </c>
    </row>
    <row r="31" spans="1:15" x14ac:dyDescent="0.3">
      <c r="A31" s="1">
        <v>24</v>
      </c>
      <c r="B31" s="1" t="e">
        <f>IF(#REF!="","",#REF!)</f>
        <v>#REF!</v>
      </c>
      <c r="C31" s="1" t="e">
        <f>IF(#REF!="","",#REF!)</f>
        <v>#REF!</v>
      </c>
      <c r="D31" s="4" t="e">
        <f>IF(#REF!="","",#REF!)</f>
        <v>#REF!</v>
      </c>
      <c r="G31" s="1">
        <v>24</v>
      </c>
      <c r="H31" s="1" t="e">
        <f>IF(#REF!="","",#REF!)</f>
        <v>#REF!</v>
      </c>
      <c r="I31" s="8" t="e">
        <f>#REF!</f>
        <v>#REF!</v>
      </c>
      <c r="J31" s="8" t="e">
        <f>#REF!</f>
        <v>#REF!</v>
      </c>
      <c r="M31" s="1">
        <v>24</v>
      </c>
      <c r="N31" s="1" t="e">
        <f>IF(#REF!="","",#REF!)</f>
        <v>#REF!</v>
      </c>
      <c r="O31" s="1" t="e">
        <f>IF(#REF!="","",#REF!)</f>
        <v>#REF!</v>
      </c>
    </row>
    <row r="32" spans="1:15" x14ac:dyDescent="0.3">
      <c r="A32" s="1">
        <v>25</v>
      </c>
      <c r="B32" s="1" t="e">
        <f>IF(#REF!="","",#REF!)</f>
        <v>#REF!</v>
      </c>
      <c r="C32" s="1" t="e">
        <f>IF(#REF!="","",#REF!)</f>
        <v>#REF!</v>
      </c>
      <c r="D32" s="4" t="e">
        <f>IF(#REF!="","",#REF!)</f>
        <v>#REF!</v>
      </c>
      <c r="G32" s="1">
        <v>25</v>
      </c>
      <c r="H32" s="1" t="e">
        <f>IF(#REF!="","",#REF!)</f>
        <v>#REF!</v>
      </c>
      <c r="I32" s="8" t="e">
        <f>#REF!</f>
        <v>#REF!</v>
      </c>
      <c r="J32" s="8" t="e">
        <f>#REF!</f>
        <v>#REF!</v>
      </c>
      <c r="M32" s="1">
        <v>25</v>
      </c>
      <c r="N32" s="1" t="e">
        <f>IF(#REF!="","",#REF!)</f>
        <v>#REF!</v>
      </c>
      <c r="O32" s="1" t="e">
        <f>IF(#REF!="","",#REF!)</f>
        <v>#REF!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Lapas35">
    <tabColor rgb="FF92D050"/>
    <pageSetUpPr fitToPage="1"/>
  </sheetPr>
  <dimension ref="A1:S260"/>
  <sheetViews>
    <sheetView zoomScale="85" zoomScaleNormal="85" zoomScaleSheetLayoutView="100" workbookViewId="0">
      <pane ySplit="9" topLeftCell="A10" activePane="bottomLeft" state="frozen"/>
      <selection activeCell="J26" sqref="J26"/>
      <selection pane="bottomLeft" activeCell="E13" sqref="E13"/>
    </sheetView>
  </sheetViews>
  <sheetFormatPr defaultColWidth="9.08984375" defaultRowHeight="11.5" x14ac:dyDescent="0.25"/>
  <cols>
    <col min="1" max="1" width="4.90625" style="67" bestFit="1" customWidth="1"/>
    <col min="2" max="2" width="26.08984375" style="67" customWidth="1"/>
    <col min="3" max="3" width="36.90625" style="67" customWidth="1"/>
    <col min="4" max="4" width="13.54296875" style="67" bestFit="1" customWidth="1"/>
    <col min="5" max="5" width="8.6328125" style="67" customWidth="1"/>
    <col min="6" max="6" width="11.6328125" style="67" customWidth="1"/>
    <col min="7" max="7" width="18.453125" style="67" customWidth="1"/>
    <col min="8" max="8" width="13.36328125" style="67" bestFit="1" customWidth="1"/>
    <col min="9" max="9" width="35.08984375" style="67" customWidth="1"/>
    <col min="10" max="10" width="3.54296875" style="67" customWidth="1"/>
    <col min="11" max="11" width="22.36328125" style="67" bestFit="1" customWidth="1"/>
    <col min="12" max="12" width="15.36328125" style="67" bestFit="1" customWidth="1"/>
    <col min="13" max="13" width="15.08984375" style="67" bestFit="1" customWidth="1"/>
    <col min="14" max="14" width="9.90625" style="67" bestFit="1" customWidth="1"/>
    <col min="15" max="15" width="11.36328125" style="67" bestFit="1" customWidth="1"/>
    <col min="16" max="16" width="11.08984375" style="67" bestFit="1" customWidth="1"/>
    <col min="17" max="17" width="13.453125" style="67" bestFit="1" customWidth="1"/>
    <col min="18" max="18" width="21" style="67" bestFit="1" customWidth="1"/>
    <col min="19" max="19" width="1.6328125" style="67" bestFit="1" customWidth="1"/>
    <col min="20" max="16384" width="9.08984375" style="67"/>
  </cols>
  <sheetData>
    <row r="1" spans="1:10" ht="12.75" customHeight="1" x14ac:dyDescent="0.25">
      <c r="A1" s="73"/>
      <c r="B1" s="73"/>
      <c r="C1" s="73" t="s">
        <v>50</v>
      </c>
      <c r="D1" s="130"/>
      <c r="E1" s="130"/>
      <c r="F1" s="130"/>
      <c r="G1" s="130"/>
      <c r="H1" s="130"/>
      <c r="I1" s="130"/>
      <c r="J1" s="74"/>
    </row>
    <row r="2" spans="1:10" ht="12.75" customHeight="1" x14ac:dyDescent="0.25">
      <c r="A2" s="73"/>
      <c r="B2" s="73"/>
      <c r="C2" s="73" t="s">
        <v>51</v>
      </c>
      <c r="D2" s="12"/>
      <c r="E2" s="74"/>
      <c r="F2" s="74"/>
      <c r="G2" s="74"/>
      <c r="H2" s="74"/>
      <c r="I2" s="74"/>
      <c r="J2" s="74"/>
    </row>
    <row r="3" spans="1:10" ht="12.75" customHeight="1" x14ac:dyDescent="0.25">
      <c r="A3" s="129" t="s">
        <v>52</v>
      </c>
      <c r="B3" s="129"/>
      <c r="C3" s="129"/>
      <c r="D3" s="130"/>
      <c r="E3" s="130"/>
      <c r="F3" s="130"/>
      <c r="G3" s="130"/>
      <c r="H3" s="130"/>
      <c r="I3" s="131"/>
      <c r="J3" s="74"/>
    </row>
    <row r="4" spans="1:10" ht="12.75" customHeight="1" x14ac:dyDescent="0.25">
      <c r="A4" s="73"/>
      <c r="B4" s="73"/>
      <c r="C4" s="73" t="s">
        <v>53</v>
      </c>
      <c r="D4" s="136"/>
      <c r="E4" s="136"/>
      <c r="F4" s="137" t="s">
        <v>54</v>
      </c>
      <c r="G4" s="137"/>
      <c r="H4" s="13"/>
      <c r="I4" s="74"/>
      <c r="J4" s="74"/>
    </row>
    <row r="5" spans="1:10" ht="25.25" customHeight="1" x14ac:dyDescent="0.25">
      <c r="A5" s="134" t="s">
        <v>55</v>
      </c>
      <c r="B5" s="134"/>
      <c r="C5" s="134"/>
      <c r="D5" s="135"/>
      <c r="E5" s="135"/>
      <c r="F5" s="135"/>
      <c r="G5" s="135"/>
      <c r="H5" s="135"/>
      <c r="I5" s="130"/>
      <c r="J5" s="74"/>
    </row>
    <row r="6" spans="1:10" ht="12.75" customHeight="1" x14ac:dyDescent="0.25">
      <c r="A6" s="73"/>
      <c r="B6" s="73"/>
      <c r="C6" s="73" t="s">
        <v>56</v>
      </c>
      <c r="D6" s="135"/>
      <c r="E6" s="135"/>
      <c r="F6" s="135"/>
      <c r="G6" s="135"/>
      <c r="H6" s="135"/>
      <c r="I6" s="135"/>
      <c r="J6" s="74"/>
    </row>
    <row r="7" spans="1:10" ht="12.75" customHeight="1" x14ac:dyDescent="0.25">
      <c r="A7" s="73"/>
      <c r="B7" s="73"/>
      <c r="C7" s="75" t="s">
        <v>57</v>
      </c>
      <c r="D7" s="14"/>
      <c r="E7" s="74"/>
      <c r="F7" s="74"/>
      <c r="G7" s="76"/>
      <c r="H7" s="76"/>
      <c r="I7" s="74"/>
      <c r="J7" s="74"/>
    </row>
    <row r="9" spans="1:10" ht="34.5" x14ac:dyDescent="0.25">
      <c r="A9" s="77" t="s">
        <v>15</v>
      </c>
      <c r="B9" s="132" t="s">
        <v>23</v>
      </c>
      <c r="C9" s="133"/>
      <c r="D9" s="77" t="s">
        <v>58</v>
      </c>
      <c r="E9" s="77" t="s">
        <v>59</v>
      </c>
      <c r="F9" s="77" t="s">
        <v>60</v>
      </c>
      <c r="G9" s="77" t="s">
        <v>61</v>
      </c>
      <c r="H9" s="77" t="s">
        <v>20</v>
      </c>
      <c r="I9" s="77" t="s">
        <v>62</v>
      </c>
      <c r="J9" s="78"/>
    </row>
    <row r="10" spans="1:10" x14ac:dyDescent="0.25">
      <c r="A10" s="79"/>
      <c r="B10" s="128" t="s">
        <v>63</v>
      </c>
      <c r="C10" s="128"/>
      <c r="D10" s="128"/>
      <c r="E10" s="128"/>
      <c r="F10" s="128"/>
      <c r="G10" s="10">
        <f>G11+G22+G33+G61+G91+G142+G213+G231</f>
        <v>0</v>
      </c>
      <c r="H10" s="10">
        <f>H11+H22+H33+H61+H91+H142+H213+H231</f>
        <v>0</v>
      </c>
      <c r="I10" s="80"/>
      <c r="J10" s="81"/>
    </row>
    <row r="11" spans="1:10" x14ac:dyDescent="0.25">
      <c r="A11" s="82" t="s">
        <v>24</v>
      </c>
      <c r="B11" s="100" t="s">
        <v>25</v>
      </c>
      <c r="C11" s="101"/>
      <c r="D11" s="101"/>
      <c r="E11" s="101"/>
      <c r="F11" s="102"/>
      <c r="G11" s="9">
        <f>SUM(G12:G21)</f>
        <v>0</v>
      </c>
      <c r="H11" s="9">
        <f>SUM(H12:H21)</f>
        <v>0</v>
      </c>
      <c r="I11" s="83"/>
      <c r="J11" s="84"/>
    </row>
    <row r="12" spans="1:10" ht="23" x14ac:dyDescent="0.25">
      <c r="A12" s="85" t="s">
        <v>64</v>
      </c>
      <c r="B12" s="103" t="s">
        <v>65</v>
      </c>
      <c r="C12" s="103"/>
      <c r="D12" s="16"/>
      <c r="E12" s="17"/>
      <c r="F12" s="18"/>
      <c r="G12" s="11">
        <f>ROUND(E12*F12,2)</f>
        <v>0</v>
      </c>
      <c r="H12" s="11">
        <f t="shared" ref="H12:H90" si="0">ROUND(G12*$D$7,2)</f>
        <v>0</v>
      </c>
      <c r="I12" s="15" t="s">
        <v>62</v>
      </c>
      <c r="J12" s="81"/>
    </row>
    <row r="13" spans="1:10" x14ac:dyDescent="0.25">
      <c r="A13" s="85" t="s">
        <v>66</v>
      </c>
      <c r="B13" s="103"/>
      <c r="C13" s="103"/>
      <c r="D13" s="16"/>
      <c r="E13" s="17"/>
      <c r="F13" s="18"/>
      <c r="G13" s="11">
        <f t="shared" ref="G13:G21" si="1">ROUND(E13*F13,2)</f>
        <v>0</v>
      </c>
      <c r="H13" s="11">
        <f t="shared" si="0"/>
        <v>0</v>
      </c>
      <c r="I13" s="15"/>
      <c r="J13" s="81"/>
    </row>
    <row r="14" spans="1:10" x14ac:dyDescent="0.25">
      <c r="A14" s="85" t="s">
        <v>67</v>
      </c>
      <c r="B14" s="103"/>
      <c r="C14" s="103"/>
      <c r="D14" s="16"/>
      <c r="E14" s="17"/>
      <c r="F14" s="18"/>
      <c r="G14" s="11">
        <f t="shared" si="1"/>
        <v>0</v>
      </c>
      <c r="H14" s="11">
        <f t="shared" si="0"/>
        <v>0</v>
      </c>
      <c r="I14" s="15"/>
      <c r="J14" s="81"/>
    </row>
    <row r="15" spans="1:10" x14ac:dyDescent="0.25">
      <c r="A15" s="85" t="s">
        <v>68</v>
      </c>
      <c r="B15" s="103"/>
      <c r="C15" s="103"/>
      <c r="D15" s="16"/>
      <c r="E15" s="17"/>
      <c r="F15" s="18"/>
      <c r="G15" s="11">
        <f t="shared" si="1"/>
        <v>0</v>
      </c>
      <c r="H15" s="11">
        <f t="shared" si="0"/>
        <v>0</v>
      </c>
      <c r="I15" s="15"/>
      <c r="J15" s="81"/>
    </row>
    <row r="16" spans="1:10" x14ac:dyDescent="0.25">
      <c r="A16" s="85" t="s">
        <v>69</v>
      </c>
      <c r="B16" s="103"/>
      <c r="C16" s="103"/>
      <c r="D16" s="16"/>
      <c r="E16" s="17"/>
      <c r="F16" s="18"/>
      <c r="G16" s="11">
        <f t="shared" si="1"/>
        <v>0</v>
      </c>
      <c r="H16" s="11">
        <f t="shared" si="0"/>
        <v>0</v>
      </c>
      <c r="I16" s="15"/>
      <c r="J16" s="81"/>
    </row>
    <row r="17" spans="1:10" x14ac:dyDescent="0.25">
      <c r="A17" s="85" t="s">
        <v>70</v>
      </c>
      <c r="B17" s="103"/>
      <c r="C17" s="103"/>
      <c r="D17" s="16"/>
      <c r="E17" s="17"/>
      <c r="F17" s="18"/>
      <c r="G17" s="11">
        <f t="shared" si="1"/>
        <v>0</v>
      </c>
      <c r="H17" s="11">
        <f t="shared" si="0"/>
        <v>0</v>
      </c>
      <c r="I17" s="15"/>
      <c r="J17" s="81"/>
    </row>
    <row r="18" spans="1:10" x14ac:dyDescent="0.25">
      <c r="A18" s="85" t="s">
        <v>71</v>
      </c>
      <c r="B18" s="103"/>
      <c r="C18" s="103"/>
      <c r="D18" s="16"/>
      <c r="E18" s="17"/>
      <c r="F18" s="18"/>
      <c r="G18" s="11">
        <f t="shared" si="1"/>
        <v>0</v>
      </c>
      <c r="H18" s="11">
        <f t="shared" si="0"/>
        <v>0</v>
      </c>
      <c r="I18" s="15"/>
      <c r="J18" s="81"/>
    </row>
    <row r="19" spans="1:10" x14ac:dyDescent="0.25">
      <c r="A19" s="85" t="s">
        <v>72</v>
      </c>
      <c r="B19" s="103"/>
      <c r="C19" s="103"/>
      <c r="D19" s="16"/>
      <c r="E19" s="17"/>
      <c r="F19" s="18"/>
      <c r="G19" s="11">
        <f t="shared" si="1"/>
        <v>0</v>
      </c>
      <c r="H19" s="11">
        <f t="shared" si="0"/>
        <v>0</v>
      </c>
      <c r="I19" s="15"/>
      <c r="J19" s="81"/>
    </row>
    <row r="20" spans="1:10" x14ac:dyDescent="0.25">
      <c r="A20" s="85" t="s">
        <v>73</v>
      </c>
      <c r="B20" s="103"/>
      <c r="C20" s="103"/>
      <c r="D20" s="16"/>
      <c r="E20" s="17"/>
      <c r="F20" s="18"/>
      <c r="G20" s="11">
        <f t="shared" si="1"/>
        <v>0</v>
      </c>
      <c r="H20" s="11">
        <f t="shared" si="0"/>
        <v>0</v>
      </c>
      <c r="I20" s="15"/>
      <c r="J20" s="81"/>
    </row>
    <row r="21" spans="1:10" x14ac:dyDescent="0.25">
      <c r="A21" s="85" t="s">
        <v>74</v>
      </c>
      <c r="B21" s="103"/>
      <c r="C21" s="103"/>
      <c r="D21" s="16"/>
      <c r="E21" s="17"/>
      <c r="F21" s="18"/>
      <c r="G21" s="11">
        <f t="shared" si="1"/>
        <v>0</v>
      </c>
      <c r="H21" s="11">
        <f>ROUND(G21*$D$7,2)</f>
        <v>0</v>
      </c>
      <c r="I21" s="15"/>
      <c r="J21" s="81"/>
    </row>
    <row r="22" spans="1:10" ht="27.65" customHeight="1" x14ac:dyDescent="0.25">
      <c r="A22" s="82" t="s">
        <v>26</v>
      </c>
      <c r="B22" s="100" t="s">
        <v>75</v>
      </c>
      <c r="C22" s="101"/>
      <c r="D22" s="101"/>
      <c r="E22" s="101"/>
      <c r="F22" s="102"/>
      <c r="G22" s="9">
        <f>SUM(G23:G32)</f>
        <v>0</v>
      </c>
      <c r="H22" s="9">
        <f>SUM(H23:H32)</f>
        <v>0</v>
      </c>
      <c r="I22" s="83"/>
      <c r="J22" s="84"/>
    </row>
    <row r="23" spans="1:10" ht="23" x14ac:dyDescent="0.25">
      <c r="A23" s="85" t="s">
        <v>76</v>
      </c>
      <c r="B23" s="103" t="s">
        <v>65</v>
      </c>
      <c r="C23" s="103"/>
      <c r="D23" s="16"/>
      <c r="E23" s="17"/>
      <c r="F23" s="18"/>
      <c r="G23" s="11">
        <f>ROUND(E23*F23,2)</f>
        <v>0</v>
      </c>
      <c r="H23" s="11">
        <f t="shared" si="0"/>
        <v>0</v>
      </c>
      <c r="I23" s="15" t="s">
        <v>62</v>
      </c>
      <c r="J23" s="81"/>
    </row>
    <row r="24" spans="1:10" x14ac:dyDescent="0.25">
      <c r="A24" s="85" t="s">
        <v>77</v>
      </c>
      <c r="B24" s="103"/>
      <c r="C24" s="103"/>
      <c r="D24" s="16"/>
      <c r="E24" s="17"/>
      <c r="F24" s="18"/>
      <c r="G24" s="11">
        <f t="shared" ref="G24:G32" si="2">ROUND(E24*F24,2)</f>
        <v>0</v>
      </c>
      <c r="H24" s="11">
        <f t="shared" si="0"/>
        <v>0</v>
      </c>
      <c r="I24" s="15"/>
      <c r="J24" s="81"/>
    </row>
    <row r="25" spans="1:10" x14ac:dyDescent="0.25">
      <c r="A25" s="85" t="s">
        <v>78</v>
      </c>
      <c r="B25" s="103"/>
      <c r="C25" s="103"/>
      <c r="D25" s="16"/>
      <c r="E25" s="17"/>
      <c r="F25" s="18"/>
      <c r="G25" s="11">
        <f t="shared" si="2"/>
        <v>0</v>
      </c>
      <c r="H25" s="11">
        <f t="shared" si="0"/>
        <v>0</v>
      </c>
      <c r="I25" s="15"/>
      <c r="J25" s="81"/>
    </row>
    <row r="26" spans="1:10" x14ac:dyDescent="0.25">
      <c r="A26" s="85" t="s">
        <v>79</v>
      </c>
      <c r="B26" s="103"/>
      <c r="C26" s="103"/>
      <c r="D26" s="16"/>
      <c r="E26" s="17"/>
      <c r="F26" s="18"/>
      <c r="G26" s="11">
        <f t="shared" si="2"/>
        <v>0</v>
      </c>
      <c r="H26" s="11">
        <f t="shared" si="0"/>
        <v>0</v>
      </c>
      <c r="I26" s="15"/>
      <c r="J26" s="81"/>
    </row>
    <row r="27" spans="1:10" x14ac:dyDescent="0.25">
      <c r="A27" s="85" t="s">
        <v>80</v>
      </c>
      <c r="B27" s="103"/>
      <c r="C27" s="103"/>
      <c r="D27" s="16"/>
      <c r="E27" s="17"/>
      <c r="F27" s="18"/>
      <c r="G27" s="11">
        <f t="shared" si="2"/>
        <v>0</v>
      </c>
      <c r="H27" s="11">
        <f t="shared" si="0"/>
        <v>0</v>
      </c>
      <c r="I27" s="15"/>
      <c r="J27" s="81"/>
    </row>
    <row r="28" spans="1:10" x14ac:dyDescent="0.25">
      <c r="A28" s="85" t="s">
        <v>81</v>
      </c>
      <c r="B28" s="103"/>
      <c r="C28" s="103"/>
      <c r="D28" s="16"/>
      <c r="E28" s="17"/>
      <c r="F28" s="18"/>
      <c r="G28" s="11">
        <f t="shared" si="2"/>
        <v>0</v>
      </c>
      <c r="H28" s="11">
        <f t="shared" si="0"/>
        <v>0</v>
      </c>
      <c r="I28" s="15"/>
      <c r="J28" s="81"/>
    </row>
    <row r="29" spans="1:10" x14ac:dyDescent="0.25">
      <c r="A29" s="85" t="s">
        <v>82</v>
      </c>
      <c r="B29" s="103"/>
      <c r="C29" s="103"/>
      <c r="D29" s="16"/>
      <c r="E29" s="17"/>
      <c r="F29" s="18"/>
      <c r="G29" s="11">
        <f t="shared" si="2"/>
        <v>0</v>
      </c>
      <c r="H29" s="11">
        <f t="shared" si="0"/>
        <v>0</v>
      </c>
      <c r="I29" s="15"/>
      <c r="J29" s="81"/>
    </row>
    <row r="30" spans="1:10" x14ac:dyDescent="0.25">
      <c r="A30" s="85" t="s">
        <v>83</v>
      </c>
      <c r="B30" s="103"/>
      <c r="C30" s="103"/>
      <c r="D30" s="16"/>
      <c r="E30" s="17"/>
      <c r="F30" s="18"/>
      <c r="G30" s="11">
        <f t="shared" si="2"/>
        <v>0</v>
      </c>
      <c r="H30" s="11">
        <f t="shared" si="0"/>
        <v>0</v>
      </c>
      <c r="I30" s="15"/>
      <c r="J30" s="81"/>
    </row>
    <row r="31" spans="1:10" x14ac:dyDescent="0.25">
      <c r="A31" s="85" t="s">
        <v>84</v>
      </c>
      <c r="B31" s="103"/>
      <c r="C31" s="103"/>
      <c r="D31" s="16"/>
      <c r="E31" s="17"/>
      <c r="F31" s="18"/>
      <c r="G31" s="11">
        <f t="shared" si="2"/>
        <v>0</v>
      </c>
      <c r="H31" s="11">
        <f t="shared" si="0"/>
        <v>0</v>
      </c>
      <c r="I31" s="15"/>
      <c r="J31" s="81"/>
    </row>
    <row r="32" spans="1:10" x14ac:dyDescent="0.25">
      <c r="A32" s="85" t="s">
        <v>85</v>
      </c>
      <c r="B32" s="103"/>
      <c r="C32" s="103"/>
      <c r="D32" s="16"/>
      <c r="E32" s="17"/>
      <c r="F32" s="18"/>
      <c r="G32" s="11">
        <f t="shared" si="2"/>
        <v>0</v>
      </c>
      <c r="H32" s="11">
        <f t="shared" si="0"/>
        <v>0</v>
      </c>
      <c r="I32" s="15"/>
      <c r="J32" s="81"/>
    </row>
    <row r="33" spans="1:10" ht="25.5" customHeight="1" x14ac:dyDescent="0.25">
      <c r="A33" s="82" t="s">
        <v>28</v>
      </c>
      <c r="B33" s="100" t="s">
        <v>29</v>
      </c>
      <c r="C33" s="101"/>
      <c r="D33" s="101"/>
      <c r="E33" s="101"/>
      <c r="F33" s="102"/>
      <c r="G33" s="9">
        <f>SUM(G34:G60)</f>
        <v>0</v>
      </c>
      <c r="H33" s="9">
        <f>SUM(H34:H60)</f>
        <v>0</v>
      </c>
      <c r="I33" s="83"/>
      <c r="J33" s="84"/>
    </row>
    <row r="34" spans="1:10" ht="23" x14ac:dyDescent="0.25">
      <c r="A34" s="85" t="s">
        <v>86</v>
      </c>
      <c r="B34" s="103" t="s">
        <v>23</v>
      </c>
      <c r="C34" s="103"/>
      <c r="D34" s="16"/>
      <c r="E34" s="17"/>
      <c r="F34" s="18"/>
      <c r="G34" s="11">
        <f t="shared" ref="G34:G60" si="3">ROUND(E34*F34,2)</f>
        <v>0</v>
      </c>
      <c r="H34" s="11">
        <f t="shared" ref="H34:H60" si="4">ROUND(G34*$D$7,2)</f>
        <v>0</v>
      </c>
      <c r="I34" s="15" t="s">
        <v>62</v>
      </c>
      <c r="J34" s="81"/>
    </row>
    <row r="35" spans="1:10" x14ac:dyDescent="0.25">
      <c r="A35" s="85" t="s">
        <v>87</v>
      </c>
      <c r="B35" s="103"/>
      <c r="C35" s="103"/>
      <c r="D35" s="16"/>
      <c r="E35" s="17"/>
      <c r="F35" s="18"/>
      <c r="G35" s="11">
        <f t="shared" si="3"/>
        <v>0</v>
      </c>
      <c r="H35" s="11">
        <f t="shared" si="4"/>
        <v>0</v>
      </c>
      <c r="I35" s="15"/>
      <c r="J35" s="81"/>
    </row>
    <row r="36" spans="1:10" x14ac:dyDescent="0.25">
      <c r="A36" s="85" t="s">
        <v>88</v>
      </c>
      <c r="B36" s="103"/>
      <c r="C36" s="103"/>
      <c r="D36" s="16"/>
      <c r="E36" s="17"/>
      <c r="F36" s="18"/>
      <c r="G36" s="11">
        <f t="shared" si="3"/>
        <v>0</v>
      </c>
      <c r="H36" s="11">
        <f t="shared" si="4"/>
        <v>0</v>
      </c>
      <c r="I36" s="15"/>
      <c r="J36" s="81"/>
    </row>
    <row r="37" spans="1:10" x14ac:dyDescent="0.25">
      <c r="A37" s="85" t="s">
        <v>89</v>
      </c>
      <c r="B37" s="103"/>
      <c r="C37" s="103"/>
      <c r="D37" s="16"/>
      <c r="E37" s="17"/>
      <c r="F37" s="18"/>
      <c r="G37" s="11">
        <f t="shared" si="3"/>
        <v>0</v>
      </c>
      <c r="H37" s="11">
        <f t="shared" si="4"/>
        <v>0</v>
      </c>
      <c r="I37" s="15"/>
      <c r="J37" s="81"/>
    </row>
    <row r="38" spans="1:10" x14ac:dyDescent="0.25">
      <c r="A38" s="85" t="s">
        <v>90</v>
      </c>
      <c r="B38" s="103"/>
      <c r="C38" s="103"/>
      <c r="D38" s="16"/>
      <c r="E38" s="17"/>
      <c r="F38" s="18"/>
      <c r="G38" s="11">
        <f t="shared" si="3"/>
        <v>0</v>
      </c>
      <c r="H38" s="11">
        <f t="shared" si="4"/>
        <v>0</v>
      </c>
      <c r="I38" s="15"/>
      <c r="J38" s="81"/>
    </row>
    <row r="39" spans="1:10" x14ac:dyDescent="0.25">
      <c r="A39" s="85" t="s">
        <v>91</v>
      </c>
      <c r="B39" s="103"/>
      <c r="C39" s="103"/>
      <c r="D39" s="16"/>
      <c r="E39" s="17"/>
      <c r="F39" s="18"/>
      <c r="G39" s="11">
        <f t="shared" si="3"/>
        <v>0</v>
      </c>
      <c r="H39" s="11">
        <f t="shared" si="4"/>
        <v>0</v>
      </c>
      <c r="I39" s="15"/>
      <c r="J39" s="81"/>
    </row>
    <row r="40" spans="1:10" x14ac:dyDescent="0.25">
      <c r="A40" s="85" t="s">
        <v>92</v>
      </c>
      <c r="B40" s="103"/>
      <c r="C40" s="103"/>
      <c r="D40" s="16"/>
      <c r="E40" s="17"/>
      <c r="F40" s="18"/>
      <c r="G40" s="11">
        <f t="shared" si="3"/>
        <v>0</v>
      </c>
      <c r="H40" s="11">
        <f t="shared" si="4"/>
        <v>0</v>
      </c>
      <c r="I40" s="15"/>
      <c r="J40" s="81"/>
    </row>
    <row r="41" spans="1:10" x14ac:dyDescent="0.25">
      <c r="A41" s="85" t="s">
        <v>93</v>
      </c>
      <c r="B41" s="103"/>
      <c r="C41" s="103"/>
      <c r="D41" s="16"/>
      <c r="E41" s="17"/>
      <c r="F41" s="18"/>
      <c r="G41" s="11">
        <f t="shared" si="3"/>
        <v>0</v>
      </c>
      <c r="H41" s="11">
        <f t="shared" si="4"/>
        <v>0</v>
      </c>
      <c r="I41" s="15"/>
      <c r="J41" s="81"/>
    </row>
    <row r="42" spans="1:10" x14ac:dyDescent="0.25">
      <c r="A42" s="85" t="s">
        <v>94</v>
      </c>
      <c r="B42" s="103"/>
      <c r="C42" s="103"/>
      <c r="D42" s="16"/>
      <c r="E42" s="17"/>
      <c r="F42" s="18"/>
      <c r="G42" s="11">
        <f t="shared" si="3"/>
        <v>0</v>
      </c>
      <c r="H42" s="11">
        <f t="shared" si="4"/>
        <v>0</v>
      </c>
      <c r="I42" s="15"/>
      <c r="J42" s="81"/>
    </row>
    <row r="43" spans="1:10" x14ac:dyDescent="0.25">
      <c r="A43" s="85" t="s">
        <v>95</v>
      </c>
      <c r="B43" s="103"/>
      <c r="C43" s="103"/>
      <c r="D43" s="16"/>
      <c r="E43" s="17"/>
      <c r="F43" s="18"/>
      <c r="G43" s="11">
        <f t="shared" si="3"/>
        <v>0</v>
      </c>
      <c r="H43" s="11">
        <f t="shared" si="4"/>
        <v>0</v>
      </c>
      <c r="I43" s="15"/>
      <c r="J43" s="81"/>
    </row>
    <row r="44" spans="1:10" x14ac:dyDescent="0.25">
      <c r="A44" s="85" t="s">
        <v>96</v>
      </c>
      <c r="B44" s="103"/>
      <c r="C44" s="103"/>
      <c r="D44" s="16"/>
      <c r="E44" s="17"/>
      <c r="F44" s="18"/>
      <c r="G44" s="11">
        <f t="shared" si="3"/>
        <v>0</v>
      </c>
      <c r="H44" s="11">
        <f t="shared" si="4"/>
        <v>0</v>
      </c>
      <c r="I44" s="15"/>
      <c r="J44" s="81"/>
    </row>
    <row r="45" spans="1:10" x14ac:dyDescent="0.25">
      <c r="A45" s="85" t="s">
        <v>97</v>
      </c>
      <c r="B45" s="103"/>
      <c r="C45" s="103"/>
      <c r="D45" s="16"/>
      <c r="E45" s="17"/>
      <c r="F45" s="18"/>
      <c r="G45" s="11">
        <f t="shared" si="3"/>
        <v>0</v>
      </c>
      <c r="H45" s="11">
        <f t="shared" si="4"/>
        <v>0</v>
      </c>
      <c r="I45" s="15"/>
      <c r="J45" s="81"/>
    </row>
    <row r="46" spans="1:10" x14ac:dyDescent="0.25">
      <c r="A46" s="85" t="s">
        <v>98</v>
      </c>
      <c r="B46" s="103"/>
      <c r="C46" s="103"/>
      <c r="D46" s="16"/>
      <c r="E46" s="17"/>
      <c r="F46" s="18"/>
      <c r="G46" s="11">
        <f t="shared" si="3"/>
        <v>0</v>
      </c>
      <c r="H46" s="11">
        <f t="shared" si="4"/>
        <v>0</v>
      </c>
      <c r="I46" s="15"/>
      <c r="J46" s="81"/>
    </row>
    <row r="47" spans="1:10" x14ac:dyDescent="0.25">
      <c r="A47" s="85" t="s">
        <v>99</v>
      </c>
      <c r="B47" s="103"/>
      <c r="C47" s="103"/>
      <c r="D47" s="16"/>
      <c r="E47" s="17"/>
      <c r="F47" s="18"/>
      <c r="G47" s="11">
        <f t="shared" si="3"/>
        <v>0</v>
      </c>
      <c r="H47" s="11">
        <f t="shared" si="4"/>
        <v>0</v>
      </c>
      <c r="I47" s="15"/>
      <c r="J47" s="81"/>
    </row>
    <row r="48" spans="1:10" x14ac:dyDescent="0.25">
      <c r="A48" s="85" t="s">
        <v>100</v>
      </c>
      <c r="B48" s="103"/>
      <c r="C48" s="103"/>
      <c r="D48" s="16"/>
      <c r="E48" s="17"/>
      <c r="F48" s="18"/>
      <c r="G48" s="11">
        <f t="shared" si="3"/>
        <v>0</v>
      </c>
      <c r="H48" s="11">
        <f t="shared" si="4"/>
        <v>0</v>
      </c>
      <c r="I48" s="15"/>
      <c r="J48" s="81"/>
    </row>
    <row r="49" spans="1:19" x14ac:dyDescent="0.25">
      <c r="A49" s="85" t="s">
        <v>101</v>
      </c>
      <c r="B49" s="103"/>
      <c r="C49" s="103"/>
      <c r="D49" s="16"/>
      <c r="E49" s="17"/>
      <c r="F49" s="18"/>
      <c r="G49" s="11">
        <f t="shared" si="3"/>
        <v>0</v>
      </c>
      <c r="H49" s="11">
        <f t="shared" si="4"/>
        <v>0</v>
      </c>
      <c r="I49" s="15"/>
      <c r="J49" s="81"/>
    </row>
    <row r="50" spans="1:19" x14ac:dyDescent="0.25">
      <c r="A50" s="85" t="s">
        <v>102</v>
      </c>
      <c r="B50" s="103"/>
      <c r="C50" s="103"/>
      <c r="D50" s="16"/>
      <c r="E50" s="17"/>
      <c r="F50" s="18"/>
      <c r="G50" s="11">
        <f t="shared" si="3"/>
        <v>0</v>
      </c>
      <c r="H50" s="11">
        <f t="shared" si="4"/>
        <v>0</v>
      </c>
      <c r="I50" s="15"/>
      <c r="J50" s="81"/>
    </row>
    <row r="51" spans="1:19" x14ac:dyDescent="0.25">
      <c r="A51" s="85" t="s">
        <v>103</v>
      </c>
      <c r="B51" s="103"/>
      <c r="C51" s="103"/>
      <c r="D51" s="16"/>
      <c r="E51" s="17"/>
      <c r="F51" s="18"/>
      <c r="G51" s="11">
        <f t="shared" si="3"/>
        <v>0</v>
      </c>
      <c r="H51" s="11">
        <f t="shared" si="4"/>
        <v>0</v>
      </c>
      <c r="I51" s="15"/>
      <c r="J51" s="81"/>
    </row>
    <row r="52" spans="1:19" x14ac:dyDescent="0.25">
      <c r="A52" s="85" t="s">
        <v>104</v>
      </c>
      <c r="B52" s="103"/>
      <c r="C52" s="103"/>
      <c r="D52" s="16"/>
      <c r="E52" s="17"/>
      <c r="F52" s="18"/>
      <c r="G52" s="11">
        <f t="shared" si="3"/>
        <v>0</v>
      </c>
      <c r="H52" s="11">
        <f t="shared" si="4"/>
        <v>0</v>
      </c>
      <c r="I52" s="15"/>
      <c r="J52" s="81"/>
    </row>
    <row r="53" spans="1:19" x14ac:dyDescent="0.25">
      <c r="A53" s="85" t="s">
        <v>105</v>
      </c>
      <c r="B53" s="103"/>
      <c r="C53" s="103"/>
      <c r="D53" s="16"/>
      <c r="E53" s="17"/>
      <c r="F53" s="18"/>
      <c r="G53" s="11">
        <f t="shared" si="3"/>
        <v>0</v>
      </c>
      <c r="H53" s="11">
        <f t="shared" si="4"/>
        <v>0</v>
      </c>
      <c r="I53" s="15"/>
      <c r="J53" s="81"/>
    </row>
    <row r="54" spans="1:19" x14ac:dyDescent="0.25">
      <c r="A54" s="85" t="s">
        <v>106</v>
      </c>
      <c r="B54" s="103"/>
      <c r="C54" s="103"/>
      <c r="D54" s="16"/>
      <c r="E54" s="17"/>
      <c r="F54" s="18"/>
      <c r="G54" s="11">
        <f t="shared" si="3"/>
        <v>0</v>
      </c>
      <c r="H54" s="11">
        <f t="shared" si="4"/>
        <v>0</v>
      </c>
      <c r="I54" s="15"/>
      <c r="J54" s="81"/>
    </row>
    <row r="55" spans="1:19" x14ac:dyDescent="0.25">
      <c r="A55" s="85" t="s">
        <v>107</v>
      </c>
      <c r="B55" s="103"/>
      <c r="C55" s="103"/>
      <c r="D55" s="16"/>
      <c r="E55" s="17"/>
      <c r="F55" s="18"/>
      <c r="G55" s="11">
        <f t="shared" si="3"/>
        <v>0</v>
      </c>
      <c r="H55" s="11">
        <f t="shared" si="4"/>
        <v>0</v>
      </c>
      <c r="I55" s="15"/>
      <c r="J55" s="81"/>
    </row>
    <row r="56" spans="1:19" x14ac:dyDescent="0.25">
      <c r="A56" s="85" t="s">
        <v>108</v>
      </c>
      <c r="B56" s="103"/>
      <c r="C56" s="103"/>
      <c r="D56" s="16"/>
      <c r="E56" s="17"/>
      <c r="F56" s="18"/>
      <c r="G56" s="11">
        <f t="shared" si="3"/>
        <v>0</v>
      </c>
      <c r="H56" s="11">
        <f t="shared" si="4"/>
        <v>0</v>
      </c>
      <c r="I56" s="15"/>
      <c r="J56" s="81"/>
    </row>
    <row r="57" spans="1:19" x14ac:dyDescent="0.25">
      <c r="A57" s="85" t="s">
        <v>109</v>
      </c>
      <c r="B57" s="103"/>
      <c r="C57" s="103"/>
      <c r="D57" s="16"/>
      <c r="E57" s="17"/>
      <c r="F57" s="18"/>
      <c r="G57" s="11">
        <f t="shared" si="3"/>
        <v>0</v>
      </c>
      <c r="H57" s="11">
        <f t="shared" si="4"/>
        <v>0</v>
      </c>
      <c r="I57" s="15"/>
      <c r="J57" s="81"/>
    </row>
    <row r="58" spans="1:19" x14ac:dyDescent="0.25">
      <c r="A58" s="85" t="s">
        <v>110</v>
      </c>
      <c r="B58" s="103"/>
      <c r="C58" s="103"/>
      <c r="D58" s="16"/>
      <c r="E58" s="17"/>
      <c r="F58" s="18"/>
      <c r="G58" s="11">
        <f t="shared" si="3"/>
        <v>0</v>
      </c>
      <c r="H58" s="11">
        <f t="shared" si="4"/>
        <v>0</v>
      </c>
      <c r="I58" s="15"/>
      <c r="J58" s="81"/>
    </row>
    <row r="59" spans="1:19" x14ac:dyDescent="0.25">
      <c r="A59" s="85" t="s">
        <v>111</v>
      </c>
      <c r="B59" s="103"/>
      <c r="C59" s="103"/>
      <c r="D59" s="16"/>
      <c r="E59" s="17"/>
      <c r="F59" s="18"/>
      <c r="G59" s="11">
        <f t="shared" si="3"/>
        <v>0</v>
      </c>
      <c r="H59" s="11">
        <f t="shared" si="4"/>
        <v>0</v>
      </c>
      <c r="I59" s="15"/>
      <c r="J59" s="81"/>
    </row>
    <row r="60" spans="1:19" x14ac:dyDescent="0.25">
      <c r="A60" s="85" t="s">
        <v>112</v>
      </c>
      <c r="B60" s="103"/>
      <c r="C60" s="103"/>
      <c r="D60" s="16"/>
      <c r="E60" s="17"/>
      <c r="F60" s="18"/>
      <c r="G60" s="11">
        <f t="shared" si="3"/>
        <v>0</v>
      </c>
      <c r="H60" s="11">
        <f t="shared" si="4"/>
        <v>0</v>
      </c>
      <c r="I60" s="15"/>
      <c r="J60" s="81"/>
    </row>
    <row r="61" spans="1:19" ht="61.25" customHeight="1" x14ac:dyDescent="0.25">
      <c r="A61" s="82" t="s">
        <v>30</v>
      </c>
      <c r="B61" s="100" t="s">
        <v>113</v>
      </c>
      <c r="C61" s="101"/>
      <c r="D61" s="101"/>
      <c r="E61" s="101"/>
      <c r="F61" s="102"/>
      <c r="G61" s="9">
        <f>SUM(G62:G90)</f>
        <v>0</v>
      </c>
      <c r="H61" s="9">
        <f>SUM(H62:H90)</f>
        <v>0</v>
      </c>
      <c r="I61" s="83"/>
      <c r="J61" s="81"/>
      <c r="K61" s="86" t="s">
        <v>114</v>
      </c>
      <c r="L61" s="86" t="s">
        <v>115</v>
      </c>
      <c r="M61" s="86" t="s">
        <v>116</v>
      </c>
      <c r="N61" s="86" t="s">
        <v>117</v>
      </c>
      <c r="O61" s="86" t="s">
        <v>118</v>
      </c>
      <c r="P61" s="86" t="s">
        <v>119</v>
      </c>
      <c r="Q61" s="86" t="s">
        <v>120</v>
      </c>
      <c r="R61" s="86" t="s">
        <v>121</v>
      </c>
    </row>
    <row r="62" spans="1:19" ht="23" customHeight="1" x14ac:dyDescent="0.25">
      <c r="A62" s="85" t="s">
        <v>122</v>
      </c>
      <c r="B62" s="103" t="s">
        <v>123</v>
      </c>
      <c r="C62" s="103"/>
      <c r="D62" s="16"/>
      <c r="E62" s="20">
        <v>1</v>
      </c>
      <c r="F62" s="11">
        <f>R62</f>
        <v>0</v>
      </c>
      <c r="G62" s="11">
        <f>ROUND(E62*F62,2)</f>
        <v>0</v>
      </c>
      <c r="H62" s="11">
        <f>ROUND(G62*$D$7,2)</f>
        <v>0</v>
      </c>
      <c r="I62" s="15" t="s">
        <v>62</v>
      </c>
      <c r="J62" s="81"/>
      <c r="K62" s="43"/>
      <c r="L62" s="22"/>
      <c r="M62" s="22"/>
      <c r="N62" s="22"/>
      <c r="O62" s="23" t="str">
        <f>IFERROR(ROUND((L62-N62)/M62,2),"0")</f>
        <v>0</v>
      </c>
      <c r="P62" s="22"/>
      <c r="Q62" s="24"/>
      <c r="R62" s="23">
        <f>O62*P62*Q62</f>
        <v>0</v>
      </c>
      <c r="S62" s="25" t="str">
        <f ca="1">IF(K62=0," ",IF(K62+(M62*30.5)&lt;TODAY(),"DĖMESIO! Patikrinkite, ar nurodytas turtas dar nėra nudėvėtas, amortizuotas"," "))</f>
        <v xml:space="preserve"> </v>
      </c>
    </row>
    <row r="63" spans="1:19" ht="11.4" customHeight="1" x14ac:dyDescent="0.25">
      <c r="A63" s="85" t="s">
        <v>124</v>
      </c>
      <c r="B63" s="103"/>
      <c r="C63" s="103"/>
      <c r="D63" s="16"/>
      <c r="E63" s="20">
        <v>1</v>
      </c>
      <c r="F63" s="11">
        <f t="shared" ref="F63:F90" si="5">R63</f>
        <v>0</v>
      </c>
      <c r="G63" s="11">
        <f t="shared" ref="G63:G90" si="6">ROUND(E63*F63,2)</f>
        <v>0</v>
      </c>
      <c r="H63" s="11">
        <f t="shared" si="0"/>
        <v>0</v>
      </c>
      <c r="I63" s="42"/>
      <c r="J63" s="81"/>
      <c r="K63" s="21"/>
      <c r="L63" s="22"/>
      <c r="M63" s="22"/>
      <c r="N63" s="22"/>
      <c r="O63" s="23" t="str">
        <f t="shared" ref="O63:O90" si="7">IFERROR(ROUND((L63-N63)/M63,2),"0")</f>
        <v>0</v>
      </c>
      <c r="P63" s="22"/>
      <c r="Q63" s="24"/>
      <c r="R63" s="23">
        <f t="shared" ref="R63:R90" si="8">O63*P63*Q63</f>
        <v>0</v>
      </c>
      <c r="S63" s="25" t="str">
        <f t="shared" ref="S63:S90" ca="1" si="9">IF(K63=0," ",IF(K63+(M63*30.5)&lt;TODAY(),"DĖMESIO! Patikrinkite, ar nurodytas turtas dar nėra nudėvėtas, amortizuotas"," "))</f>
        <v xml:space="preserve"> </v>
      </c>
    </row>
    <row r="64" spans="1:19" ht="11.4" customHeight="1" x14ac:dyDescent="0.25">
      <c r="A64" s="85" t="s">
        <v>125</v>
      </c>
      <c r="B64" s="103"/>
      <c r="C64" s="103"/>
      <c r="D64" s="16"/>
      <c r="E64" s="20">
        <v>1</v>
      </c>
      <c r="F64" s="11">
        <f t="shared" si="5"/>
        <v>0</v>
      </c>
      <c r="G64" s="11">
        <f t="shared" si="6"/>
        <v>0</v>
      </c>
      <c r="H64" s="11">
        <f t="shared" si="0"/>
        <v>0</v>
      </c>
      <c r="I64" s="15"/>
      <c r="J64" s="81"/>
      <c r="K64" s="21"/>
      <c r="L64" s="22"/>
      <c r="M64" s="22"/>
      <c r="N64" s="22"/>
      <c r="O64" s="23" t="str">
        <f t="shared" si="7"/>
        <v>0</v>
      </c>
      <c r="P64" s="22"/>
      <c r="Q64" s="24"/>
      <c r="R64" s="23">
        <f t="shared" si="8"/>
        <v>0</v>
      </c>
      <c r="S64" s="25" t="str">
        <f t="shared" ca="1" si="9"/>
        <v xml:space="preserve"> </v>
      </c>
    </row>
    <row r="65" spans="1:19" ht="11.4" customHeight="1" x14ac:dyDescent="0.25">
      <c r="A65" s="85" t="s">
        <v>126</v>
      </c>
      <c r="B65" s="103"/>
      <c r="C65" s="103"/>
      <c r="D65" s="16"/>
      <c r="E65" s="20">
        <v>1</v>
      </c>
      <c r="F65" s="11">
        <f t="shared" si="5"/>
        <v>0</v>
      </c>
      <c r="G65" s="11">
        <f t="shared" si="6"/>
        <v>0</v>
      </c>
      <c r="H65" s="11">
        <f t="shared" si="0"/>
        <v>0</v>
      </c>
      <c r="I65" s="15"/>
      <c r="J65" s="81"/>
      <c r="K65" s="21"/>
      <c r="L65" s="22"/>
      <c r="M65" s="22"/>
      <c r="N65" s="22"/>
      <c r="O65" s="23" t="str">
        <f t="shared" si="7"/>
        <v>0</v>
      </c>
      <c r="P65" s="22"/>
      <c r="Q65" s="24"/>
      <c r="R65" s="23">
        <f t="shared" si="8"/>
        <v>0</v>
      </c>
      <c r="S65" s="25" t="str">
        <f t="shared" ca="1" si="9"/>
        <v xml:space="preserve"> </v>
      </c>
    </row>
    <row r="66" spans="1:19" ht="11.4" customHeight="1" x14ac:dyDescent="0.25">
      <c r="A66" s="85" t="s">
        <v>127</v>
      </c>
      <c r="B66" s="103"/>
      <c r="C66" s="103"/>
      <c r="D66" s="16"/>
      <c r="E66" s="20">
        <v>1</v>
      </c>
      <c r="F66" s="11">
        <f t="shared" si="5"/>
        <v>0</v>
      </c>
      <c r="G66" s="11">
        <f t="shared" si="6"/>
        <v>0</v>
      </c>
      <c r="H66" s="11">
        <f t="shared" si="0"/>
        <v>0</v>
      </c>
      <c r="I66" s="15"/>
      <c r="J66" s="81"/>
      <c r="K66" s="21"/>
      <c r="L66" s="22"/>
      <c r="M66" s="22"/>
      <c r="N66" s="22"/>
      <c r="O66" s="23" t="str">
        <f t="shared" si="7"/>
        <v>0</v>
      </c>
      <c r="P66" s="22"/>
      <c r="Q66" s="24"/>
      <c r="R66" s="23">
        <f t="shared" si="8"/>
        <v>0</v>
      </c>
      <c r="S66" s="25" t="str">
        <f t="shared" ca="1" si="9"/>
        <v xml:space="preserve"> </v>
      </c>
    </row>
    <row r="67" spans="1:19" ht="11.4" customHeight="1" x14ac:dyDescent="0.25">
      <c r="A67" s="85" t="s">
        <v>128</v>
      </c>
      <c r="B67" s="103"/>
      <c r="C67" s="103"/>
      <c r="D67" s="16"/>
      <c r="E67" s="20">
        <v>1</v>
      </c>
      <c r="F67" s="11">
        <f t="shared" si="5"/>
        <v>0</v>
      </c>
      <c r="G67" s="11">
        <f t="shared" si="6"/>
        <v>0</v>
      </c>
      <c r="H67" s="11">
        <f t="shared" si="0"/>
        <v>0</v>
      </c>
      <c r="I67" s="15"/>
      <c r="J67" s="81"/>
      <c r="K67" s="21"/>
      <c r="L67" s="22"/>
      <c r="M67" s="22"/>
      <c r="N67" s="22"/>
      <c r="O67" s="23" t="str">
        <f t="shared" si="7"/>
        <v>0</v>
      </c>
      <c r="P67" s="22"/>
      <c r="Q67" s="24"/>
      <c r="R67" s="23">
        <f t="shared" si="8"/>
        <v>0</v>
      </c>
      <c r="S67" s="25" t="str">
        <f t="shared" ca="1" si="9"/>
        <v xml:space="preserve"> </v>
      </c>
    </row>
    <row r="68" spans="1:19" ht="11.4" customHeight="1" x14ac:dyDescent="0.25">
      <c r="A68" s="85" t="s">
        <v>129</v>
      </c>
      <c r="B68" s="103"/>
      <c r="C68" s="103"/>
      <c r="D68" s="16"/>
      <c r="E68" s="20">
        <v>1</v>
      </c>
      <c r="F68" s="11">
        <f t="shared" si="5"/>
        <v>0</v>
      </c>
      <c r="G68" s="11">
        <f t="shared" si="6"/>
        <v>0</v>
      </c>
      <c r="H68" s="11">
        <f t="shared" si="0"/>
        <v>0</v>
      </c>
      <c r="I68" s="15"/>
      <c r="J68" s="81"/>
      <c r="K68" s="21"/>
      <c r="L68" s="22"/>
      <c r="M68" s="22"/>
      <c r="N68" s="22"/>
      <c r="O68" s="23" t="str">
        <f t="shared" si="7"/>
        <v>0</v>
      </c>
      <c r="P68" s="22"/>
      <c r="Q68" s="24"/>
      <c r="R68" s="23">
        <f t="shared" si="8"/>
        <v>0</v>
      </c>
      <c r="S68" s="25" t="str">
        <f t="shared" ca="1" si="9"/>
        <v xml:space="preserve"> </v>
      </c>
    </row>
    <row r="69" spans="1:19" ht="11.4" customHeight="1" x14ac:dyDescent="0.25">
      <c r="A69" s="85" t="s">
        <v>130</v>
      </c>
      <c r="B69" s="103"/>
      <c r="C69" s="103"/>
      <c r="D69" s="16"/>
      <c r="E69" s="20">
        <v>1</v>
      </c>
      <c r="F69" s="11">
        <f t="shared" si="5"/>
        <v>0</v>
      </c>
      <c r="G69" s="11">
        <f t="shared" si="6"/>
        <v>0</v>
      </c>
      <c r="H69" s="11">
        <f t="shared" si="0"/>
        <v>0</v>
      </c>
      <c r="I69" s="15"/>
      <c r="J69" s="81"/>
      <c r="K69" s="21"/>
      <c r="L69" s="22"/>
      <c r="M69" s="22"/>
      <c r="N69" s="22"/>
      <c r="O69" s="23" t="str">
        <f t="shared" si="7"/>
        <v>0</v>
      </c>
      <c r="P69" s="22"/>
      <c r="Q69" s="24"/>
      <c r="R69" s="23">
        <f t="shared" si="8"/>
        <v>0</v>
      </c>
      <c r="S69" s="25" t="str">
        <f t="shared" ca="1" si="9"/>
        <v xml:space="preserve"> </v>
      </c>
    </row>
    <row r="70" spans="1:19" ht="11.4" customHeight="1" x14ac:dyDescent="0.25">
      <c r="A70" s="85" t="s">
        <v>131</v>
      </c>
      <c r="B70" s="103"/>
      <c r="C70" s="103"/>
      <c r="D70" s="16"/>
      <c r="E70" s="20">
        <v>1</v>
      </c>
      <c r="F70" s="11">
        <f t="shared" si="5"/>
        <v>0</v>
      </c>
      <c r="G70" s="11">
        <f t="shared" si="6"/>
        <v>0</v>
      </c>
      <c r="H70" s="11">
        <f t="shared" si="0"/>
        <v>0</v>
      </c>
      <c r="I70" s="15"/>
      <c r="J70" s="81"/>
      <c r="K70" s="21"/>
      <c r="L70" s="22"/>
      <c r="M70" s="22"/>
      <c r="N70" s="22"/>
      <c r="O70" s="23" t="str">
        <f t="shared" si="7"/>
        <v>0</v>
      </c>
      <c r="P70" s="22"/>
      <c r="Q70" s="24"/>
      <c r="R70" s="23">
        <f t="shared" si="8"/>
        <v>0</v>
      </c>
      <c r="S70" s="25" t="str">
        <f t="shared" ca="1" si="9"/>
        <v xml:space="preserve"> </v>
      </c>
    </row>
    <row r="71" spans="1:19" ht="11.4" customHeight="1" x14ac:dyDescent="0.25">
      <c r="A71" s="85" t="s">
        <v>132</v>
      </c>
      <c r="B71" s="103"/>
      <c r="C71" s="103"/>
      <c r="D71" s="16"/>
      <c r="E71" s="20">
        <v>1</v>
      </c>
      <c r="F71" s="11">
        <f t="shared" si="5"/>
        <v>0</v>
      </c>
      <c r="G71" s="11">
        <f t="shared" si="6"/>
        <v>0</v>
      </c>
      <c r="H71" s="11">
        <f t="shared" si="0"/>
        <v>0</v>
      </c>
      <c r="I71" s="15"/>
      <c r="J71" s="81"/>
      <c r="K71" s="21"/>
      <c r="L71" s="22"/>
      <c r="M71" s="22"/>
      <c r="N71" s="22"/>
      <c r="O71" s="23" t="str">
        <f t="shared" si="7"/>
        <v>0</v>
      </c>
      <c r="P71" s="22"/>
      <c r="Q71" s="24"/>
      <c r="R71" s="23">
        <f t="shared" si="8"/>
        <v>0</v>
      </c>
      <c r="S71" s="25" t="str">
        <f t="shared" ca="1" si="9"/>
        <v xml:space="preserve"> </v>
      </c>
    </row>
    <row r="72" spans="1:19" ht="11.4" customHeight="1" x14ac:dyDescent="0.25">
      <c r="A72" s="85" t="s">
        <v>133</v>
      </c>
      <c r="B72" s="103"/>
      <c r="C72" s="103"/>
      <c r="D72" s="16"/>
      <c r="E72" s="20">
        <v>1</v>
      </c>
      <c r="F72" s="11">
        <f t="shared" si="5"/>
        <v>0</v>
      </c>
      <c r="G72" s="11">
        <f t="shared" si="6"/>
        <v>0</v>
      </c>
      <c r="H72" s="11">
        <f t="shared" si="0"/>
        <v>0</v>
      </c>
      <c r="I72" s="15"/>
      <c r="J72" s="81"/>
      <c r="K72" s="21"/>
      <c r="L72" s="22"/>
      <c r="M72" s="22"/>
      <c r="N72" s="22"/>
      <c r="O72" s="23" t="str">
        <f t="shared" si="7"/>
        <v>0</v>
      </c>
      <c r="P72" s="22"/>
      <c r="Q72" s="24"/>
      <c r="R72" s="23">
        <f t="shared" si="8"/>
        <v>0</v>
      </c>
      <c r="S72" s="25" t="str">
        <f t="shared" ca="1" si="9"/>
        <v xml:space="preserve"> </v>
      </c>
    </row>
    <row r="73" spans="1:19" ht="11.4" customHeight="1" x14ac:dyDescent="0.25">
      <c r="A73" s="85" t="s">
        <v>134</v>
      </c>
      <c r="B73" s="103"/>
      <c r="C73" s="103"/>
      <c r="D73" s="16"/>
      <c r="E73" s="20">
        <v>1</v>
      </c>
      <c r="F73" s="11">
        <f t="shared" si="5"/>
        <v>0</v>
      </c>
      <c r="G73" s="11">
        <f t="shared" si="6"/>
        <v>0</v>
      </c>
      <c r="H73" s="11">
        <f t="shared" si="0"/>
        <v>0</v>
      </c>
      <c r="I73" s="15"/>
      <c r="J73" s="81"/>
      <c r="K73" s="21"/>
      <c r="L73" s="22"/>
      <c r="M73" s="22"/>
      <c r="N73" s="22"/>
      <c r="O73" s="23" t="str">
        <f t="shared" si="7"/>
        <v>0</v>
      </c>
      <c r="P73" s="22"/>
      <c r="Q73" s="24"/>
      <c r="R73" s="23">
        <f t="shared" si="8"/>
        <v>0</v>
      </c>
      <c r="S73" s="25" t="str">
        <f t="shared" ca="1" si="9"/>
        <v xml:space="preserve"> </v>
      </c>
    </row>
    <row r="74" spans="1:19" ht="11.4" customHeight="1" x14ac:dyDescent="0.25">
      <c r="A74" s="85" t="s">
        <v>135</v>
      </c>
      <c r="B74" s="103"/>
      <c r="C74" s="103"/>
      <c r="D74" s="16"/>
      <c r="E74" s="20">
        <v>1</v>
      </c>
      <c r="F74" s="11">
        <f t="shared" si="5"/>
        <v>0</v>
      </c>
      <c r="G74" s="11">
        <f t="shared" si="6"/>
        <v>0</v>
      </c>
      <c r="H74" s="11">
        <f t="shared" si="0"/>
        <v>0</v>
      </c>
      <c r="I74" s="15"/>
      <c r="J74" s="81"/>
      <c r="K74" s="21"/>
      <c r="L74" s="22"/>
      <c r="M74" s="22"/>
      <c r="N74" s="22"/>
      <c r="O74" s="23" t="str">
        <f t="shared" si="7"/>
        <v>0</v>
      </c>
      <c r="P74" s="22"/>
      <c r="Q74" s="24"/>
      <c r="R74" s="23">
        <f t="shared" si="8"/>
        <v>0</v>
      </c>
      <c r="S74" s="25" t="str">
        <f t="shared" ca="1" si="9"/>
        <v xml:space="preserve"> </v>
      </c>
    </row>
    <row r="75" spans="1:19" ht="11.4" customHeight="1" x14ac:dyDescent="0.25">
      <c r="A75" s="85" t="s">
        <v>136</v>
      </c>
      <c r="B75" s="103"/>
      <c r="C75" s="103"/>
      <c r="D75" s="16"/>
      <c r="E75" s="20">
        <v>1</v>
      </c>
      <c r="F75" s="11">
        <f t="shared" si="5"/>
        <v>0</v>
      </c>
      <c r="G75" s="11">
        <f t="shared" si="6"/>
        <v>0</v>
      </c>
      <c r="H75" s="11">
        <f t="shared" si="0"/>
        <v>0</v>
      </c>
      <c r="I75" s="15"/>
      <c r="J75" s="81"/>
      <c r="K75" s="21"/>
      <c r="L75" s="22"/>
      <c r="M75" s="22"/>
      <c r="N75" s="22"/>
      <c r="O75" s="23" t="str">
        <f t="shared" si="7"/>
        <v>0</v>
      </c>
      <c r="P75" s="22"/>
      <c r="Q75" s="24"/>
      <c r="R75" s="23">
        <f t="shared" si="8"/>
        <v>0</v>
      </c>
      <c r="S75" s="25" t="str">
        <f t="shared" ca="1" si="9"/>
        <v xml:space="preserve"> </v>
      </c>
    </row>
    <row r="76" spans="1:19" ht="11.4" customHeight="1" x14ac:dyDescent="0.25">
      <c r="A76" s="85" t="s">
        <v>137</v>
      </c>
      <c r="B76" s="103"/>
      <c r="C76" s="103"/>
      <c r="D76" s="16"/>
      <c r="E76" s="20">
        <v>1</v>
      </c>
      <c r="F76" s="11">
        <f t="shared" si="5"/>
        <v>0</v>
      </c>
      <c r="G76" s="11">
        <f t="shared" si="6"/>
        <v>0</v>
      </c>
      <c r="H76" s="11">
        <f t="shared" si="0"/>
        <v>0</v>
      </c>
      <c r="I76" s="15"/>
      <c r="J76" s="81"/>
      <c r="K76" s="21"/>
      <c r="L76" s="22"/>
      <c r="M76" s="22"/>
      <c r="N76" s="22"/>
      <c r="O76" s="23" t="str">
        <f t="shared" si="7"/>
        <v>0</v>
      </c>
      <c r="P76" s="22"/>
      <c r="Q76" s="24"/>
      <c r="R76" s="23">
        <f t="shared" si="8"/>
        <v>0</v>
      </c>
      <c r="S76" s="25" t="str">
        <f t="shared" ca="1" si="9"/>
        <v xml:space="preserve"> </v>
      </c>
    </row>
    <row r="77" spans="1:19" ht="11.4" customHeight="1" x14ac:dyDescent="0.25">
      <c r="A77" s="85" t="s">
        <v>138</v>
      </c>
      <c r="B77" s="103"/>
      <c r="C77" s="103"/>
      <c r="D77" s="16"/>
      <c r="E77" s="20">
        <v>1</v>
      </c>
      <c r="F77" s="11">
        <f t="shared" si="5"/>
        <v>0</v>
      </c>
      <c r="G77" s="11">
        <f t="shared" si="6"/>
        <v>0</v>
      </c>
      <c r="H77" s="11">
        <f t="shared" si="0"/>
        <v>0</v>
      </c>
      <c r="I77" s="15"/>
      <c r="J77" s="81"/>
      <c r="K77" s="21"/>
      <c r="L77" s="22"/>
      <c r="M77" s="22"/>
      <c r="N77" s="22"/>
      <c r="O77" s="23" t="str">
        <f t="shared" si="7"/>
        <v>0</v>
      </c>
      <c r="P77" s="22"/>
      <c r="Q77" s="24"/>
      <c r="R77" s="23">
        <f t="shared" si="8"/>
        <v>0</v>
      </c>
      <c r="S77" s="25" t="str">
        <f t="shared" ca="1" si="9"/>
        <v xml:space="preserve"> </v>
      </c>
    </row>
    <row r="78" spans="1:19" ht="11.4" customHeight="1" x14ac:dyDescent="0.25">
      <c r="A78" s="85" t="s">
        <v>139</v>
      </c>
      <c r="B78" s="103"/>
      <c r="C78" s="103"/>
      <c r="D78" s="16"/>
      <c r="E78" s="20">
        <v>1</v>
      </c>
      <c r="F78" s="11">
        <f t="shared" si="5"/>
        <v>0</v>
      </c>
      <c r="G78" s="11">
        <f t="shared" si="6"/>
        <v>0</v>
      </c>
      <c r="H78" s="11">
        <f t="shared" si="0"/>
        <v>0</v>
      </c>
      <c r="I78" s="15"/>
      <c r="J78" s="81"/>
      <c r="K78" s="21"/>
      <c r="L78" s="22"/>
      <c r="M78" s="22"/>
      <c r="N78" s="22"/>
      <c r="O78" s="23" t="str">
        <f t="shared" si="7"/>
        <v>0</v>
      </c>
      <c r="P78" s="22"/>
      <c r="Q78" s="24"/>
      <c r="R78" s="23">
        <f t="shared" si="8"/>
        <v>0</v>
      </c>
      <c r="S78" s="25" t="str">
        <f t="shared" ca="1" si="9"/>
        <v xml:space="preserve"> </v>
      </c>
    </row>
    <row r="79" spans="1:19" ht="11.4" customHeight="1" x14ac:dyDescent="0.25">
      <c r="A79" s="85" t="s">
        <v>140</v>
      </c>
      <c r="B79" s="103"/>
      <c r="C79" s="103"/>
      <c r="D79" s="16"/>
      <c r="E79" s="20">
        <v>1</v>
      </c>
      <c r="F79" s="11">
        <f t="shared" si="5"/>
        <v>0</v>
      </c>
      <c r="G79" s="11">
        <f t="shared" si="6"/>
        <v>0</v>
      </c>
      <c r="H79" s="11">
        <f t="shared" si="0"/>
        <v>0</v>
      </c>
      <c r="I79" s="15"/>
      <c r="J79" s="81"/>
      <c r="K79" s="21"/>
      <c r="L79" s="22"/>
      <c r="M79" s="22"/>
      <c r="N79" s="22"/>
      <c r="O79" s="23" t="str">
        <f t="shared" si="7"/>
        <v>0</v>
      </c>
      <c r="P79" s="22"/>
      <c r="Q79" s="24"/>
      <c r="R79" s="23">
        <f t="shared" si="8"/>
        <v>0</v>
      </c>
      <c r="S79" s="25" t="str">
        <f t="shared" ca="1" si="9"/>
        <v xml:space="preserve"> </v>
      </c>
    </row>
    <row r="80" spans="1:19" ht="11.4" customHeight="1" x14ac:dyDescent="0.25">
      <c r="A80" s="85" t="s">
        <v>141</v>
      </c>
      <c r="B80" s="103"/>
      <c r="C80" s="103"/>
      <c r="D80" s="16"/>
      <c r="E80" s="20">
        <v>1</v>
      </c>
      <c r="F80" s="11">
        <f t="shared" si="5"/>
        <v>0</v>
      </c>
      <c r="G80" s="11">
        <f t="shared" si="6"/>
        <v>0</v>
      </c>
      <c r="H80" s="11">
        <f t="shared" si="0"/>
        <v>0</v>
      </c>
      <c r="I80" s="15"/>
      <c r="J80" s="81"/>
      <c r="K80" s="21"/>
      <c r="L80" s="22"/>
      <c r="M80" s="22"/>
      <c r="N80" s="22"/>
      <c r="O80" s="23" t="str">
        <f t="shared" si="7"/>
        <v>0</v>
      </c>
      <c r="P80" s="22"/>
      <c r="Q80" s="24"/>
      <c r="R80" s="23">
        <f t="shared" si="8"/>
        <v>0</v>
      </c>
      <c r="S80" s="25" t="str">
        <f t="shared" ca="1" si="9"/>
        <v xml:space="preserve"> </v>
      </c>
    </row>
    <row r="81" spans="1:19" ht="11.4" customHeight="1" x14ac:dyDescent="0.25">
      <c r="A81" s="85" t="s">
        <v>142</v>
      </c>
      <c r="B81" s="103"/>
      <c r="C81" s="103"/>
      <c r="D81" s="16"/>
      <c r="E81" s="20">
        <v>1</v>
      </c>
      <c r="F81" s="11">
        <f t="shared" si="5"/>
        <v>0</v>
      </c>
      <c r="G81" s="11">
        <f t="shared" si="6"/>
        <v>0</v>
      </c>
      <c r="H81" s="11">
        <f t="shared" si="0"/>
        <v>0</v>
      </c>
      <c r="I81" s="15"/>
      <c r="J81" s="81"/>
      <c r="K81" s="21"/>
      <c r="L81" s="22"/>
      <c r="M81" s="22"/>
      <c r="N81" s="22"/>
      <c r="O81" s="23" t="str">
        <f t="shared" si="7"/>
        <v>0</v>
      </c>
      <c r="P81" s="22"/>
      <c r="Q81" s="24"/>
      <c r="R81" s="23">
        <f t="shared" si="8"/>
        <v>0</v>
      </c>
      <c r="S81" s="25" t="str">
        <f t="shared" ca="1" si="9"/>
        <v xml:space="preserve"> </v>
      </c>
    </row>
    <row r="82" spans="1:19" ht="11.4" customHeight="1" x14ac:dyDescent="0.25">
      <c r="A82" s="85" t="s">
        <v>143</v>
      </c>
      <c r="B82" s="103"/>
      <c r="C82" s="103"/>
      <c r="D82" s="16"/>
      <c r="E82" s="20">
        <v>1</v>
      </c>
      <c r="F82" s="11">
        <f t="shared" si="5"/>
        <v>0</v>
      </c>
      <c r="G82" s="11">
        <f t="shared" si="6"/>
        <v>0</v>
      </c>
      <c r="H82" s="11">
        <f t="shared" si="0"/>
        <v>0</v>
      </c>
      <c r="I82" s="15"/>
      <c r="J82" s="81"/>
      <c r="K82" s="21"/>
      <c r="L82" s="22"/>
      <c r="M82" s="22"/>
      <c r="N82" s="22"/>
      <c r="O82" s="23" t="str">
        <f t="shared" si="7"/>
        <v>0</v>
      </c>
      <c r="P82" s="22"/>
      <c r="Q82" s="24"/>
      <c r="R82" s="23">
        <f t="shared" si="8"/>
        <v>0</v>
      </c>
      <c r="S82" s="25" t="str">
        <f t="shared" ca="1" si="9"/>
        <v xml:space="preserve"> </v>
      </c>
    </row>
    <row r="83" spans="1:19" ht="11.4" customHeight="1" x14ac:dyDescent="0.25">
      <c r="A83" s="85" t="s">
        <v>144</v>
      </c>
      <c r="B83" s="103"/>
      <c r="C83" s="103"/>
      <c r="D83" s="16"/>
      <c r="E83" s="20">
        <v>1</v>
      </c>
      <c r="F83" s="11">
        <f t="shared" si="5"/>
        <v>0</v>
      </c>
      <c r="G83" s="11">
        <f t="shared" si="6"/>
        <v>0</v>
      </c>
      <c r="H83" s="11">
        <f t="shared" si="0"/>
        <v>0</v>
      </c>
      <c r="I83" s="15"/>
      <c r="J83" s="81"/>
      <c r="K83" s="21"/>
      <c r="L83" s="22"/>
      <c r="M83" s="22"/>
      <c r="N83" s="22"/>
      <c r="O83" s="23" t="str">
        <f t="shared" si="7"/>
        <v>0</v>
      </c>
      <c r="P83" s="22"/>
      <c r="Q83" s="24"/>
      <c r="R83" s="23">
        <f t="shared" si="8"/>
        <v>0</v>
      </c>
      <c r="S83" s="25" t="str">
        <f t="shared" ca="1" si="9"/>
        <v xml:space="preserve"> </v>
      </c>
    </row>
    <row r="84" spans="1:19" ht="11.4" customHeight="1" x14ac:dyDescent="0.25">
      <c r="A84" s="85" t="s">
        <v>145</v>
      </c>
      <c r="B84" s="103"/>
      <c r="C84" s="103"/>
      <c r="D84" s="16"/>
      <c r="E84" s="20">
        <v>1</v>
      </c>
      <c r="F84" s="11">
        <f t="shared" si="5"/>
        <v>0</v>
      </c>
      <c r="G84" s="11">
        <f t="shared" si="6"/>
        <v>0</v>
      </c>
      <c r="H84" s="11">
        <f t="shared" si="0"/>
        <v>0</v>
      </c>
      <c r="I84" s="15"/>
      <c r="J84" s="81"/>
      <c r="K84" s="21"/>
      <c r="L84" s="22"/>
      <c r="M84" s="22"/>
      <c r="N84" s="22"/>
      <c r="O84" s="23" t="str">
        <f t="shared" si="7"/>
        <v>0</v>
      </c>
      <c r="P84" s="22"/>
      <c r="Q84" s="24"/>
      <c r="R84" s="23">
        <f t="shared" si="8"/>
        <v>0</v>
      </c>
      <c r="S84" s="25" t="str">
        <f t="shared" ca="1" si="9"/>
        <v xml:space="preserve"> </v>
      </c>
    </row>
    <row r="85" spans="1:19" ht="11.4" customHeight="1" x14ac:dyDescent="0.25">
      <c r="A85" s="85" t="s">
        <v>146</v>
      </c>
      <c r="B85" s="103"/>
      <c r="C85" s="103"/>
      <c r="D85" s="16"/>
      <c r="E85" s="20">
        <v>1</v>
      </c>
      <c r="F85" s="11">
        <f t="shared" si="5"/>
        <v>0</v>
      </c>
      <c r="G85" s="11">
        <f t="shared" si="6"/>
        <v>0</v>
      </c>
      <c r="H85" s="11">
        <f t="shared" si="0"/>
        <v>0</v>
      </c>
      <c r="I85" s="15"/>
      <c r="J85" s="81"/>
      <c r="K85" s="21"/>
      <c r="L85" s="22"/>
      <c r="M85" s="22"/>
      <c r="N85" s="22"/>
      <c r="O85" s="23" t="str">
        <f t="shared" si="7"/>
        <v>0</v>
      </c>
      <c r="P85" s="22"/>
      <c r="Q85" s="24"/>
      <c r="R85" s="23">
        <f t="shared" si="8"/>
        <v>0</v>
      </c>
      <c r="S85" s="25" t="str">
        <f t="shared" ca="1" si="9"/>
        <v xml:space="preserve"> </v>
      </c>
    </row>
    <row r="86" spans="1:19" ht="11.4" customHeight="1" x14ac:dyDescent="0.25">
      <c r="A86" s="85" t="s">
        <v>147</v>
      </c>
      <c r="B86" s="103"/>
      <c r="C86" s="103"/>
      <c r="D86" s="16"/>
      <c r="E86" s="20">
        <v>1</v>
      </c>
      <c r="F86" s="11">
        <f t="shared" si="5"/>
        <v>0</v>
      </c>
      <c r="G86" s="11">
        <f t="shared" si="6"/>
        <v>0</v>
      </c>
      <c r="H86" s="11">
        <f t="shared" si="0"/>
        <v>0</v>
      </c>
      <c r="I86" s="15"/>
      <c r="J86" s="81"/>
      <c r="K86" s="21"/>
      <c r="L86" s="22"/>
      <c r="M86" s="22"/>
      <c r="N86" s="22"/>
      <c r="O86" s="23" t="str">
        <f t="shared" si="7"/>
        <v>0</v>
      </c>
      <c r="P86" s="22"/>
      <c r="Q86" s="24"/>
      <c r="R86" s="23">
        <f t="shared" si="8"/>
        <v>0</v>
      </c>
      <c r="S86" s="25" t="str">
        <f t="shared" ca="1" si="9"/>
        <v xml:space="preserve"> </v>
      </c>
    </row>
    <row r="87" spans="1:19" ht="11.4" customHeight="1" x14ac:dyDescent="0.25">
      <c r="A87" s="85" t="s">
        <v>148</v>
      </c>
      <c r="B87" s="103"/>
      <c r="C87" s="103"/>
      <c r="D87" s="16"/>
      <c r="E87" s="20">
        <v>1</v>
      </c>
      <c r="F87" s="11">
        <f t="shared" si="5"/>
        <v>0</v>
      </c>
      <c r="G87" s="11">
        <f t="shared" si="6"/>
        <v>0</v>
      </c>
      <c r="H87" s="11">
        <f t="shared" si="0"/>
        <v>0</v>
      </c>
      <c r="I87" s="15"/>
      <c r="J87" s="81"/>
      <c r="K87" s="21"/>
      <c r="L87" s="22"/>
      <c r="M87" s="22"/>
      <c r="N87" s="22"/>
      <c r="O87" s="23" t="str">
        <f t="shared" si="7"/>
        <v>0</v>
      </c>
      <c r="P87" s="22"/>
      <c r="Q87" s="24"/>
      <c r="R87" s="23">
        <f t="shared" si="8"/>
        <v>0</v>
      </c>
      <c r="S87" s="25" t="str">
        <f t="shared" ca="1" si="9"/>
        <v xml:space="preserve"> </v>
      </c>
    </row>
    <row r="88" spans="1:19" ht="11.4" customHeight="1" x14ac:dyDescent="0.25">
      <c r="A88" s="85" t="s">
        <v>149</v>
      </c>
      <c r="B88" s="103"/>
      <c r="C88" s="103"/>
      <c r="D88" s="16"/>
      <c r="E88" s="20">
        <v>1</v>
      </c>
      <c r="F88" s="11">
        <f t="shared" si="5"/>
        <v>0</v>
      </c>
      <c r="G88" s="11">
        <f t="shared" si="6"/>
        <v>0</v>
      </c>
      <c r="H88" s="11">
        <f t="shared" si="0"/>
        <v>0</v>
      </c>
      <c r="I88" s="15"/>
      <c r="J88" s="81"/>
      <c r="K88" s="21"/>
      <c r="L88" s="22"/>
      <c r="M88" s="22"/>
      <c r="N88" s="22"/>
      <c r="O88" s="23" t="str">
        <f t="shared" si="7"/>
        <v>0</v>
      </c>
      <c r="P88" s="22"/>
      <c r="Q88" s="24"/>
      <c r="R88" s="23">
        <f t="shared" si="8"/>
        <v>0</v>
      </c>
      <c r="S88" s="25" t="str">
        <f t="shared" ca="1" si="9"/>
        <v xml:space="preserve"> </v>
      </c>
    </row>
    <row r="89" spans="1:19" ht="11.4" customHeight="1" x14ac:dyDescent="0.25">
      <c r="A89" s="85" t="s">
        <v>150</v>
      </c>
      <c r="B89" s="103"/>
      <c r="C89" s="103"/>
      <c r="D89" s="16"/>
      <c r="E89" s="20">
        <v>1</v>
      </c>
      <c r="F89" s="11">
        <f t="shared" si="5"/>
        <v>0</v>
      </c>
      <c r="G89" s="11">
        <f t="shared" si="6"/>
        <v>0</v>
      </c>
      <c r="H89" s="11">
        <f t="shared" si="0"/>
        <v>0</v>
      </c>
      <c r="I89" s="15"/>
      <c r="J89" s="81"/>
      <c r="K89" s="21"/>
      <c r="L89" s="22"/>
      <c r="M89" s="22"/>
      <c r="N89" s="22"/>
      <c r="O89" s="23" t="str">
        <f t="shared" si="7"/>
        <v>0</v>
      </c>
      <c r="P89" s="22"/>
      <c r="Q89" s="24"/>
      <c r="R89" s="23">
        <f t="shared" si="8"/>
        <v>0</v>
      </c>
      <c r="S89" s="25" t="str">
        <f t="shared" ca="1" si="9"/>
        <v xml:space="preserve"> </v>
      </c>
    </row>
    <row r="90" spans="1:19" ht="11.4" customHeight="1" x14ac:dyDescent="0.25">
      <c r="A90" s="85" t="s">
        <v>151</v>
      </c>
      <c r="B90" s="103"/>
      <c r="C90" s="103"/>
      <c r="D90" s="16"/>
      <c r="E90" s="20">
        <v>1</v>
      </c>
      <c r="F90" s="11">
        <f t="shared" si="5"/>
        <v>0</v>
      </c>
      <c r="G90" s="11">
        <f t="shared" si="6"/>
        <v>0</v>
      </c>
      <c r="H90" s="11">
        <f t="shared" si="0"/>
        <v>0</v>
      </c>
      <c r="I90" s="15"/>
      <c r="J90" s="81"/>
      <c r="K90" s="21"/>
      <c r="L90" s="22"/>
      <c r="M90" s="22"/>
      <c r="N90" s="22"/>
      <c r="O90" s="23" t="str">
        <f t="shared" si="7"/>
        <v>0</v>
      </c>
      <c r="P90" s="22"/>
      <c r="Q90" s="24"/>
      <c r="R90" s="23">
        <f t="shared" si="8"/>
        <v>0</v>
      </c>
      <c r="S90" s="25" t="str">
        <f t="shared" ca="1" si="9"/>
        <v xml:space="preserve"> </v>
      </c>
    </row>
    <row r="91" spans="1:19" ht="57" customHeight="1" x14ac:dyDescent="0.25">
      <c r="A91" s="82" t="s">
        <v>32</v>
      </c>
      <c r="B91" s="104" t="s">
        <v>33</v>
      </c>
      <c r="C91" s="105"/>
      <c r="D91" s="105"/>
      <c r="E91" s="105"/>
      <c r="F91" s="106"/>
      <c r="G91" s="9">
        <f>SUM(G92:G141)</f>
        <v>0</v>
      </c>
      <c r="H91" s="9">
        <f>SUM(H92:H141)</f>
        <v>0</v>
      </c>
      <c r="I91" s="87"/>
      <c r="J91" s="81"/>
      <c r="K91" s="86" t="s">
        <v>152</v>
      </c>
    </row>
    <row r="92" spans="1:19" x14ac:dyDescent="0.25">
      <c r="A92" s="119" t="s">
        <v>153</v>
      </c>
      <c r="B92" s="113" t="s">
        <v>154</v>
      </c>
      <c r="C92" s="19" t="s">
        <v>155</v>
      </c>
      <c r="D92" s="122" t="s">
        <v>156</v>
      </c>
      <c r="E92" s="125"/>
      <c r="F92" s="110" t="str">
        <f>IFERROR(ROUND(AVERAGE(K92:K96),2),"0")</f>
        <v>0</v>
      </c>
      <c r="G92" s="110">
        <f>ROUND(E92*F92,2)</f>
        <v>0</v>
      </c>
      <c r="H92" s="110">
        <f>ROUND(G92*$D$7,2)</f>
        <v>0</v>
      </c>
      <c r="I92" s="113" t="s">
        <v>62</v>
      </c>
      <c r="J92" s="88"/>
      <c r="K92" s="22"/>
    </row>
    <row r="93" spans="1:19" x14ac:dyDescent="0.25">
      <c r="A93" s="120"/>
      <c r="B93" s="114"/>
      <c r="C93" s="19"/>
      <c r="D93" s="123"/>
      <c r="E93" s="126"/>
      <c r="F93" s="111"/>
      <c r="G93" s="111"/>
      <c r="H93" s="111"/>
      <c r="I93" s="114"/>
      <c r="J93" s="88"/>
      <c r="K93" s="22"/>
    </row>
    <row r="94" spans="1:19" x14ac:dyDescent="0.25">
      <c r="A94" s="120"/>
      <c r="B94" s="114"/>
      <c r="C94" s="19"/>
      <c r="D94" s="123"/>
      <c r="E94" s="126"/>
      <c r="F94" s="111"/>
      <c r="G94" s="111"/>
      <c r="H94" s="111"/>
      <c r="I94" s="114"/>
      <c r="J94" s="88"/>
      <c r="K94" s="22"/>
    </row>
    <row r="95" spans="1:19" x14ac:dyDescent="0.25">
      <c r="A95" s="120"/>
      <c r="B95" s="114"/>
      <c r="C95" s="19"/>
      <c r="D95" s="123"/>
      <c r="E95" s="126"/>
      <c r="F95" s="111"/>
      <c r="G95" s="111"/>
      <c r="H95" s="111"/>
      <c r="I95" s="114"/>
      <c r="J95" s="88"/>
      <c r="K95" s="22"/>
    </row>
    <row r="96" spans="1:19" x14ac:dyDescent="0.25">
      <c r="A96" s="121"/>
      <c r="B96" s="115"/>
      <c r="C96" s="19"/>
      <c r="D96" s="124"/>
      <c r="E96" s="127"/>
      <c r="F96" s="112"/>
      <c r="G96" s="112"/>
      <c r="H96" s="112"/>
      <c r="I96" s="115"/>
      <c r="J96" s="88"/>
      <c r="K96" s="22"/>
    </row>
    <row r="97" spans="1:11" x14ac:dyDescent="0.25">
      <c r="A97" s="119" t="s">
        <v>157</v>
      </c>
      <c r="B97" s="113" t="s">
        <v>154</v>
      </c>
      <c r="C97" s="19" t="s">
        <v>155</v>
      </c>
      <c r="D97" s="122" t="s">
        <v>156</v>
      </c>
      <c r="E97" s="125"/>
      <c r="F97" s="110" t="str">
        <f t="shared" ref="F97" si="10">IFERROR(ROUND(AVERAGE(K97:K101),2),"0")</f>
        <v>0</v>
      </c>
      <c r="G97" s="110">
        <f>ROUND(E97*F97,2)</f>
        <v>0</v>
      </c>
      <c r="H97" s="110">
        <f>ROUND(G97*$D$7,2)</f>
        <v>0</v>
      </c>
      <c r="I97" s="113"/>
      <c r="J97" s="88"/>
      <c r="K97" s="22"/>
    </row>
    <row r="98" spans="1:11" x14ac:dyDescent="0.25">
      <c r="A98" s="120"/>
      <c r="B98" s="114"/>
      <c r="C98" s="19"/>
      <c r="D98" s="123"/>
      <c r="E98" s="126"/>
      <c r="F98" s="111"/>
      <c r="G98" s="111"/>
      <c r="H98" s="111"/>
      <c r="I98" s="114"/>
      <c r="J98" s="88"/>
      <c r="K98" s="22"/>
    </row>
    <row r="99" spans="1:11" x14ac:dyDescent="0.25">
      <c r="A99" s="120"/>
      <c r="B99" s="114"/>
      <c r="C99" s="19"/>
      <c r="D99" s="123"/>
      <c r="E99" s="126"/>
      <c r="F99" s="111"/>
      <c r="G99" s="111"/>
      <c r="H99" s="111"/>
      <c r="I99" s="114"/>
      <c r="J99" s="88"/>
      <c r="K99" s="22"/>
    </row>
    <row r="100" spans="1:11" x14ac:dyDescent="0.25">
      <c r="A100" s="120"/>
      <c r="B100" s="114"/>
      <c r="C100" s="19"/>
      <c r="D100" s="123"/>
      <c r="E100" s="126"/>
      <c r="F100" s="111"/>
      <c r="G100" s="111"/>
      <c r="H100" s="111"/>
      <c r="I100" s="114"/>
      <c r="J100" s="88"/>
      <c r="K100" s="22"/>
    </row>
    <row r="101" spans="1:11" x14ac:dyDescent="0.25">
      <c r="A101" s="121"/>
      <c r="B101" s="115"/>
      <c r="C101" s="19"/>
      <c r="D101" s="124"/>
      <c r="E101" s="127"/>
      <c r="F101" s="112"/>
      <c r="G101" s="112"/>
      <c r="H101" s="112"/>
      <c r="I101" s="115"/>
      <c r="J101" s="88"/>
      <c r="K101" s="22"/>
    </row>
    <row r="102" spans="1:11" ht="11.4" customHeight="1" x14ac:dyDescent="0.25">
      <c r="A102" s="119" t="s">
        <v>158</v>
      </c>
      <c r="B102" s="113" t="s">
        <v>154</v>
      </c>
      <c r="C102" s="19" t="s">
        <v>155</v>
      </c>
      <c r="D102" s="122" t="s">
        <v>156</v>
      </c>
      <c r="E102" s="125"/>
      <c r="F102" s="110" t="str">
        <f t="shared" ref="F102" si="11">IFERROR(ROUND(AVERAGE(K102:K106),2),"0")</f>
        <v>0</v>
      </c>
      <c r="G102" s="110">
        <f>ROUND(E102*F102,2)</f>
        <v>0</v>
      </c>
      <c r="H102" s="110">
        <f>ROUND(G102*$D$7,2)</f>
        <v>0</v>
      </c>
      <c r="I102" s="113"/>
      <c r="J102" s="88"/>
      <c r="K102" s="22"/>
    </row>
    <row r="103" spans="1:11" x14ac:dyDescent="0.25">
      <c r="A103" s="120"/>
      <c r="B103" s="114"/>
      <c r="C103" s="19"/>
      <c r="D103" s="123"/>
      <c r="E103" s="126"/>
      <c r="F103" s="111"/>
      <c r="G103" s="111"/>
      <c r="H103" s="111"/>
      <c r="I103" s="114"/>
      <c r="J103" s="88"/>
      <c r="K103" s="22"/>
    </row>
    <row r="104" spans="1:11" x14ac:dyDescent="0.25">
      <c r="A104" s="120"/>
      <c r="B104" s="114"/>
      <c r="C104" s="19"/>
      <c r="D104" s="123"/>
      <c r="E104" s="126"/>
      <c r="F104" s="111"/>
      <c r="G104" s="111"/>
      <c r="H104" s="111"/>
      <c r="I104" s="114"/>
      <c r="J104" s="88"/>
      <c r="K104" s="22"/>
    </row>
    <row r="105" spans="1:11" x14ac:dyDescent="0.25">
      <c r="A105" s="120"/>
      <c r="B105" s="114"/>
      <c r="C105" s="19"/>
      <c r="D105" s="123"/>
      <c r="E105" s="126"/>
      <c r="F105" s="111"/>
      <c r="G105" s="111"/>
      <c r="H105" s="111"/>
      <c r="I105" s="114"/>
      <c r="J105" s="88"/>
      <c r="K105" s="22"/>
    </row>
    <row r="106" spans="1:11" x14ac:dyDescent="0.25">
      <c r="A106" s="121"/>
      <c r="B106" s="115"/>
      <c r="C106" s="19"/>
      <c r="D106" s="124"/>
      <c r="E106" s="127"/>
      <c r="F106" s="112"/>
      <c r="G106" s="112"/>
      <c r="H106" s="112"/>
      <c r="I106" s="115"/>
      <c r="J106" s="88"/>
      <c r="K106" s="22"/>
    </row>
    <row r="107" spans="1:11" ht="11.4" customHeight="1" x14ac:dyDescent="0.25">
      <c r="A107" s="119" t="s">
        <v>159</v>
      </c>
      <c r="B107" s="113" t="s">
        <v>154</v>
      </c>
      <c r="C107" s="19" t="s">
        <v>155</v>
      </c>
      <c r="D107" s="122" t="s">
        <v>156</v>
      </c>
      <c r="E107" s="125"/>
      <c r="F107" s="110" t="str">
        <f t="shared" ref="F107" si="12">IFERROR(ROUND(AVERAGE(K107:K111),2),"0")</f>
        <v>0</v>
      </c>
      <c r="G107" s="110">
        <f>ROUND(E107*F107,2)</f>
        <v>0</v>
      </c>
      <c r="H107" s="110">
        <f>ROUND(G107*$D$7,2)</f>
        <v>0</v>
      </c>
      <c r="I107" s="113"/>
      <c r="J107" s="88"/>
      <c r="K107" s="22"/>
    </row>
    <row r="108" spans="1:11" x14ac:dyDescent="0.25">
      <c r="A108" s="120"/>
      <c r="B108" s="114"/>
      <c r="C108" s="19"/>
      <c r="D108" s="123"/>
      <c r="E108" s="126"/>
      <c r="F108" s="111"/>
      <c r="G108" s="111"/>
      <c r="H108" s="111"/>
      <c r="I108" s="114"/>
      <c r="J108" s="88"/>
      <c r="K108" s="22"/>
    </row>
    <row r="109" spans="1:11" x14ac:dyDescent="0.25">
      <c r="A109" s="120"/>
      <c r="B109" s="114"/>
      <c r="C109" s="19"/>
      <c r="D109" s="123"/>
      <c r="E109" s="126"/>
      <c r="F109" s="111"/>
      <c r="G109" s="111"/>
      <c r="H109" s="111"/>
      <c r="I109" s="114"/>
      <c r="J109" s="88"/>
      <c r="K109" s="22"/>
    </row>
    <row r="110" spans="1:11" x14ac:dyDescent="0.25">
      <c r="A110" s="120"/>
      <c r="B110" s="114"/>
      <c r="C110" s="19"/>
      <c r="D110" s="123"/>
      <c r="E110" s="126"/>
      <c r="F110" s="111"/>
      <c r="G110" s="111"/>
      <c r="H110" s="111"/>
      <c r="I110" s="114"/>
      <c r="J110" s="88"/>
      <c r="K110" s="22"/>
    </row>
    <row r="111" spans="1:11" x14ac:dyDescent="0.25">
      <c r="A111" s="121"/>
      <c r="B111" s="115"/>
      <c r="C111" s="19"/>
      <c r="D111" s="124"/>
      <c r="E111" s="127"/>
      <c r="F111" s="112"/>
      <c r="G111" s="112"/>
      <c r="H111" s="112"/>
      <c r="I111" s="115"/>
      <c r="J111" s="88"/>
      <c r="K111" s="22"/>
    </row>
    <row r="112" spans="1:11" ht="11.4" customHeight="1" x14ac:dyDescent="0.25">
      <c r="A112" s="119" t="s">
        <v>160</v>
      </c>
      <c r="B112" s="113" t="s">
        <v>154</v>
      </c>
      <c r="C112" s="19" t="s">
        <v>155</v>
      </c>
      <c r="D112" s="122" t="s">
        <v>156</v>
      </c>
      <c r="E112" s="125"/>
      <c r="F112" s="110" t="str">
        <f t="shared" ref="F112" si="13">IFERROR(ROUND(AVERAGE(K112:K116),2),"0")</f>
        <v>0</v>
      </c>
      <c r="G112" s="110">
        <f>ROUND(E112*F112,2)</f>
        <v>0</v>
      </c>
      <c r="H112" s="110">
        <f>ROUND(G112*$D$7,2)</f>
        <v>0</v>
      </c>
      <c r="I112" s="113"/>
      <c r="J112" s="88"/>
      <c r="K112" s="22"/>
    </row>
    <row r="113" spans="1:11" x14ac:dyDescent="0.25">
      <c r="A113" s="120"/>
      <c r="B113" s="114"/>
      <c r="C113" s="19"/>
      <c r="D113" s="123"/>
      <c r="E113" s="126"/>
      <c r="F113" s="111"/>
      <c r="G113" s="111"/>
      <c r="H113" s="111"/>
      <c r="I113" s="114"/>
      <c r="J113" s="88"/>
      <c r="K113" s="22"/>
    </row>
    <row r="114" spans="1:11" x14ac:dyDescent="0.25">
      <c r="A114" s="120"/>
      <c r="B114" s="114"/>
      <c r="C114" s="19"/>
      <c r="D114" s="123"/>
      <c r="E114" s="126"/>
      <c r="F114" s="111"/>
      <c r="G114" s="111"/>
      <c r="H114" s="111"/>
      <c r="I114" s="114"/>
      <c r="J114" s="88"/>
      <c r="K114" s="22"/>
    </row>
    <row r="115" spans="1:11" x14ac:dyDescent="0.25">
      <c r="A115" s="120"/>
      <c r="B115" s="114"/>
      <c r="C115" s="19"/>
      <c r="D115" s="123"/>
      <c r="E115" s="126"/>
      <c r="F115" s="111"/>
      <c r="G115" s="111"/>
      <c r="H115" s="111"/>
      <c r="I115" s="114"/>
      <c r="J115" s="88"/>
      <c r="K115" s="22"/>
    </row>
    <row r="116" spans="1:11" x14ac:dyDescent="0.25">
      <c r="A116" s="121"/>
      <c r="B116" s="115"/>
      <c r="C116" s="19"/>
      <c r="D116" s="124"/>
      <c r="E116" s="127"/>
      <c r="F116" s="112"/>
      <c r="G116" s="112"/>
      <c r="H116" s="112"/>
      <c r="I116" s="115"/>
      <c r="J116" s="88"/>
      <c r="K116" s="22"/>
    </row>
    <row r="117" spans="1:11" ht="11.4" customHeight="1" x14ac:dyDescent="0.25">
      <c r="A117" s="119" t="s">
        <v>161</v>
      </c>
      <c r="B117" s="113" t="s">
        <v>154</v>
      </c>
      <c r="C117" s="19" t="s">
        <v>155</v>
      </c>
      <c r="D117" s="122" t="s">
        <v>156</v>
      </c>
      <c r="E117" s="125"/>
      <c r="F117" s="110" t="str">
        <f t="shared" ref="F117" si="14">IFERROR(ROUND(AVERAGE(K117:K121),2),"0")</f>
        <v>0</v>
      </c>
      <c r="G117" s="110">
        <f>ROUND(E117*F117,2)</f>
        <v>0</v>
      </c>
      <c r="H117" s="110">
        <f>ROUND(G117*$D$7,2)</f>
        <v>0</v>
      </c>
      <c r="I117" s="113"/>
      <c r="J117" s="88"/>
      <c r="K117" s="22"/>
    </row>
    <row r="118" spans="1:11" x14ac:dyDescent="0.25">
      <c r="A118" s="120"/>
      <c r="B118" s="114"/>
      <c r="C118" s="19"/>
      <c r="D118" s="123"/>
      <c r="E118" s="126"/>
      <c r="F118" s="111"/>
      <c r="G118" s="111"/>
      <c r="H118" s="111"/>
      <c r="I118" s="114"/>
      <c r="J118" s="88"/>
      <c r="K118" s="22"/>
    </row>
    <row r="119" spans="1:11" x14ac:dyDescent="0.25">
      <c r="A119" s="120"/>
      <c r="B119" s="114"/>
      <c r="C119" s="19"/>
      <c r="D119" s="123"/>
      <c r="E119" s="126"/>
      <c r="F119" s="111"/>
      <c r="G119" s="111"/>
      <c r="H119" s="111"/>
      <c r="I119" s="114"/>
      <c r="J119" s="88"/>
      <c r="K119" s="22"/>
    </row>
    <row r="120" spans="1:11" x14ac:dyDescent="0.25">
      <c r="A120" s="120"/>
      <c r="B120" s="114"/>
      <c r="C120" s="19"/>
      <c r="D120" s="123"/>
      <c r="E120" s="126"/>
      <c r="F120" s="111"/>
      <c r="G120" s="111"/>
      <c r="H120" s="111"/>
      <c r="I120" s="114"/>
      <c r="J120" s="88"/>
      <c r="K120" s="22"/>
    </row>
    <row r="121" spans="1:11" x14ac:dyDescent="0.25">
      <c r="A121" s="121"/>
      <c r="B121" s="115"/>
      <c r="C121" s="19"/>
      <c r="D121" s="124"/>
      <c r="E121" s="127"/>
      <c r="F121" s="112"/>
      <c r="G121" s="112"/>
      <c r="H121" s="112"/>
      <c r="I121" s="115"/>
      <c r="J121" s="88"/>
      <c r="K121" s="22"/>
    </row>
    <row r="122" spans="1:11" ht="11.4" customHeight="1" x14ac:dyDescent="0.25">
      <c r="A122" s="119" t="s">
        <v>162</v>
      </c>
      <c r="B122" s="113" t="s">
        <v>154</v>
      </c>
      <c r="C122" s="19" t="s">
        <v>155</v>
      </c>
      <c r="D122" s="122" t="s">
        <v>156</v>
      </c>
      <c r="E122" s="125"/>
      <c r="F122" s="110" t="str">
        <f t="shared" ref="F122" si="15">IFERROR(ROUND(AVERAGE(K122:K126),2),"0")</f>
        <v>0</v>
      </c>
      <c r="G122" s="110">
        <f>ROUND(E122*F122,2)</f>
        <v>0</v>
      </c>
      <c r="H122" s="110">
        <f>ROUND(G122*$D$7,2)</f>
        <v>0</v>
      </c>
      <c r="I122" s="113"/>
      <c r="J122" s="88"/>
      <c r="K122" s="22"/>
    </row>
    <row r="123" spans="1:11" x14ac:dyDescent="0.25">
      <c r="A123" s="120"/>
      <c r="B123" s="114"/>
      <c r="C123" s="19"/>
      <c r="D123" s="123"/>
      <c r="E123" s="126"/>
      <c r="F123" s="111"/>
      <c r="G123" s="111"/>
      <c r="H123" s="111"/>
      <c r="I123" s="114"/>
      <c r="J123" s="88"/>
      <c r="K123" s="22"/>
    </row>
    <row r="124" spans="1:11" x14ac:dyDescent="0.25">
      <c r="A124" s="120"/>
      <c r="B124" s="114"/>
      <c r="C124" s="19"/>
      <c r="D124" s="123"/>
      <c r="E124" s="126"/>
      <c r="F124" s="111"/>
      <c r="G124" s="111"/>
      <c r="H124" s="111"/>
      <c r="I124" s="114"/>
      <c r="J124" s="88"/>
      <c r="K124" s="22"/>
    </row>
    <row r="125" spans="1:11" x14ac:dyDescent="0.25">
      <c r="A125" s="120"/>
      <c r="B125" s="114"/>
      <c r="C125" s="19"/>
      <c r="D125" s="123"/>
      <c r="E125" s="126"/>
      <c r="F125" s="111"/>
      <c r="G125" s="111"/>
      <c r="H125" s="111"/>
      <c r="I125" s="114"/>
      <c r="J125" s="88"/>
      <c r="K125" s="22"/>
    </row>
    <row r="126" spans="1:11" x14ac:dyDescent="0.25">
      <c r="A126" s="121"/>
      <c r="B126" s="115"/>
      <c r="C126" s="19"/>
      <c r="D126" s="124"/>
      <c r="E126" s="127"/>
      <c r="F126" s="112"/>
      <c r="G126" s="112"/>
      <c r="H126" s="112"/>
      <c r="I126" s="115"/>
      <c r="J126" s="88"/>
      <c r="K126" s="22"/>
    </row>
    <row r="127" spans="1:11" ht="11.4" customHeight="1" x14ac:dyDescent="0.25">
      <c r="A127" s="119" t="s">
        <v>163</v>
      </c>
      <c r="B127" s="113" t="s">
        <v>154</v>
      </c>
      <c r="C127" s="19" t="s">
        <v>155</v>
      </c>
      <c r="D127" s="122" t="s">
        <v>156</v>
      </c>
      <c r="E127" s="125"/>
      <c r="F127" s="110" t="str">
        <f t="shared" ref="F127" si="16">IFERROR(ROUND(AVERAGE(K127:K131),2),"0")</f>
        <v>0</v>
      </c>
      <c r="G127" s="110">
        <f>ROUND(E127*F127,2)</f>
        <v>0</v>
      </c>
      <c r="H127" s="110">
        <f>ROUND(G127*$D$7,2)</f>
        <v>0</v>
      </c>
      <c r="I127" s="113"/>
      <c r="J127" s="88"/>
      <c r="K127" s="22"/>
    </row>
    <row r="128" spans="1:11" x14ac:dyDescent="0.25">
      <c r="A128" s="120"/>
      <c r="B128" s="114"/>
      <c r="C128" s="19"/>
      <c r="D128" s="123"/>
      <c r="E128" s="126"/>
      <c r="F128" s="111"/>
      <c r="G128" s="111"/>
      <c r="H128" s="111"/>
      <c r="I128" s="114"/>
      <c r="J128" s="88"/>
      <c r="K128" s="22"/>
    </row>
    <row r="129" spans="1:11" x14ac:dyDescent="0.25">
      <c r="A129" s="120"/>
      <c r="B129" s="114"/>
      <c r="C129" s="19"/>
      <c r="D129" s="123"/>
      <c r="E129" s="126"/>
      <c r="F129" s="111"/>
      <c r="G129" s="111"/>
      <c r="H129" s="111"/>
      <c r="I129" s="114"/>
      <c r="J129" s="88"/>
      <c r="K129" s="22"/>
    </row>
    <row r="130" spans="1:11" x14ac:dyDescent="0.25">
      <c r="A130" s="120"/>
      <c r="B130" s="114"/>
      <c r="C130" s="19"/>
      <c r="D130" s="123"/>
      <c r="E130" s="126"/>
      <c r="F130" s="111"/>
      <c r="G130" s="111"/>
      <c r="H130" s="111"/>
      <c r="I130" s="114"/>
      <c r="J130" s="88"/>
      <c r="K130" s="22"/>
    </row>
    <row r="131" spans="1:11" x14ac:dyDescent="0.25">
      <c r="A131" s="121"/>
      <c r="B131" s="115"/>
      <c r="C131" s="19"/>
      <c r="D131" s="124"/>
      <c r="E131" s="127"/>
      <c r="F131" s="112"/>
      <c r="G131" s="112"/>
      <c r="H131" s="112"/>
      <c r="I131" s="115"/>
      <c r="J131" s="88"/>
      <c r="K131" s="22"/>
    </row>
    <row r="132" spans="1:11" ht="11.4" customHeight="1" x14ac:dyDescent="0.25">
      <c r="A132" s="119" t="s">
        <v>164</v>
      </c>
      <c r="B132" s="113" t="s">
        <v>154</v>
      </c>
      <c r="C132" s="19" t="s">
        <v>155</v>
      </c>
      <c r="D132" s="122" t="s">
        <v>156</v>
      </c>
      <c r="E132" s="125"/>
      <c r="F132" s="110" t="str">
        <f t="shared" ref="F132" si="17">IFERROR(ROUND(AVERAGE(K132:K136),2),"0")</f>
        <v>0</v>
      </c>
      <c r="G132" s="110">
        <f>ROUND(E132*F132,2)</f>
        <v>0</v>
      </c>
      <c r="H132" s="110">
        <f>ROUND(G132*$D$7,2)</f>
        <v>0</v>
      </c>
      <c r="I132" s="113"/>
      <c r="J132" s="88"/>
      <c r="K132" s="22"/>
    </row>
    <row r="133" spans="1:11" x14ac:dyDescent="0.25">
      <c r="A133" s="120"/>
      <c r="B133" s="114"/>
      <c r="C133" s="19"/>
      <c r="D133" s="123"/>
      <c r="E133" s="126"/>
      <c r="F133" s="111"/>
      <c r="G133" s="111"/>
      <c r="H133" s="111"/>
      <c r="I133" s="114"/>
      <c r="J133" s="88"/>
      <c r="K133" s="22"/>
    </row>
    <row r="134" spans="1:11" x14ac:dyDescent="0.25">
      <c r="A134" s="120"/>
      <c r="B134" s="114"/>
      <c r="C134" s="19"/>
      <c r="D134" s="123"/>
      <c r="E134" s="126"/>
      <c r="F134" s="111"/>
      <c r="G134" s="111"/>
      <c r="H134" s="111"/>
      <c r="I134" s="114"/>
      <c r="J134" s="88"/>
      <c r="K134" s="22"/>
    </row>
    <row r="135" spans="1:11" x14ac:dyDescent="0.25">
      <c r="A135" s="120"/>
      <c r="B135" s="114"/>
      <c r="C135" s="19"/>
      <c r="D135" s="123"/>
      <c r="E135" s="126"/>
      <c r="F135" s="111"/>
      <c r="G135" s="111"/>
      <c r="H135" s="111"/>
      <c r="I135" s="114"/>
      <c r="J135" s="88"/>
      <c r="K135" s="22"/>
    </row>
    <row r="136" spans="1:11" x14ac:dyDescent="0.25">
      <c r="A136" s="121"/>
      <c r="B136" s="115"/>
      <c r="C136" s="19"/>
      <c r="D136" s="124"/>
      <c r="E136" s="127"/>
      <c r="F136" s="112"/>
      <c r="G136" s="112"/>
      <c r="H136" s="112"/>
      <c r="I136" s="115"/>
      <c r="J136" s="88"/>
      <c r="K136" s="22"/>
    </row>
    <row r="137" spans="1:11" ht="11.4" customHeight="1" x14ac:dyDescent="0.25">
      <c r="A137" s="119" t="s">
        <v>165</v>
      </c>
      <c r="B137" s="113" t="s">
        <v>154</v>
      </c>
      <c r="C137" s="19" t="s">
        <v>155</v>
      </c>
      <c r="D137" s="122" t="s">
        <v>156</v>
      </c>
      <c r="E137" s="125"/>
      <c r="F137" s="110" t="str">
        <f t="shared" ref="F137" si="18">IFERROR(ROUND(AVERAGE(K137:K141),2),"0")</f>
        <v>0</v>
      </c>
      <c r="G137" s="110">
        <f>ROUND(E137*F137,2)</f>
        <v>0</v>
      </c>
      <c r="H137" s="110">
        <f>ROUND(G137*$D$7,2)</f>
        <v>0</v>
      </c>
      <c r="I137" s="113"/>
      <c r="J137" s="88"/>
      <c r="K137" s="22"/>
    </row>
    <row r="138" spans="1:11" x14ac:dyDescent="0.25">
      <c r="A138" s="120"/>
      <c r="B138" s="114"/>
      <c r="C138" s="19"/>
      <c r="D138" s="123"/>
      <c r="E138" s="126"/>
      <c r="F138" s="111"/>
      <c r="G138" s="111"/>
      <c r="H138" s="111"/>
      <c r="I138" s="114"/>
      <c r="J138" s="88"/>
      <c r="K138" s="22"/>
    </row>
    <row r="139" spans="1:11" x14ac:dyDescent="0.25">
      <c r="A139" s="120"/>
      <c r="B139" s="114"/>
      <c r="C139" s="19"/>
      <c r="D139" s="123"/>
      <c r="E139" s="126"/>
      <c r="F139" s="111"/>
      <c r="G139" s="111"/>
      <c r="H139" s="111"/>
      <c r="I139" s="114"/>
      <c r="J139" s="88"/>
      <c r="K139" s="22"/>
    </row>
    <row r="140" spans="1:11" x14ac:dyDescent="0.25">
      <c r="A140" s="120"/>
      <c r="B140" s="114"/>
      <c r="C140" s="19"/>
      <c r="D140" s="123"/>
      <c r="E140" s="126"/>
      <c r="F140" s="111"/>
      <c r="G140" s="111"/>
      <c r="H140" s="111"/>
      <c r="I140" s="114"/>
      <c r="J140" s="88"/>
      <c r="K140" s="22"/>
    </row>
    <row r="141" spans="1:11" x14ac:dyDescent="0.25">
      <c r="A141" s="121"/>
      <c r="B141" s="115"/>
      <c r="C141" s="19"/>
      <c r="D141" s="124"/>
      <c r="E141" s="127"/>
      <c r="F141" s="112"/>
      <c r="G141" s="112"/>
      <c r="H141" s="112"/>
      <c r="I141" s="115"/>
      <c r="J141" s="88"/>
      <c r="K141" s="22"/>
    </row>
    <row r="142" spans="1:11" ht="12.75" customHeight="1" x14ac:dyDescent="0.25">
      <c r="A142" s="82" t="s">
        <v>34</v>
      </c>
      <c r="B142" s="104" t="s">
        <v>35</v>
      </c>
      <c r="C142" s="105"/>
      <c r="D142" s="105"/>
      <c r="E142" s="105"/>
      <c r="F142" s="106"/>
      <c r="G142" s="9">
        <f>SUM(G143,G150,G157,G164,G171,G178,G185,G192,G199,G206)</f>
        <v>0</v>
      </c>
      <c r="H142" s="9">
        <f>SUM(H143,H150,H157,H164,H171,H178,H185,H192,H199,H206)</f>
        <v>0</v>
      </c>
      <c r="I142" s="87"/>
      <c r="J142" s="81"/>
    </row>
    <row r="143" spans="1:11" x14ac:dyDescent="0.25">
      <c r="A143" s="116" t="s">
        <v>166</v>
      </c>
      <c r="B143" s="107" t="s">
        <v>167</v>
      </c>
      <c r="C143" s="26" t="s">
        <v>168</v>
      </c>
      <c r="D143" s="27"/>
      <c r="E143" s="28"/>
      <c r="F143" s="23"/>
      <c r="G143" s="29">
        <f>SUM(G144:G149)</f>
        <v>0</v>
      </c>
      <c r="H143" s="29">
        <f>ROUND(G143*$D$7,2)</f>
        <v>0</v>
      </c>
      <c r="I143" s="107" t="s">
        <v>62</v>
      </c>
    </row>
    <row r="144" spans="1:11" x14ac:dyDescent="0.25">
      <c r="A144" s="117"/>
      <c r="B144" s="108"/>
      <c r="C144" s="30" t="s">
        <v>169</v>
      </c>
      <c r="D144" s="31"/>
      <c r="E144" s="32"/>
      <c r="F144" s="22"/>
      <c r="G144" s="23">
        <f>ROUND(E144*F144,2)</f>
        <v>0</v>
      </c>
      <c r="H144" s="33"/>
      <c r="I144" s="108"/>
    </row>
    <row r="145" spans="1:9" ht="13.5" customHeight="1" x14ac:dyDescent="0.25">
      <c r="A145" s="117"/>
      <c r="B145" s="108"/>
      <c r="C145" s="30" t="s">
        <v>170</v>
      </c>
      <c r="D145" s="31"/>
      <c r="E145" s="32"/>
      <c r="F145" s="22"/>
      <c r="G145" s="23">
        <f t="shared" ref="G145:G149" si="19">ROUND(E145*F145,2)</f>
        <v>0</v>
      </c>
      <c r="H145" s="33"/>
      <c r="I145" s="108"/>
    </row>
    <row r="146" spans="1:9" x14ac:dyDescent="0.25">
      <c r="A146" s="117"/>
      <c r="B146" s="108"/>
      <c r="C146" s="30" t="s">
        <v>171</v>
      </c>
      <c r="D146" s="31"/>
      <c r="E146" s="32"/>
      <c r="F146" s="22"/>
      <c r="G146" s="23">
        <f t="shared" si="19"/>
        <v>0</v>
      </c>
      <c r="H146" s="33"/>
      <c r="I146" s="108"/>
    </row>
    <row r="147" spans="1:9" x14ac:dyDescent="0.25">
      <c r="A147" s="117"/>
      <c r="B147" s="108"/>
      <c r="C147" s="30" t="s">
        <v>172</v>
      </c>
      <c r="D147" s="31"/>
      <c r="E147" s="32"/>
      <c r="F147" s="22"/>
      <c r="G147" s="23">
        <f t="shared" si="19"/>
        <v>0</v>
      </c>
      <c r="H147" s="33"/>
      <c r="I147" s="108"/>
    </row>
    <row r="148" spans="1:9" x14ac:dyDescent="0.25">
      <c r="A148" s="117"/>
      <c r="B148" s="108"/>
      <c r="C148" s="33" t="s">
        <v>173</v>
      </c>
      <c r="D148" s="31"/>
      <c r="E148" s="32"/>
      <c r="F148" s="22"/>
      <c r="G148" s="23">
        <f t="shared" si="19"/>
        <v>0</v>
      </c>
      <c r="H148" s="33"/>
      <c r="I148" s="108"/>
    </row>
    <row r="149" spans="1:9" x14ac:dyDescent="0.25">
      <c r="A149" s="118"/>
      <c r="B149" s="109"/>
      <c r="C149" s="33" t="s">
        <v>173</v>
      </c>
      <c r="D149" s="31"/>
      <c r="E149" s="32"/>
      <c r="F149" s="22"/>
      <c r="G149" s="23">
        <f t="shared" si="19"/>
        <v>0</v>
      </c>
      <c r="H149" s="33"/>
      <c r="I149" s="109"/>
    </row>
    <row r="150" spans="1:9" ht="12.75" customHeight="1" x14ac:dyDescent="0.25">
      <c r="A150" s="116" t="s">
        <v>174</v>
      </c>
      <c r="B150" s="107" t="s">
        <v>167</v>
      </c>
      <c r="C150" s="26" t="s">
        <v>168</v>
      </c>
      <c r="D150" s="27"/>
      <c r="E150" s="28"/>
      <c r="F150" s="23"/>
      <c r="G150" s="29">
        <f>SUM(G151:G156)</f>
        <v>0</v>
      </c>
      <c r="H150" s="29">
        <f>ROUND(G150*$D$7,2)</f>
        <v>0</v>
      </c>
      <c r="I150" s="107"/>
    </row>
    <row r="151" spans="1:9" x14ac:dyDescent="0.25">
      <c r="A151" s="117"/>
      <c r="B151" s="108"/>
      <c r="C151" s="30" t="s">
        <v>169</v>
      </c>
      <c r="D151" s="31"/>
      <c r="E151" s="32"/>
      <c r="F151" s="22"/>
      <c r="G151" s="23">
        <f t="shared" ref="G151:G156" si="20">ROUND(E151*F151,2)</f>
        <v>0</v>
      </c>
      <c r="H151" s="33"/>
      <c r="I151" s="108"/>
    </row>
    <row r="152" spans="1:9" x14ac:dyDescent="0.25">
      <c r="A152" s="117"/>
      <c r="B152" s="108"/>
      <c r="C152" s="30" t="s">
        <v>170</v>
      </c>
      <c r="D152" s="31"/>
      <c r="E152" s="32"/>
      <c r="F152" s="22"/>
      <c r="G152" s="23">
        <f t="shared" si="20"/>
        <v>0</v>
      </c>
      <c r="H152" s="33"/>
      <c r="I152" s="108"/>
    </row>
    <row r="153" spans="1:9" x14ac:dyDescent="0.25">
      <c r="A153" s="117"/>
      <c r="B153" s="108"/>
      <c r="C153" s="30" t="s">
        <v>171</v>
      </c>
      <c r="D153" s="31"/>
      <c r="E153" s="32"/>
      <c r="F153" s="22"/>
      <c r="G153" s="23">
        <f t="shared" si="20"/>
        <v>0</v>
      </c>
      <c r="H153" s="33"/>
      <c r="I153" s="108"/>
    </row>
    <row r="154" spans="1:9" x14ac:dyDescent="0.25">
      <c r="A154" s="117"/>
      <c r="B154" s="108"/>
      <c r="C154" s="30" t="s">
        <v>172</v>
      </c>
      <c r="D154" s="31"/>
      <c r="E154" s="32"/>
      <c r="F154" s="22"/>
      <c r="G154" s="23">
        <f t="shared" si="20"/>
        <v>0</v>
      </c>
      <c r="H154" s="33"/>
      <c r="I154" s="108"/>
    </row>
    <row r="155" spans="1:9" x14ac:dyDescent="0.25">
      <c r="A155" s="117"/>
      <c r="B155" s="108"/>
      <c r="C155" s="33" t="s">
        <v>173</v>
      </c>
      <c r="D155" s="31"/>
      <c r="E155" s="32"/>
      <c r="F155" s="22"/>
      <c r="G155" s="23">
        <f t="shared" si="20"/>
        <v>0</v>
      </c>
      <c r="H155" s="33"/>
      <c r="I155" s="108"/>
    </row>
    <row r="156" spans="1:9" x14ac:dyDescent="0.25">
      <c r="A156" s="118"/>
      <c r="B156" s="109"/>
      <c r="C156" s="33" t="s">
        <v>173</v>
      </c>
      <c r="D156" s="31"/>
      <c r="E156" s="32"/>
      <c r="F156" s="22"/>
      <c r="G156" s="23">
        <f t="shared" si="20"/>
        <v>0</v>
      </c>
      <c r="H156" s="33"/>
      <c r="I156" s="109"/>
    </row>
    <row r="157" spans="1:9" ht="12.75" customHeight="1" x14ac:dyDescent="0.25">
      <c r="A157" s="116" t="s">
        <v>175</v>
      </c>
      <c r="B157" s="107" t="s">
        <v>167</v>
      </c>
      <c r="C157" s="26" t="s">
        <v>168</v>
      </c>
      <c r="D157" s="27"/>
      <c r="E157" s="28"/>
      <c r="F157" s="23"/>
      <c r="G157" s="29">
        <f>SUM(G158:G163)</f>
        <v>0</v>
      </c>
      <c r="H157" s="29">
        <f>ROUND(G157*$D$7,2)</f>
        <v>0</v>
      </c>
      <c r="I157" s="107"/>
    </row>
    <row r="158" spans="1:9" x14ac:dyDescent="0.25">
      <c r="A158" s="117"/>
      <c r="B158" s="108"/>
      <c r="C158" s="30" t="s">
        <v>169</v>
      </c>
      <c r="D158" s="31"/>
      <c r="E158" s="32"/>
      <c r="F158" s="22"/>
      <c r="G158" s="23">
        <f t="shared" ref="G158:G163" si="21">ROUND(E158*F158,2)</f>
        <v>0</v>
      </c>
      <c r="H158" s="33"/>
      <c r="I158" s="108"/>
    </row>
    <row r="159" spans="1:9" x14ac:dyDescent="0.25">
      <c r="A159" s="117"/>
      <c r="B159" s="108"/>
      <c r="C159" s="30" t="s">
        <v>170</v>
      </c>
      <c r="D159" s="31"/>
      <c r="E159" s="32"/>
      <c r="F159" s="22"/>
      <c r="G159" s="23">
        <f t="shared" si="21"/>
        <v>0</v>
      </c>
      <c r="H159" s="33"/>
      <c r="I159" s="108"/>
    </row>
    <row r="160" spans="1:9" x14ac:dyDescent="0.25">
      <c r="A160" s="117"/>
      <c r="B160" s="108"/>
      <c r="C160" s="30" t="s">
        <v>171</v>
      </c>
      <c r="D160" s="31"/>
      <c r="E160" s="32"/>
      <c r="F160" s="22"/>
      <c r="G160" s="23">
        <f t="shared" si="21"/>
        <v>0</v>
      </c>
      <c r="H160" s="33"/>
      <c r="I160" s="108"/>
    </row>
    <row r="161" spans="1:9" x14ac:dyDescent="0.25">
      <c r="A161" s="117"/>
      <c r="B161" s="108"/>
      <c r="C161" s="30" t="s">
        <v>172</v>
      </c>
      <c r="D161" s="31"/>
      <c r="E161" s="32"/>
      <c r="F161" s="22"/>
      <c r="G161" s="23">
        <f t="shared" si="21"/>
        <v>0</v>
      </c>
      <c r="H161" s="33"/>
      <c r="I161" s="108"/>
    </row>
    <row r="162" spans="1:9" x14ac:dyDescent="0.25">
      <c r="A162" s="117"/>
      <c r="B162" s="108"/>
      <c r="C162" s="33" t="s">
        <v>173</v>
      </c>
      <c r="D162" s="31"/>
      <c r="E162" s="32"/>
      <c r="F162" s="22"/>
      <c r="G162" s="23">
        <f t="shared" si="21"/>
        <v>0</v>
      </c>
      <c r="H162" s="33"/>
      <c r="I162" s="108"/>
    </row>
    <row r="163" spans="1:9" x14ac:dyDescent="0.25">
      <c r="A163" s="118"/>
      <c r="B163" s="109"/>
      <c r="C163" s="33" t="s">
        <v>173</v>
      </c>
      <c r="D163" s="31"/>
      <c r="E163" s="32"/>
      <c r="F163" s="22"/>
      <c r="G163" s="23">
        <f t="shared" si="21"/>
        <v>0</v>
      </c>
      <c r="H163" s="33"/>
      <c r="I163" s="109"/>
    </row>
    <row r="164" spans="1:9" ht="12.75" customHeight="1" x14ac:dyDescent="0.25">
      <c r="A164" s="116" t="s">
        <v>176</v>
      </c>
      <c r="B164" s="107" t="s">
        <v>167</v>
      </c>
      <c r="C164" s="26" t="s">
        <v>168</v>
      </c>
      <c r="D164" s="27"/>
      <c r="E164" s="28"/>
      <c r="F164" s="23"/>
      <c r="G164" s="29">
        <f>SUM(G165:G170)</f>
        <v>0</v>
      </c>
      <c r="H164" s="29">
        <f>ROUND(G164*$D$7,2)</f>
        <v>0</v>
      </c>
      <c r="I164" s="107"/>
    </row>
    <row r="165" spans="1:9" ht="12.75" customHeight="1" x14ac:dyDescent="0.25">
      <c r="A165" s="117"/>
      <c r="B165" s="108"/>
      <c r="C165" s="30" t="s">
        <v>169</v>
      </c>
      <c r="D165" s="31"/>
      <c r="E165" s="32"/>
      <c r="F165" s="22"/>
      <c r="G165" s="23">
        <f t="shared" ref="G165:G170" si="22">ROUND(E165*F165,2)</f>
        <v>0</v>
      </c>
      <c r="H165" s="33"/>
      <c r="I165" s="108"/>
    </row>
    <row r="166" spans="1:9" ht="12.75" customHeight="1" x14ac:dyDescent="0.25">
      <c r="A166" s="117"/>
      <c r="B166" s="108"/>
      <c r="C166" s="30" t="s">
        <v>170</v>
      </c>
      <c r="D166" s="31"/>
      <c r="E166" s="32"/>
      <c r="F166" s="22"/>
      <c r="G166" s="23">
        <f t="shared" si="22"/>
        <v>0</v>
      </c>
      <c r="H166" s="33"/>
      <c r="I166" s="108"/>
    </row>
    <row r="167" spans="1:9" ht="12.75" customHeight="1" x14ac:dyDescent="0.25">
      <c r="A167" s="117"/>
      <c r="B167" s="108"/>
      <c r="C167" s="30" t="s">
        <v>171</v>
      </c>
      <c r="D167" s="31"/>
      <c r="E167" s="32"/>
      <c r="F167" s="22"/>
      <c r="G167" s="23">
        <f t="shared" si="22"/>
        <v>0</v>
      </c>
      <c r="H167" s="33"/>
      <c r="I167" s="108"/>
    </row>
    <row r="168" spans="1:9" ht="12.75" customHeight="1" x14ac:dyDescent="0.25">
      <c r="A168" s="117"/>
      <c r="B168" s="108"/>
      <c r="C168" s="30" t="s">
        <v>172</v>
      </c>
      <c r="D168" s="31"/>
      <c r="E168" s="32"/>
      <c r="F168" s="22"/>
      <c r="G168" s="23">
        <f t="shared" si="22"/>
        <v>0</v>
      </c>
      <c r="H168" s="33"/>
      <c r="I168" s="108"/>
    </row>
    <row r="169" spans="1:9" ht="12.75" customHeight="1" x14ac:dyDescent="0.25">
      <c r="A169" s="117"/>
      <c r="B169" s="108"/>
      <c r="C169" s="33" t="s">
        <v>173</v>
      </c>
      <c r="D169" s="31"/>
      <c r="E169" s="32"/>
      <c r="F169" s="22"/>
      <c r="G169" s="23">
        <f t="shared" si="22"/>
        <v>0</v>
      </c>
      <c r="H169" s="33"/>
      <c r="I169" s="108"/>
    </row>
    <row r="170" spans="1:9" ht="12.75" customHeight="1" x14ac:dyDescent="0.25">
      <c r="A170" s="118"/>
      <c r="B170" s="109"/>
      <c r="C170" s="33" t="s">
        <v>173</v>
      </c>
      <c r="D170" s="31"/>
      <c r="E170" s="32"/>
      <c r="F170" s="22"/>
      <c r="G170" s="23">
        <f t="shared" si="22"/>
        <v>0</v>
      </c>
      <c r="H170" s="33"/>
      <c r="I170" s="109"/>
    </row>
    <row r="171" spans="1:9" ht="12.75" customHeight="1" x14ac:dyDescent="0.25">
      <c r="A171" s="116" t="s">
        <v>177</v>
      </c>
      <c r="B171" s="107" t="s">
        <v>167</v>
      </c>
      <c r="C171" s="26" t="s">
        <v>168</v>
      </c>
      <c r="D171" s="27"/>
      <c r="E171" s="28"/>
      <c r="F171" s="23"/>
      <c r="G171" s="29">
        <f>SUM(G172:G177)</f>
        <v>0</v>
      </c>
      <c r="H171" s="29">
        <f>ROUND(G171*$D$7,2)</f>
        <v>0</v>
      </c>
      <c r="I171" s="107"/>
    </row>
    <row r="172" spans="1:9" ht="12.75" customHeight="1" x14ac:dyDescent="0.25">
      <c r="A172" s="117"/>
      <c r="B172" s="108"/>
      <c r="C172" s="30" t="s">
        <v>169</v>
      </c>
      <c r="D172" s="31"/>
      <c r="E172" s="32"/>
      <c r="F172" s="22"/>
      <c r="G172" s="23">
        <f t="shared" ref="G172:G177" si="23">ROUND(E172*F172,2)</f>
        <v>0</v>
      </c>
      <c r="H172" s="33"/>
      <c r="I172" s="108"/>
    </row>
    <row r="173" spans="1:9" ht="12.75" customHeight="1" x14ac:dyDescent="0.25">
      <c r="A173" s="117"/>
      <c r="B173" s="108"/>
      <c r="C173" s="30" t="s">
        <v>170</v>
      </c>
      <c r="D173" s="31"/>
      <c r="E173" s="32"/>
      <c r="F173" s="22"/>
      <c r="G173" s="23">
        <f t="shared" si="23"/>
        <v>0</v>
      </c>
      <c r="H173" s="33"/>
      <c r="I173" s="108"/>
    </row>
    <row r="174" spans="1:9" ht="12.75" customHeight="1" x14ac:dyDescent="0.25">
      <c r="A174" s="117"/>
      <c r="B174" s="108"/>
      <c r="C174" s="30" t="s">
        <v>171</v>
      </c>
      <c r="D174" s="31"/>
      <c r="E174" s="32"/>
      <c r="F174" s="22"/>
      <c r="G174" s="23">
        <f t="shared" si="23"/>
        <v>0</v>
      </c>
      <c r="H174" s="33"/>
      <c r="I174" s="108"/>
    </row>
    <row r="175" spans="1:9" ht="12.75" customHeight="1" x14ac:dyDescent="0.25">
      <c r="A175" s="117"/>
      <c r="B175" s="108"/>
      <c r="C175" s="30" t="s">
        <v>172</v>
      </c>
      <c r="D175" s="31"/>
      <c r="E175" s="32"/>
      <c r="F175" s="22"/>
      <c r="G175" s="23">
        <f t="shared" si="23"/>
        <v>0</v>
      </c>
      <c r="H175" s="33"/>
      <c r="I175" s="108"/>
    </row>
    <row r="176" spans="1:9" ht="12.75" customHeight="1" x14ac:dyDescent="0.25">
      <c r="A176" s="117"/>
      <c r="B176" s="108"/>
      <c r="C176" s="33" t="s">
        <v>173</v>
      </c>
      <c r="D176" s="31"/>
      <c r="E176" s="32"/>
      <c r="F176" s="22"/>
      <c r="G176" s="23">
        <f t="shared" si="23"/>
        <v>0</v>
      </c>
      <c r="H176" s="33"/>
      <c r="I176" s="108"/>
    </row>
    <row r="177" spans="1:9" ht="12.75" customHeight="1" x14ac:dyDescent="0.25">
      <c r="A177" s="118"/>
      <c r="B177" s="109"/>
      <c r="C177" s="33" t="s">
        <v>173</v>
      </c>
      <c r="D177" s="31"/>
      <c r="E177" s="32"/>
      <c r="F177" s="22"/>
      <c r="G177" s="23">
        <f t="shared" si="23"/>
        <v>0</v>
      </c>
      <c r="H177" s="33"/>
      <c r="I177" s="109"/>
    </row>
    <row r="178" spans="1:9" ht="12.75" customHeight="1" x14ac:dyDescent="0.25">
      <c r="A178" s="116" t="s">
        <v>178</v>
      </c>
      <c r="B178" s="107" t="s">
        <v>167</v>
      </c>
      <c r="C178" s="26" t="s">
        <v>168</v>
      </c>
      <c r="D178" s="27"/>
      <c r="E178" s="28"/>
      <c r="F178" s="23"/>
      <c r="G178" s="29">
        <f>SUM(G179:G184)</f>
        <v>0</v>
      </c>
      <c r="H178" s="29">
        <f>ROUND(G178*$D$7,2)</f>
        <v>0</v>
      </c>
      <c r="I178" s="107"/>
    </row>
    <row r="179" spans="1:9" ht="12.75" customHeight="1" x14ac:dyDescent="0.25">
      <c r="A179" s="117"/>
      <c r="B179" s="108"/>
      <c r="C179" s="30" t="s">
        <v>169</v>
      </c>
      <c r="D179" s="31"/>
      <c r="E179" s="32"/>
      <c r="F179" s="22"/>
      <c r="G179" s="23">
        <f t="shared" ref="G179:G184" si="24">ROUND(E179*F179,2)</f>
        <v>0</v>
      </c>
      <c r="H179" s="33"/>
      <c r="I179" s="108"/>
    </row>
    <row r="180" spans="1:9" ht="12.75" customHeight="1" x14ac:dyDescent="0.25">
      <c r="A180" s="117"/>
      <c r="B180" s="108"/>
      <c r="C180" s="30" t="s">
        <v>170</v>
      </c>
      <c r="D180" s="31"/>
      <c r="E180" s="32"/>
      <c r="F180" s="22"/>
      <c r="G180" s="23">
        <f t="shared" si="24"/>
        <v>0</v>
      </c>
      <c r="H180" s="33"/>
      <c r="I180" s="108"/>
    </row>
    <row r="181" spans="1:9" ht="12.75" customHeight="1" x14ac:dyDescent="0.25">
      <c r="A181" s="117"/>
      <c r="B181" s="108"/>
      <c r="C181" s="30" t="s">
        <v>171</v>
      </c>
      <c r="D181" s="31"/>
      <c r="E181" s="32"/>
      <c r="F181" s="22"/>
      <c r="G181" s="23">
        <f t="shared" si="24"/>
        <v>0</v>
      </c>
      <c r="H181" s="33"/>
      <c r="I181" s="108"/>
    </row>
    <row r="182" spans="1:9" ht="12.75" customHeight="1" x14ac:dyDescent="0.25">
      <c r="A182" s="117"/>
      <c r="B182" s="108"/>
      <c r="C182" s="30" t="s">
        <v>172</v>
      </c>
      <c r="D182" s="31"/>
      <c r="E182" s="32"/>
      <c r="F182" s="22"/>
      <c r="G182" s="23">
        <f t="shared" si="24"/>
        <v>0</v>
      </c>
      <c r="H182" s="33"/>
      <c r="I182" s="108"/>
    </row>
    <row r="183" spans="1:9" ht="12.75" customHeight="1" x14ac:dyDescent="0.25">
      <c r="A183" s="117"/>
      <c r="B183" s="108"/>
      <c r="C183" s="33" t="s">
        <v>173</v>
      </c>
      <c r="D183" s="31"/>
      <c r="E183" s="32"/>
      <c r="F183" s="22"/>
      <c r="G183" s="23">
        <f t="shared" si="24"/>
        <v>0</v>
      </c>
      <c r="H183" s="33"/>
      <c r="I183" s="108"/>
    </row>
    <row r="184" spans="1:9" ht="12.75" customHeight="1" x14ac:dyDescent="0.25">
      <c r="A184" s="118"/>
      <c r="B184" s="109"/>
      <c r="C184" s="33" t="s">
        <v>173</v>
      </c>
      <c r="D184" s="31"/>
      <c r="E184" s="32"/>
      <c r="F184" s="22"/>
      <c r="G184" s="23">
        <f t="shared" si="24"/>
        <v>0</v>
      </c>
      <c r="H184" s="33"/>
      <c r="I184" s="109"/>
    </row>
    <row r="185" spans="1:9" ht="12.75" customHeight="1" x14ac:dyDescent="0.25">
      <c r="A185" s="116" t="s">
        <v>179</v>
      </c>
      <c r="B185" s="107" t="s">
        <v>167</v>
      </c>
      <c r="C185" s="26" t="s">
        <v>168</v>
      </c>
      <c r="D185" s="27"/>
      <c r="E185" s="28"/>
      <c r="F185" s="23"/>
      <c r="G185" s="29">
        <f>SUM(G186:G191)</f>
        <v>0</v>
      </c>
      <c r="H185" s="29">
        <f>ROUND(G185*$D$7,2)</f>
        <v>0</v>
      </c>
      <c r="I185" s="107"/>
    </row>
    <row r="186" spans="1:9" ht="12.75" customHeight="1" x14ac:dyDescent="0.25">
      <c r="A186" s="117"/>
      <c r="B186" s="108"/>
      <c r="C186" s="30" t="s">
        <v>169</v>
      </c>
      <c r="D186" s="31"/>
      <c r="E186" s="32"/>
      <c r="F186" s="22"/>
      <c r="G186" s="23">
        <f t="shared" ref="G186:G191" si="25">ROUND(E186*F186,2)</f>
        <v>0</v>
      </c>
      <c r="H186" s="33"/>
      <c r="I186" s="108"/>
    </row>
    <row r="187" spans="1:9" ht="12.75" customHeight="1" x14ac:dyDescent="0.25">
      <c r="A187" s="117"/>
      <c r="B187" s="108"/>
      <c r="C187" s="30" t="s">
        <v>170</v>
      </c>
      <c r="D187" s="31"/>
      <c r="E187" s="32"/>
      <c r="F187" s="22"/>
      <c r="G187" s="23">
        <f t="shared" si="25"/>
        <v>0</v>
      </c>
      <c r="H187" s="33"/>
      <c r="I187" s="108"/>
    </row>
    <row r="188" spans="1:9" ht="12.75" customHeight="1" x14ac:dyDescent="0.25">
      <c r="A188" s="117"/>
      <c r="B188" s="108"/>
      <c r="C188" s="30" t="s">
        <v>171</v>
      </c>
      <c r="D188" s="31"/>
      <c r="E188" s="32"/>
      <c r="F188" s="22"/>
      <c r="G188" s="23">
        <f t="shared" si="25"/>
        <v>0</v>
      </c>
      <c r="H188" s="33"/>
      <c r="I188" s="108"/>
    </row>
    <row r="189" spans="1:9" ht="12.75" customHeight="1" x14ac:dyDescent="0.25">
      <c r="A189" s="117"/>
      <c r="B189" s="108"/>
      <c r="C189" s="30" t="s">
        <v>172</v>
      </c>
      <c r="D189" s="31"/>
      <c r="E189" s="32"/>
      <c r="F189" s="22"/>
      <c r="G189" s="23">
        <f t="shared" si="25"/>
        <v>0</v>
      </c>
      <c r="H189" s="33"/>
      <c r="I189" s="108"/>
    </row>
    <row r="190" spans="1:9" ht="12.75" customHeight="1" x14ac:dyDescent="0.25">
      <c r="A190" s="117"/>
      <c r="B190" s="108"/>
      <c r="C190" s="33" t="s">
        <v>173</v>
      </c>
      <c r="D190" s="31"/>
      <c r="E190" s="32"/>
      <c r="F190" s="22"/>
      <c r="G190" s="23">
        <f t="shared" si="25"/>
        <v>0</v>
      </c>
      <c r="H190" s="33"/>
      <c r="I190" s="108"/>
    </row>
    <row r="191" spans="1:9" ht="12.75" customHeight="1" x14ac:dyDescent="0.25">
      <c r="A191" s="118"/>
      <c r="B191" s="109"/>
      <c r="C191" s="33" t="s">
        <v>173</v>
      </c>
      <c r="D191" s="31"/>
      <c r="E191" s="32"/>
      <c r="F191" s="22"/>
      <c r="G191" s="23">
        <f t="shared" si="25"/>
        <v>0</v>
      </c>
      <c r="H191" s="33"/>
      <c r="I191" s="109"/>
    </row>
    <row r="192" spans="1:9" ht="12.75" customHeight="1" x14ac:dyDescent="0.25">
      <c r="A192" s="116" t="s">
        <v>180</v>
      </c>
      <c r="B192" s="107" t="s">
        <v>167</v>
      </c>
      <c r="C192" s="26" t="s">
        <v>168</v>
      </c>
      <c r="D192" s="27"/>
      <c r="E192" s="28"/>
      <c r="F192" s="23"/>
      <c r="G192" s="29">
        <f>SUM(G193:G198)</f>
        <v>0</v>
      </c>
      <c r="H192" s="29">
        <f>ROUND(G192*$D$7,2)</f>
        <v>0</v>
      </c>
      <c r="I192" s="107"/>
    </row>
    <row r="193" spans="1:9" ht="12.75" customHeight="1" x14ac:dyDescent="0.25">
      <c r="A193" s="117"/>
      <c r="B193" s="108"/>
      <c r="C193" s="30" t="s">
        <v>169</v>
      </c>
      <c r="D193" s="31"/>
      <c r="E193" s="32"/>
      <c r="F193" s="22"/>
      <c r="G193" s="23">
        <f t="shared" ref="G193:G198" si="26">ROUND(E193*F193,2)</f>
        <v>0</v>
      </c>
      <c r="H193" s="33"/>
      <c r="I193" s="108"/>
    </row>
    <row r="194" spans="1:9" ht="12.75" customHeight="1" x14ac:dyDescent="0.25">
      <c r="A194" s="117"/>
      <c r="B194" s="108"/>
      <c r="C194" s="30" t="s">
        <v>170</v>
      </c>
      <c r="D194" s="31"/>
      <c r="E194" s="32"/>
      <c r="F194" s="22"/>
      <c r="G194" s="23">
        <f t="shared" si="26"/>
        <v>0</v>
      </c>
      <c r="H194" s="33"/>
      <c r="I194" s="108"/>
    </row>
    <row r="195" spans="1:9" ht="12.75" customHeight="1" x14ac:dyDescent="0.25">
      <c r="A195" s="117"/>
      <c r="B195" s="108"/>
      <c r="C195" s="30" t="s">
        <v>171</v>
      </c>
      <c r="D195" s="31"/>
      <c r="E195" s="32"/>
      <c r="F195" s="22"/>
      <c r="G195" s="23">
        <f t="shared" si="26"/>
        <v>0</v>
      </c>
      <c r="H195" s="33"/>
      <c r="I195" s="108"/>
    </row>
    <row r="196" spans="1:9" ht="12.75" customHeight="1" x14ac:dyDescent="0.25">
      <c r="A196" s="117"/>
      <c r="B196" s="108"/>
      <c r="C196" s="30" t="s">
        <v>172</v>
      </c>
      <c r="D196" s="31"/>
      <c r="E196" s="32"/>
      <c r="F196" s="22"/>
      <c r="G196" s="23">
        <f t="shared" si="26"/>
        <v>0</v>
      </c>
      <c r="H196" s="33"/>
      <c r="I196" s="108"/>
    </row>
    <row r="197" spans="1:9" ht="12.75" customHeight="1" x14ac:dyDescent="0.25">
      <c r="A197" s="117"/>
      <c r="B197" s="108"/>
      <c r="C197" s="33" t="s">
        <v>173</v>
      </c>
      <c r="D197" s="31"/>
      <c r="E197" s="32"/>
      <c r="F197" s="22"/>
      <c r="G197" s="23">
        <f t="shared" si="26"/>
        <v>0</v>
      </c>
      <c r="H197" s="33"/>
      <c r="I197" s="108"/>
    </row>
    <row r="198" spans="1:9" ht="12.75" customHeight="1" x14ac:dyDescent="0.25">
      <c r="A198" s="118"/>
      <c r="B198" s="109"/>
      <c r="C198" s="33" t="s">
        <v>173</v>
      </c>
      <c r="D198" s="31"/>
      <c r="E198" s="32"/>
      <c r="F198" s="22"/>
      <c r="G198" s="23">
        <f t="shared" si="26"/>
        <v>0</v>
      </c>
      <c r="H198" s="33"/>
      <c r="I198" s="109"/>
    </row>
    <row r="199" spans="1:9" ht="12.75" customHeight="1" x14ac:dyDescent="0.25">
      <c r="A199" s="116" t="s">
        <v>181</v>
      </c>
      <c r="B199" s="107" t="s">
        <v>167</v>
      </c>
      <c r="C199" s="26" t="s">
        <v>168</v>
      </c>
      <c r="D199" s="27"/>
      <c r="E199" s="28"/>
      <c r="F199" s="23"/>
      <c r="G199" s="29">
        <f>SUM(G200:G205)</f>
        <v>0</v>
      </c>
      <c r="H199" s="29">
        <f>ROUND(G199*$D$7,2)</f>
        <v>0</v>
      </c>
      <c r="I199" s="107"/>
    </row>
    <row r="200" spans="1:9" ht="12.75" customHeight="1" x14ac:dyDescent="0.25">
      <c r="A200" s="117"/>
      <c r="B200" s="108"/>
      <c r="C200" s="30" t="s">
        <v>169</v>
      </c>
      <c r="D200" s="31"/>
      <c r="E200" s="32"/>
      <c r="F200" s="22"/>
      <c r="G200" s="23">
        <f t="shared" ref="G200:G205" si="27">ROUND(E200*F200,2)</f>
        <v>0</v>
      </c>
      <c r="H200" s="33"/>
      <c r="I200" s="108"/>
    </row>
    <row r="201" spans="1:9" ht="12.75" customHeight="1" x14ac:dyDescent="0.25">
      <c r="A201" s="117"/>
      <c r="B201" s="108"/>
      <c r="C201" s="30" t="s">
        <v>170</v>
      </c>
      <c r="D201" s="31"/>
      <c r="E201" s="32"/>
      <c r="F201" s="22"/>
      <c r="G201" s="23">
        <f t="shared" si="27"/>
        <v>0</v>
      </c>
      <c r="H201" s="33"/>
      <c r="I201" s="108"/>
    </row>
    <row r="202" spans="1:9" ht="12.75" customHeight="1" x14ac:dyDescent="0.25">
      <c r="A202" s="117"/>
      <c r="B202" s="108"/>
      <c r="C202" s="30" t="s">
        <v>171</v>
      </c>
      <c r="D202" s="31"/>
      <c r="E202" s="32"/>
      <c r="F202" s="22"/>
      <c r="G202" s="23">
        <f t="shared" si="27"/>
        <v>0</v>
      </c>
      <c r="H202" s="33"/>
      <c r="I202" s="108"/>
    </row>
    <row r="203" spans="1:9" ht="12.75" customHeight="1" x14ac:dyDescent="0.25">
      <c r="A203" s="117"/>
      <c r="B203" s="108"/>
      <c r="C203" s="30" t="s">
        <v>172</v>
      </c>
      <c r="D203" s="31"/>
      <c r="E203" s="32"/>
      <c r="F203" s="22"/>
      <c r="G203" s="23">
        <f t="shared" si="27"/>
        <v>0</v>
      </c>
      <c r="H203" s="33"/>
      <c r="I203" s="108"/>
    </row>
    <row r="204" spans="1:9" ht="12.75" customHeight="1" x14ac:dyDescent="0.25">
      <c r="A204" s="117"/>
      <c r="B204" s="108"/>
      <c r="C204" s="33" t="s">
        <v>173</v>
      </c>
      <c r="D204" s="31"/>
      <c r="E204" s="32"/>
      <c r="F204" s="22"/>
      <c r="G204" s="23">
        <f t="shared" si="27"/>
        <v>0</v>
      </c>
      <c r="H204" s="33"/>
      <c r="I204" s="108"/>
    </row>
    <row r="205" spans="1:9" ht="12.75" customHeight="1" x14ac:dyDescent="0.25">
      <c r="A205" s="118"/>
      <c r="B205" s="109"/>
      <c r="C205" s="33" t="s">
        <v>173</v>
      </c>
      <c r="D205" s="31"/>
      <c r="E205" s="32"/>
      <c r="F205" s="22"/>
      <c r="G205" s="23">
        <f t="shared" si="27"/>
        <v>0</v>
      </c>
      <c r="H205" s="33"/>
      <c r="I205" s="109"/>
    </row>
    <row r="206" spans="1:9" ht="12.75" customHeight="1" x14ac:dyDescent="0.25">
      <c r="A206" s="116" t="s">
        <v>182</v>
      </c>
      <c r="B206" s="107" t="s">
        <v>167</v>
      </c>
      <c r="C206" s="26" t="s">
        <v>168</v>
      </c>
      <c r="D206" s="27"/>
      <c r="E206" s="28"/>
      <c r="F206" s="23"/>
      <c r="G206" s="29">
        <f>SUM(G207:G212)</f>
        <v>0</v>
      </c>
      <c r="H206" s="29">
        <f>ROUND(G206*$D$7,2)</f>
        <v>0</v>
      </c>
      <c r="I206" s="107"/>
    </row>
    <row r="207" spans="1:9" ht="12.75" customHeight="1" x14ac:dyDescent="0.25">
      <c r="A207" s="117"/>
      <c r="B207" s="108"/>
      <c r="C207" s="30" t="s">
        <v>169</v>
      </c>
      <c r="D207" s="31"/>
      <c r="E207" s="32"/>
      <c r="F207" s="22"/>
      <c r="G207" s="23">
        <f t="shared" ref="G207:G212" si="28">ROUND(E207*F207,2)</f>
        <v>0</v>
      </c>
      <c r="H207" s="33"/>
      <c r="I207" s="108"/>
    </row>
    <row r="208" spans="1:9" ht="12.75" customHeight="1" x14ac:dyDescent="0.25">
      <c r="A208" s="117"/>
      <c r="B208" s="108"/>
      <c r="C208" s="30" t="s">
        <v>170</v>
      </c>
      <c r="D208" s="31"/>
      <c r="E208" s="32"/>
      <c r="F208" s="22"/>
      <c r="G208" s="23">
        <f t="shared" si="28"/>
        <v>0</v>
      </c>
      <c r="H208" s="33"/>
      <c r="I208" s="108"/>
    </row>
    <row r="209" spans="1:12" ht="12.75" customHeight="1" x14ac:dyDescent="0.25">
      <c r="A209" s="117"/>
      <c r="B209" s="108"/>
      <c r="C209" s="30" t="s">
        <v>171</v>
      </c>
      <c r="D209" s="31"/>
      <c r="E209" s="32"/>
      <c r="F209" s="22"/>
      <c r="G209" s="23">
        <f t="shared" si="28"/>
        <v>0</v>
      </c>
      <c r="H209" s="33"/>
      <c r="I209" s="108"/>
    </row>
    <row r="210" spans="1:12" x14ac:dyDescent="0.25">
      <c r="A210" s="117"/>
      <c r="B210" s="108"/>
      <c r="C210" s="30" t="s">
        <v>172</v>
      </c>
      <c r="D210" s="31"/>
      <c r="E210" s="32"/>
      <c r="F210" s="22"/>
      <c r="G210" s="23">
        <f t="shared" si="28"/>
        <v>0</v>
      </c>
      <c r="H210" s="33"/>
      <c r="I210" s="108"/>
    </row>
    <row r="211" spans="1:12" x14ac:dyDescent="0.25">
      <c r="A211" s="117"/>
      <c r="B211" s="108"/>
      <c r="C211" s="33" t="s">
        <v>173</v>
      </c>
      <c r="D211" s="31"/>
      <c r="E211" s="32"/>
      <c r="F211" s="22"/>
      <c r="G211" s="23">
        <f t="shared" si="28"/>
        <v>0</v>
      </c>
      <c r="H211" s="33"/>
      <c r="I211" s="108"/>
    </row>
    <row r="212" spans="1:12" x14ac:dyDescent="0.25">
      <c r="A212" s="118"/>
      <c r="B212" s="109"/>
      <c r="C212" s="33" t="s">
        <v>173</v>
      </c>
      <c r="D212" s="31"/>
      <c r="E212" s="32"/>
      <c r="F212" s="22"/>
      <c r="G212" s="23">
        <f t="shared" si="28"/>
        <v>0</v>
      </c>
      <c r="H212" s="33"/>
      <c r="I212" s="109"/>
    </row>
    <row r="213" spans="1:12" ht="36.65" customHeight="1" x14ac:dyDescent="0.25">
      <c r="A213" s="82" t="s">
        <v>36</v>
      </c>
      <c r="B213" s="139" t="s">
        <v>183</v>
      </c>
      <c r="C213" s="139"/>
      <c r="D213" s="139"/>
      <c r="E213" s="139"/>
      <c r="F213" s="139"/>
      <c r="G213" s="9">
        <f>SUM(G214:G230)</f>
        <v>0</v>
      </c>
      <c r="H213" s="9">
        <f>SUM(H214:H230)</f>
        <v>0</v>
      </c>
      <c r="I213" s="87"/>
      <c r="J213" s="81"/>
      <c r="K213" s="86" t="s">
        <v>184</v>
      </c>
      <c r="L213" s="86" t="s">
        <v>185</v>
      </c>
    </row>
    <row r="214" spans="1:12" ht="23" x14ac:dyDescent="0.25">
      <c r="A214" s="85" t="s">
        <v>186</v>
      </c>
      <c r="B214" s="103" t="s">
        <v>187</v>
      </c>
      <c r="C214" s="103"/>
      <c r="D214" s="34" t="s">
        <v>188</v>
      </c>
      <c r="E214" s="35"/>
      <c r="F214" s="11">
        <f>K214*L214</f>
        <v>0</v>
      </c>
      <c r="G214" s="11">
        <f t="shared" ref="G214:G230" si="29">ROUND(E214*F214,2)</f>
        <v>0</v>
      </c>
      <c r="H214" s="11">
        <f>ROUND(G214*$D$7,2)</f>
        <v>0</v>
      </c>
      <c r="I214" s="19" t="s">
        <v>62</v>
      </c>
      <c r="J214" s="81"/>
      <c r="K214" s="22"/>
      <c r="L214" s="22"/>
    </row>
    <row r="215" spans="1:12" x14ac:dyDescent="0.25">
      <c r="A215" s="85" t="s">
        <v>189</v>
      </c>
      <c r="B215" s="103"/>
      <c r="C215" s="103"/>
      <c r="D215" s="34" t="s">
        <v>188</v>
      </c>
      <c r="E215" s="35"/>
      <c r="F215" s="11">
        <f t="shared" ref="F215:F230" si="30">K215*L215</f>
        <v>0</v>
      </c>
      <c r="G215" s="11">
        <f t="shared" si="29"/>
        <v>0</v>
      </c>
      <c r="H215" s="11">
        <f t="shared" ref="H215:H230" si="31">ROUND(G215*$D$7,2)</f>
        <v>0</v>
      </c>
      <c r="I215" s="19"/>
      <c r="J215" s="81"/>
      <c r="K215" s="22"/>
      <c r="L215" s="22"/>
    </row>
    <row r="216" spans="1:12" x14ac:dyDescent="0.25">
      <c r="A216" s="85" t="s">
        <v>190</v>
      </c>
      <c r="B216" s="103"/>
      <c r="C216" s="103"/>
      <c r="D216" s="34" t="s">
        <v>188</v>
      </c>
      <c r="E216" s="35"/>
      <c r="F216" s="11">
        <f t="shared" si="30"/>
        <v>0</v>
      </c>
      <c r="G216" s="11">
        <f t="shared" si="29"/>
        <v>0</v>
      </c>
      <c r="H216" s="11">
        <f t="shared" si="31"/>
        <v>0</v>
      </c>
      <c r="I216" s="19"/>
      <c r="J216" s="81"/>
      <c r="K216" s="22"/>
      <c r="L216" s="22"/>
    </row>
    <row r="217" spans="1:12" x14ac:dyDescent="0.25">
      <c r="A217" s="85" t="s">
        <v>191</v>
      </c>
      <c r="B217" s="103"/>
      <c r="C217" s="103"/>
      <c r="D217" s="34" t="s">
        <v>188</v>
      </c>
      <c r="E217" s="35"/>
      <c r="F217" s="11">
        <f t="shared" si="30"/>
        <v>0</v>
      </c>
      <c r="G217" s="11">
        <f t="shared" si="29"/>
        <v>0</v>
      </c>
      <c r="H217" s="11">
        <f t="shared" si="31"/>
        <v>0</v>
      </c>
      <c r="I217" s="19"/>
      <c r="J217" s="81"/>
      <c r="K217" s="22"/>
      <c r="L217" s="22"/>
    </row>
    <row r="218" spans="1:12" x14ac:dyDescent="0.25">
      <c r="A218" s="85" t="s">
        <v>192</v>
      </c>
      <c r="B218" s="103"/>
      <c r="C218" s="103"/>
      <c r="D218" s="34" t="s">
        <v>188</v>
      </c>
      <c r="E218" s="35"/>
      <c r="F218" s="11">
        <f t="shared" si="30"/>
        <v>0</v>
      </c>
      <c r="G218" s="11">
        <f t="shared" si="29"/>
        <v>0</v>
      </c>
      <c r="H218" s="11">
        <f t="shared" si="31"/>
        <v>0</v>
      </c>
      <c r="I218" s="19"/>
      <c r="J218" s="81"/>
      <c r="K218" s="22"/>
      <c r="L218" s="22"/>
    </row>
    <row r="219" spans="1:12" x14ac:dyDescent="0.25">
      <c r="A219" s="85" t="s">
        <v>193</v>
      </c>
      <c r="B219" s="103"/>
      <c r="C219" s="103"/>
      <c r="D219" s="34" t="s">
        <v>188</v>
      </c>
      <c r="E219" s="35"/>
      <c r="F219" s="11">
        <f t="shared" si="30"/>
        <v>0</v>
      </c>
      <c r="G219" s="11">
        <f t="shared" si="29"/>
        <v>0</v>
      </c>
      <c r="H219" s="11">
        <f t="shared" si="31"/>
        <v>0</v>
      </c>
      <c r="I219" s="19"/>
      <c r="J219" s="81"/>
      <c r="K219" s="22"/>
      <c r="L219" s="22"/>
    </row>
    <row r="220" spans="1:12" x14ac:dyDescent="0.25">
      <c r="A220" s="85" t="s">
        <v>194</v>
      </c>
      <c r="B220" s="103"/>
      <c r="C220" s="103"/>
      <c r="D220" s="34" t="s">
        <v>188</v>
      </c>
      <c r="E220" s="35"/>
      <c r="F220" s="11">
        <f t="shared" si="30"/>
        <v>0</v>
      </c>
      <c r="G220" s="11">
        <f t="shared" si="29"/>
        <v>0</v>
      </c>
      <c r="H220" s="11">
        <f t="shared" si="31"/>
        <v>0</v>
      </c>
      <c r="I220" s="19"/>
      <c r="J220" s="81"/>
      <c r="K220" s="22"/>
      <c r="L220" s="22"/>
    </row>
    <row r="221" spans="1:12" x14ac:dyDescent="0.25">
      <c r="A221" s="85" t="s">
        <v>195</v>
      </c>
      <c r="B221" s="103"/>
      <c r="C221" s="103"/>
      <c r="D221" s="34" t="s">
        <v>188</v>
      </c>
      <c r="E221" s="35"/>
      <c r="F221" s="11">
        <f t="shared" si="30"/>
        <v>0</v>
      </c>
      <c r="G221" s="11">
        <f t="shared" si="29"/>
        <v>0</v>
      </c>
      <c r="H221" s="11">
        <f t="shared" si="31"/>
        <v>0</v>
      </c>
      <c r="I221" s="19"/>
      <c r="J221" s="81"/>
      <c r="K221" s="22"/>
      <c r="L221" s="22"/>
    </row>
    <row r="222" spans="1:12" x14ac:dyDescent="0.25">
      <c r="A222" s="85" t="s">
        <v>196</v>
      </c>
      <c r="B222" s="103"/>
      <c r="C222" s="103"/>
      <c r="D222" s="34" t="s">
        <v>188</v>
      </c>
      <c r="E222" s="35"/>
      <c r="F222" s="11">
        <f t="shared" si="30"/>
        <v>0</v>
      </c>
      <c r="G222" s="11">
        <f t="shared" si="29"/>
        <v>0</v>
      </c>
      <c r="H222" s="11">
        <f t="shared" si="31"/>
        <v>0</v>
      </c>
      <c r="I222" s="19"/>
      <c r="J222" s="81"/>
      <c r="K222" s="22"/>
      <c r="L222" s="22"/>
    </row>
    <row r="223" spans="1:12" x14ac:dyDescent="0.25">
      <c r="A223" s="85" t="s">
        <v>197</v>
      </c>
      <c r="B223" s="103"/>
      <c r="C223" s="103"/>
      <c r="D223" s="34" t="s">
        <v>188</v>
      </c>
      <c r="E223" s="35"/>
      <c r="F223" s="11">
        <f t="shared" si="30"/>
        <v>0</v>
      </c>
      <c r="G223" s="11">
        <f t="shared" si="29"/>
        <v>0</v>
      </c>
      <c r="H223" s="11">
        <f t="shared" si="31"/>
        <v>0</v>
      </c>
      <c r="I223" s="19"/>
      <c r="J223" s="81"/>
      <c r="K223" s="22"/>
      <c r="L223" s="22"/>
    </row>
    <row r="224" spans="1:12" x14ac:dyDescent="0.25">
      <c r="A224" s="85" t="s">
        <v>198</v>
      </c>
      <c r="B224" s="103"/>
      <c r="C224" s="103"/>
      <c r="D224" s="34" t="s">
        <v>188</v>
      </c>
      <c r="E224" s="35"/>
      <c r="F224" s="11">
        <f t="shared" si="30"/>
        <v>0</v>
      </c>
      <c r="G224" s="11">
        <f t="shared" si="29"/>
        <v>0</v>
      </c>
      <c r="H224" s="11">
        <f t="shared" si="31"/>
        <v>0</v>
      </c>
      <c r="I224" s="19"/>
      <c r="J224" s="81"/>
      <c r="K224" s="22"/>
      <c r="L224" s="22"/>
    </row>
    <row r="225" spans="1:12" x14ac:dyDescent="0.25">
      <c r="A225" s="85" t="s">
        <v>199</v>
      </c>
      <c r="B225" s="103"/>
      <c r="C225" s="103"/>
      <c r="D225" s="34" t="s">
        <v>188</v>
      </c>
      <c r="E225" s="35"/>
      <c r="F225" s="11">
        <f t="shared" si="30"/>
        <v>0</v>
      </c>
      <c r="G225" s="11">
        <f t="shared" si="29"/>
        <v>0</v>
      </c>
      <c r="H225" s="11">
        <f t="shared" si="31"/>
        <v>0</v>
      </c>
      <c r="I225" s="19"/>
      <c r="J225" s="81"/>
      <c r="K225" s="22"/>
      <c r="L225" s="22"/>
    </row>
    <row r="226" spans="1:12" x14ac:dyDescent="0.25">
      <c r="A226" s="85" t="s">
        <v>200</v>
      </c>
      <c r="B226" s="103"/>
      <c r="C226" s="103"/>
      <c r="D226" s="34" t="s">
        <v>188</v>
      </c>
      <c r="E226" s="35"/>
      <c r="F226" s="11">
        <f t="shared" si="30"/>
        <v>0</v>
      </c>
      <c r="G226" s="11">
        <f t="shared" si="29"/>
        <v>0</v>
      </c>
      <c r="H226" s="11">
        <f t="shared" si="31"/>
        <v>0</v>
      </c>
      <c r="I226" s="19"/>
      <c r="J226" s="81"/>
      <c r="K226" s="22"/>
      <c r="L226" s="22"/>
    </row>
    <row r="227" spans="1:12" x14ac:dyDescent="0.25">
      <c r="A227" s="85" t="s">
        <v>201</v>
      </c>
      <c r="B227" s="140"/>
      <c r="C227" s="141"/>
      <c r="D227" s="34" t="s">
        <v>188</v>
      </c>
      <c r="E227" s="35"/>
      <c r="F227" s="11">
        <f t="shared" si="30"/>
        <v>0</v>
      </c>
      <c r="G227" s="11">
        <f t="shared" si="29"/>
        <v>0</v>
      </c>
      <c r="H227" s="11">
        <f t="shared" si="31"/>
        <v>0</v>
      </c>
      <c r="I227" s="19"/>
      <c r="J227" s="81"/>
      <c r="K227" s="22"/>
      <c r="L227" s="22"/>
    </row>
    <row r="228" spans="1:12" x14ac:dyDescent="0.25">
      <c r="A228" s="85" t="s">
        <v>202</v>
      </c>
      <c r="B228" s="140"/>
      <c r="C228" s="141"/>
      <c r="D228" s="34" t="s">
        <v>188</v>
      </c>
      <c r="E228" s="35"/>
      <c r="F228" s="11">
        <f t="shared" si="30"/>
        <v>0</v>
      </c>
      <c r="G228" s="11">
        <f t="shared" si="29"/>
        <v>0</v>
      </c>
      <c r="H228" s="11">
        <f t="shared" si="31"/>
        <v>0</v>
      </c>
      <c r="I228" s="19"/>
      <c r="J228" s="81"/>
      <c r="K228" s="22"/>
      <c r="L228" s="22"/>
    </row>
    <row r="229" spans="1:12" x14ac:dyDescent="0.25">
      <c r="A229" s="85" t="s">
        <v>203</v>
      </c>
      <c r="B229" s="140"/>
      <c r="C229" s="141"/>
      <c r="D229" s="34" t="s">
        <v>188</v>
      </c>
      <c r="E229" s="35"/>
      <c r="F229" s="11">
        <f t="shared" si="30"/>
        <v>0</v>
      </c>
      <c r="G229" s="11">
        <f t="shared" si="29"/>
        <v>0</v>
      </c>
      <c r="H229" s="11">
        <f t="shared" si="31"/>
        <v>0</v>
      </c>
      <c r="I229" s="19"/>
      <c r="J229" s="81"/>
      <c r="K229" s="22"/>
      <c r="L229" s="22"/>
    </row>
    <row r="230" spans="1:12" x14ac:dyDescent="0.25">
      <c r="A230" s="85" t="s">
        <v>204</v>
      </c>
      <c r="B230" s="140"/>
      <c r="C230" s="141"/>
      <c r="D230" s="34" t="s">
        <v>188</v>
      </c>
      <c r="E230" s="35"/>
      <c r="F230" s="11">
        <f t="shared" si="30"/>
        <v>0</v>
      </c>
      <c r="G230" s="11">
        <f t="shared" si="29"/>
        <v>0</v>
      </c>
      <c r="H230" s="11">
        <f t="shared" si="31"/>
        <v>0</v>
      </c>
      <c r="I230" s="19"/>
      <c r="J230" s="81"/>
      <c r="K230" s="22"/>
      <c r="L230" s="22"/>
    </row>
    <row r="231" spans="1:12" ht="38.4" customHeight="1" x14ac:dyDescent="0.25">
      <c r="A231" s="82" t="s">
        <v>38</v>
      </c>
      <c r="B231" s="139" t="s">
        <v>205</v>
      </c>
      <c r="C231" s="139"/>
      <c r="D231" s="139"/>
      <c r="E231" s="139"/>
      <c r="F231" s="139"/>
      <c r="G231" s="9">
        <f>SUM(G232:G236)</f>
        <v>0</v>
      </c>
      <c r="H231" s="9">
        <f>SUM(H232:H236)</f>
        <v>0</v>
      </c>
      <c r="I231" s="87"/>
      <c r="J231" s="81"/>
      <c r="K231" s="86" t="s">
        <v>184</v>
      </c>
      <c r="L231" s="86" t="s">
        <v>185</v>
      </c>
    </row>
    <row r="232" spans="1:12" ht="23" x14ac:dyDescent="0.25">
      <c r="A232" s="85" t="s">
        <v>206</v>
      </c>
      <c r="B232" s="103" t="s">
        <v>207</v>
      </c>
      <c r="C232" s="103"/>
      <c r="D232" s="34" t="s">
        <v>188</v>
      </c>
      <c r="E232" s="35"/>
      <c r="F232" s="11">
        <f>K232*L232</f>
        <v>0</v>
      </c>
      <c r="G232" s="11">
        <f>ROUND(E232*F232,2)</f>
        <v>0</v>
      </c>
      <c r="H232" s="11">
        <f t="shared" ref="H232:H236" si="32">ROUND(G232*$D$7,2)</f>
        <v>0</v>
      </c>
      <c r="I232" s="19" t="s">
        <v>62</v>
      </c>
      <c r="J232" s="81"/>
      <c r="K232" s="22"/>
      <c r="L232" s="22"/>
    </row>
    <row r="233" spans="1:12" x14ac:dyDescent="0.25">
      <c r="A233" s="85" t="s">
        <v>208</v>
      </c>
      <c r="B233" s="103" t="s">
        <v>207</v>
      </c>
      <c r="C233" s="103"/>
      <c r="D233" s="34" t="s">
        <v>188</v>
      </c>
      <c r="E233" s="35"/>
      <c r="F233" s="11">
        <f t="shared" ref="F233:F236" si="33">K233*L233</f>
        <v>0</v>
      </c>
      <c r="G233" s="11">
        <f t="shared" ref="G233:G236" si="34">ROUND(E233*F233,2)</f>
        <v>0</v>
      </c>
      <c r="H233" s="11">
        <f t="shared" si="32"/>
        <v>0</v>
      </c>
      <c r="I233" s="19"/>
      <c r="J233" s="81"/>
      <c r="K233" s="22"/>
      <c r="L233" s="22"/>
    </row>
    <row r="234" spans="1:12" x14ac:dyDescent="0.25">
      <c r="A234" s="85" t="s">
        <v>209</v>
      </c>
      <c r="B234" s="103" t="s">
        <v>207</v>
      </c>
      <c r="C234" s="103"/>
      <c r="D234" s="34" t="s">
        <v>188</v>
      </c>
      <c r="E234" s="35"/>
      <c r="F234" s="11">
        <f t="shared" si="33"/>
        <v>0</v>
      </c>
      <c r="G234" s="11">
        <f t="shared" si="34"/>
        <v>0</v>
      </c>
      <c r="H234" s="11">
        <f t="shared" si="32"/>
        <v>0</v>
      </c>
      <c r="I234" s="19"/>
      <c r="J234" s="81"/>
      <c r="K234" s="22"/>
      <c r="L234" s="22"/>
    </row>
    <row r="235" spans="1:12" x14ac:dyDescent="0.25">
      <c r="A235" s="85" t="s">
        <v>210</v>
      </c>
      <c r="B235" s="103" t="s">
        <v>207</v>
      </c>
      <c r="C235" s="103"/>
      <c r="D235" s="34" t="s">
        <v>188</v>
      </c>
      <c r="E235" s="35"/>
      <c r="F235" s="11">
        <f t="shared" si="33"/>
        <v>0</v>
      </c>
      <c r="G235" s="11">
        <f t="shared" si="34"/>
        <v>0</v>
      </c>
      <c r="H235" s="11">
        <f t="shared" si="32"/>
        <v>0</v>
      </c>
      <c r="I235" s="19"/>
      <c r="J235" s="81"/>
      <c r="K235" s="22"/>
      <c r="L235" s="22"/>
    </row>
    <row r="236" spans="1:12" x14ac:dyDescent="0.25">
      <c r="A236" s="85" t="s">
        <v>211</v>
      </c>
      <c r="B236" s="103" t="s">
        <v>207</v>
      </c>
      <c r="C236" s="103"/>
      <c r="D236" s="34" t="s">
        <v>188</v>
      </c>
      <c r="E236" s="35"/>
      <c r="F236" s="11">
        <f t="shared" si="33"/>
        <v>0</v>
      </c>
      <c r="G236" s="11">
        <f t="shared" si="34"/>
        <v>0</v>
      </c>
      <c r="H236" s="11">
        <f t="shared" si="32"/>
        <v>0</v>
      </c>
      <c r="I236" s="19"/>
      <c r="J236" s="81"/>
      <c r="K236" s="22"/>
      <c r="L236" s="22"/>
    </row>
    <row r="237" spans="1:12" x14ac:dyDescent="0.25">
      <c r="A237" s="138" t="s">
        <v>63</v>
      </c>
      <c r="B237" s="138"/>
      <c r="C237" s="138"/>
      <c r="D237" s="138"/>
      <c r="E237" s="138"/>
      <c r="F237" s="138"/>
      <c r="G237" s="10">
        <f>G10</f>
        <v>0</v>
      </c>
      <c r="H237" s="10">
        <f>H10</f>
        <v>0</v>
      </c>
      <c r="I237" s="80"/>
      <c r="J237" s="81"/>
    </row>
    <row r="238" spans="1:12" x14ac:dyDescent="0.25">
      <c r="G238" s="89"/>
      <c r="H238" s="89"/>
    </row>
    <row r="241" s="67" customFormat="1" x14ac:dyDescent="0.25"/>
    <row r="242" s="67" customFormat="1" x14ac:dyDescent="0.25"/>
    <row r="243" s="67" customFormat="1" x14ac:dyDescent="0.25"/>
    <row r="244" s="67" customFormat="1" x14ac:dyDescent="0.25"/>
    <row r="245" s="67" customFormat="1" x14ac:dyDescent="0.25"/>
    <row r="246" s="67" customFormat="1" x14ac:dyDescent="0.25"/>
    <row r="247" s="67" customFormat="1" x14ac:dyDescent="0.25"/>
    <row r="248" s="67" customFormat="1" x14ac:dyDescent="0.25"/>
    <row r="249" s="67" customFormat="1" x14ac:dyDescent="0.25"/>
    <row r="250" s="67" customFormat="1" x14ac:dyDescent="0.25"/>
    <row r="251" s="67" customFormat="1" x14ac:dyDescent="0.25"/>
    <row r="252" s="67" customFormat="1" x14ac:dyDescent="0.25"/>
    <row r="253" s="67" customFormat="1" x14ac:dyDescent="0.25"/>
    <row r="254" s="67" customFormat="1" x14ac:dyDescent="0.25"/>
    <row r="255" s="67" customFormat="1" x14ac:dyDescent="0.25"/>
    <row r="256" s="67" customFormat="1" x14ac:dyDescent="0.25"/>
    <row r="257" s="67" customFormat="1" x14ac:dyDescent="0.25"/>
    <row r="258" s="67" customFormat="1" x14ac:dyDescent="0.25"/>
    <row r="259" s="67" customFormat="1" x14ac:dyDescent="0.25"/>
    <row r="260" s="67" customFormat="1" x14ac:dyDescent="0.25"/>
  </sheetData>
  <sheetProtection algorithmName="SHA-512" hashValue="GOsbPkB/5yo7t+vJblh3qqSxhJBBGo8TAlO7DAeUlkYaIS2H0J6h+nEL/OooKVFaFQALwYIVPcFRlIJ+jLxwzQ==" saltValue="a4zjFgBNbhGqun3drdCVJA==" spinCount="100000" sheet="1" formatColumns="0" formatRows="0"/>
  <mergeCells count="227">
    <mergeCell ref="D1:I1"/>
    <mergeCell ref="A3:C3"/>
    <mergeCell ref="D3:I3"/>
    <mergeCell ref="D4:E4"/>
    <mergeCell ref="F4:G4"/>
    <mergeCell ref="A5:C5"/>
    <mergeCell ref="D5:I5"/>
    <mergeCell ref="B11:F11"/>
    <mergeCell ref="B14:C14"/>
    <mergeCell ref="B15:C15"/>
    <mergeCell ref="B16:C16"/>
    <mergeCell ref="B17:C17"/>
    <mergeCell ref="B18:C18"/>
    <mergeCell ref="B19:C19"/>
    <mergeCell ref="B21:C21"/>
    <mergeCell ref="D6:I6"/>
    <mergeCell ref="B9:C9"/>
    <mergeCell ref="B10:F10"/>
    <mergeCell ref="B12:C12"/>
    <mergeCell ref="B13:C13"/>
    <mergeCell ref="B26:C26"/>
    <mergeCell ref="B27:C27"/>
    <mergeCell ref="B28:C28"/>
    <mergeCell ref="B29:C29"/>
    <mergeCell ref="B30:C30"/>
    <mergeCell ref="B31:C31"/>
    <mergeCell ref="B20:C20"/>
    <mergeCell ref="B22:F22"/>
    <mergeCell ref="B23:C23"/>
    <mergeCell ref="B24:C24"/>
    <mergeCell ref="B25:C25"/>
    <mergeCell ref="B38:C38"/>
    <mergeCell ref="B39:C39"/>
    <mergeCell ref="B40:C40"/>
    <mergeCell ref="B41:C41"/>
    <mergeCell ref="B42:C42"/>
    <mergeCell ref="B43:C43"/>
    <mergeCell ref="B44:C44"/>
    <mergeCell ref="B32:C32"/>
    <mergeCell ref="B33:F33"/>
    <mergeCell ref="B34:C34"/>
    <mergeCell ref="B35:C35"/>
    <mergeCell ref="B36:C36"/>
    <mergeCell ref="B37:C37"/>
    <mergeCell ref="B50:C50"/>
    <mergeCell ref="B51:C51"/>
    <mergeCell ref="B52:C52"/>
    <mergeCell ref="B53:C53"/>
    <mergeCell ref="B54:C54"/>
    <mergeCell ref="B55:C55"/>
    <mergeCell ref="B61:F61"/>
    <mergeCell ref="B45:C45"/>
    <mergeCell ref="B46:C46"/>
    <mergeCell ref="B47:C47"/>
    <mergeCell ref="B48:C48"/>
    <mergeCell ref="B49:C49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74:C74"/>
    <mergeCell ref="B75:C75"/>
    <mergeCell ref="B76:C76"/>
    <mergeCell ref="B77:C77"/>
    <mergeCell ref="B78:C78"/>
    <mergeCell ref="B79:C79"/>
    <mergeCell ref="B83:C83"/>
    <mergeCell ref="B68:C68"/>
    <mergeCell ref="B69:C69"/>
    <mergeCell ref="B70:C70"/>
    <mergeCell ref="B71:C71"/>
    <mergeCell ref="B72:C72"/>
    <mergeCell ref="B73:C73"/>
    <mergeCell ref="H122:H126"/>
    <mergeCell ref="B86:C86"/>
    <mergeCell ref="B87:C87"/>
    <mergeCell ref="B88:C88"/>
    <mergeCell ref="B89:C89"/>
    <mergeCell ref="B90:C90"/>
    <mergeCell ref="B91:F91"/>
    <mergeCell ref="B80:C80"/>
    <mergeCell ref="B81:C81"/>
    <mergeCell ref="B82:C82"/>
    <mergeCell ref="B84:C84"/>
    <mergeCell ref="B85:C85"/>
    <mergeCell ref="A112:A116"/>
    <mergeCell ref="B112:B116"/>
    <mergeCell ref="D112:D116"/>
    <mergeCell ref="E112:E116"/>
    <mergeCell ref="F112:F116"/>
    <mergeCell ref="G112:G116"/>
    <mergeCell ref="H112:H116"/>
    <mergeCell ref="I112:I116"/>
    <mergeCell ref="A117:A121"/>
    <mergeCell ref="B117:B121"/>
    <mergeCell ref="D117:D121"/>
    <mergeCell ref="E117:E121"/>
    <mergeCell ref="F117:F121"/>
    <mergeCell ref="G117:G121"/>
    <mergeCell ref="H117:H121"/>
    <mergeCell ref="I117:I121"/>
    <mergeCell ref="A164:A170"/>
    <mergeCell ref="B164:B170"/>
    <mergeCell ref="I164:I170"/>
    <mergeCell ref="A171:A177"/>
    <mergeCell ref="B171:B177"/>
    <mergeCell ref="I171:I177"/>
    <mergeCell ref="A137:A141"/>
    <mergeCell ref="B137:B141"/>
    <mergeCell ref="D137:D141"/>
    <mergeCell ref="E137:E141"/>
    <mergeCell ref="F137:F141"/>
    <mergeCell ref="G137:G141"/>
    <mergeCell ref="H137:H141"/>
    <mergeCell ref="I137:I141"/>
    <mergeCell ref="A143:A149"/>
    <mergeCell ref="B143:B149"/>
    <mergeCell ref="I143:I149"/>
    <mergeCell ref="A150:A156"/>
    <mergeCell ref="B150:B156"/>
    <mergeCell ref="I150:I156"/>
    <mergeCell ref="A157:A163"/>
    <mergeCell ref="B157:B163"/>
    <mergeCell ref="I157:I163"/>
    <mergeCell ref="B223:C223"/>
    <mergeCell ref="B224:C224"/>
    <mergeCell ref="B225:C225"/>
    <mergeCell ref="A199:A205"/>
    <mergeCell ref="B199:B205"/>
    <mergeCell ref="I199:I205"/>
    <mergeCell ref="A206:A212"/>
    <mergeCell ref="B206:B212"/>
    <mergeCell ref="I206:I212"/>
    <mergeCell ref="B213:F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A92:A96"/>
    <mergeCell ref="B92:B96"/>
    <mergeCell ref="D92:D96"/>
    <mergeCell ref="E92:E96"/>
    <mergeCell ref="F92:F96"/>
    <mergeCell ref="G92:G96"/>
    <mergeCell ref="H92:H96"/>
    <mergeCell ref="I92:I96"/>
    <mergeCell ref="A97:A101"/>
    <mergeCell ref="B97:B101"/>
    <mergeCell ref="D97:D101"/>
    <mergeCell ref="E97:E101"/>
    <mergeCell ref="F97:F101"/>
    <mergeCell ref="G97:G101"/>
    <mergeCell ref="H97:H101"/>
    <mergeCell ref="I97:I101"/>
    <mergeCell ref="A102:A106"/>
    <mergeCell ref="B102:B106"/>
    <mergeCell ref="D102:D106"/>
    <mergeCell ref="E102:E106"/>
    <mergeCell ref="F102:F106"/>
    <mergeCell ref="G102:G106"/>
    <mergeCell ref="H102:H106"/>
    <mergeCell ref="I102:I106"/>
    <mergeCell ref="A107:A111"/>
    <mergeCell ref="B107:B111"/>
    <mergeCell ref="D107:D111"/>
    <mergeCell ref="E107:E111"/>
    <mergeCell ref="F107:F111"/>
    <mergeCell ref="G107:G111"/>
    <mergeCell ref="H107:H111"/>
    <mergeCell ref="I107:I111"/>
    <mergeCell ref="I122:I126"/>
    <mergeCell ref="B142:F142"/>
    <mergeCell ref="A127:A131"/>
    <mergeCell ref="B127:B131"/>
    <mergeCell ref="D127:D131"/>
    <mergeCell ref="E127:E131"/>
    <mergeCell ref="F127:F131"/>
    <mergeCell ref="G127:G131"/>
    <mergeCell ref="H127:H131"/>
    <mergeCell ref="I127:I131"/>
    <mergeCell ref="A132:A136"/>
    <mergeCell ref="B132:B136"/>
    <mergeCell ref="D132:D136"/>
    <mergeCell ref="E132:E136"/>
    <mergeCell ref="F132:F136"/>
    <mergeCell ref="G132:G136"/>
    <mergeCell ref="H132:H136"/>
    <mergeCell ref="I132:I136"/>
    <mergeCell ref="A122:A126"/>
    <mergeCell ref="B122:B126"/>
    <mergeCell ref="D122:D126"/>
    <mergeCell ref="E122:E126"/>
    <mergeCell ref="F122:F126"/>
    <mergeCell ref="G122:G126"/>
    <mergeCell ref="A178:A184"/>
    <mergeCell ref="B178:B184"/>
    <mergeCell ref="I178:I184"/>
    <mergeCell ref="A185:A191"/>
    <mergeCell ref="B185:B191"/>
    <mergeCell ref="I185:I191"/>
    <mergeCell ref="A192:A198"/>
    <mergeCell ref="B192:B198"/>
    <mergeCell ref="I192:I198"/>
    <mergeCell ref="B235:C235"/>
    <mergeCell ref="A237:F237"/>
    <mergeCell ref="B226:C226"/>
    <mergeCell ref="B227:C227"/>
    <mergeCell ref="B228:C228"/>
    <mergeCell ref="B229:C229"/>
    <mergeCell ref="B230:C230"/>
    <mergeCell ref="B231:F231"/>
    <mergeCell ref="B232:C232"/>
    <mergeCell ref="B233:C233"/>
    <mergeCell ref="B234:C234"/>
    <mergeCell ref="B236:C236"/>
  </mergeCells>
  <conditionalFormatting sqref="L10:L20">
    <cfRule type="duplicateValues" dxfId="2" priority="1"/>
  </conditionalFormatting>
  <dataValidations count="8">
    <dataValidation type="list" allowBlank="1" showInputMessage="1" showErrorMessage="1" sqref="D6:I6" xr:uid="{39284264-7AE4-47B2-9D5E-7EC89DFCA2B3}">
      <formula1>"Pareiškėjas,Partneris Nr. 1,Partneris Nr. 2,Partneris Nr. 3"</formula1>
    </dataValidation>
    <dataValidation allowBlank="1" showInputMessage="1" showErrorMessage="1" prompt="Grindžiant įkainį faktiniu darbo užmokesčiu, turi būti pateikiamos buhalterinės pažymos apie per 3–6 mėn. iki PĮP pateikimo priskaičiuotą (pridedant ir darbdavio mokesčius) ir išmokėtą darbo užmokestį." sqref="I92:I141" xr:uid="{4FA525A5-1D13-439B-905B-E48CD8789F32}"/>
    <dataValidation type="list" allowBlank="1" showInputMessage="1" showErrorMessage="1" sqref="D1:I1" xr:uid="{249794A1-9EB7-42F3-9A83-8541824C593C}">
      <formula1>"Moksliniai tyrimai, Eksperimentinė plėtra"</formula1>
    </dataValidation>
    <dataValidation allowBlank="1" showErrorMessage="1" sqref="F92:F141" xr:uid="{780222BC-EA0D-4AC0-BE12-007681DA084B}"/>
    <dataValidation allowBlank="1" showInputMessage="1" showErrorMessage="1" prompt="Įveskite vienos pareigybės darbuotojų fizinio rodiklio pasiekimui skiriamą darbo laiką valandomis." sqref="E92:E141" xr:uid="{F9B1EF97-14D1-45BA-84B1-3F88C5733D01}"/>
    <dataValidation type="list" allowBlank="1" showInputMessage="1" showErrorMessage="1" sqref="J1" xr:uid="{B8B3B29B-6EEB-4050-A95A-C628E00A984B}">
      <formula1>"Taikomieji (pramoniniai) moksliniai tyrimai, Eksperimentinė plėtra (bandomoji taikomoji veikla)"</formula1>
    </dataValidation>
    <dataValidation allowBlank="1" showInputMessage="1" showErrorMessage="1" prompt="Numeris turi sutapti su PĮP nurodytu poveiklės numeriu" sqref="D2" xr:uid="{B73BDE5D-F74F-434E-9267-59819ACFAFB4}"/>
    <dataValidation type="list" allowBlank="1" showInputMessage="1" showErrorMessage="1" prompt="Pasirinkite finansavimo intensyvumą pagal PFSA 5.2 p. ir 5.3 p." sqref="D7" xr:uid="{1BCB96F0-CF5F-4B53-890D-C51EFDD9F694}">
      <formula1>"0%,25%,35%,40%,45%,50%,60%,65%,70%,75%,80%"</formula1>
    </dataValidation>
  </dataValidations>
  <pageMargins left="0.31496062992125984" right="0.31496062992125984" top="0.78740157480314965" bottom="0.78740157480314965" header="0.31496062992125984" footer="0.31496062992125984"/>
  <pageSetup paperSize="9" scale="48" fitToHeight="0" orientation="landscape" r:id="rId1"/>
  <headerFooter>
    <oddFooter>&amp;A&amp;RPuslapių &amp;P</oddFooter>
  </headerFooter>
  <rowBreaks count="3" manualBreakCount="3">
    <brk id="118" max="17" man="1"/>
    <brk id="163" max="17" man="1"/>
    <brk id="206" max="17" man="1"/>
  </rowBreaks>
  <colBreaks count="1" manualBreakCount="1">
    <brk id="9" max="209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Lapas36">
    <tabColor rgb="FF92D050"/>
    <pageSetUpPr fitToPage="1"/>
  </sheetPr>
  <dimension ref="A1:S260"/>
  <sheetViews>
    <sheetView zoomScale="85" zoomScaleNormal="85" zoomScaleSheetLayoutView="100" workbookViewId="0">
      <pane ySplit="9" topLeftCell="A10" activePane="bottomLeft" state="frozen"/>
      <selection activeCell="J26" sqref="J26"/>
      <selection pane="bottomLeft" activeCell="F7" sqref="F7"/>
    </sheetView>
  </sheetViews>
  <sheetFormatPr defaultColWidth="9.08984375" defaultRowHeight="11.5" x14ac:dyDescent="0.25"/>
  <cols>
    <col min="1" max="1" width="4.90625" style="67" bestFit="1" customWidth="1"/>
    <col min="2" max="2" width="26.08984375" style="67" customWidth="1"/>
    <col min="3" max="3" width="36.90625" style="67" customWidth="1"/>
    <col min="4" max="4" width="13.54296875" style="67" bestFit="1" customWidth="1"/>
    <col min="5" max="5" width="8.90625" style="67" customWidth="1"/>
    <col min="6" max="6" width="11.6328125" style="67" customWidth="1"/>
    <col min="7" max="7" width="18.453125" style="67" customWidth="1"/>
    <col min="8" max="8" width="13.36328125" style="67" bestFit="1" customWidth="1"/>
    <col min="9" max="9" width="35.08984375" style="67" customWidth="1"/>
    <col min="10" max="10" width="3.54296875" style="67" customWidth="1"/>
    <col min="11" max="11" width="22.36328125" style="67" bestFit="1" customWidth="1"/>
    <col min="12" max="12" width="15.36328125" style="67" bestFit="1" customWidth="1"/>
    <col min="13" max="13" width="15.08984375" style="67" bestFit="1" customWidth="1"/>
    <col min="14" max="14" width="9.90625" style="67" bestFit="1" customWidth="1"/>
    <col min="15" max="15" width="11.36328125" style="67" bestFit="1" customWidth="1"/>
    <col min="16" max="16" width="11.08984375" style="67" bestFit="1" customWidth="1"/>
    <col min="17" max="17" width="13.453125" style="67" bestFit="1" customWidth="1"/>
    <col min="18" max="18" width="21" style="67" bestFit="1" customWidth="1"/>
    <col min="19" max="19" width="1.6328125" style="67" bestFit="1" customWidth="1"/>
    <col min="20" max="16384" width="9.08984375" style="67"/>
  </cols>
  <sheetData>
    <row r="1" spans="1:10" ht="12.75" customHeight="1" x14ac:dyDescent="0.25">
      <c r="A1" s="73"/>
      <c r="B1" s="73"/>
      <c r="C1" s="73" t="s">
        <v>50</v>
      </c>
      <c r="D1" s="130"/>
      <c r="E1" s="130"/>
      <c r="F1" s="130"/>
      <c r="G1" s="130"/>
      <c r="H1" s="130"/>
      <c r="I1" s="130"/>
      <c r="J1" s="74"/>
    </row>
    <row r="2" spans="1:10" ht="12.75" customHeight="1" x14ac:dyDescent="0.25">
      <c r="A2" s="73"/>
      <c r="B2" s="73"/>
      <c r="C2" s="73" t="s">
        <v>51</v>
      </c>
      <c r="D2" s="12"/>
      <c r="E2" s="74"/>
      <c r="F2" s="74"/>
      <c r="G2" s="74"/>
      <c r="H2" s="74"/>
      <c r="I2" s="74"/>
      <c r="J2" s="74"/>
    </row>
    <row r="3" spans="1:10" ht="12.75" customHeight="1" x14ac:dyDescent="0.25">
      <c r="A3" s="129" t="s">
        <v>52</v>
      </c>
      <c r="B3" s="129"/>
      <c r="C3" s="129"/>
      <c r="D3" s="130"/>
      <c r="E3" s="130"/>
      <c r="F3" s="130"/>
      <c r="G3" s="130"/>
      <c r="H3" s="130"/>
      <c r="I3" s="131"/>
      <c r="J3" s="74"/>
    </row>
    <row r="4" spans="1:10" ht="12.75" customHeight="1" x14ac:dyDescent="0.25">
      <c r="A4" s="73"/>
      <c r="B4" s="73"/>
      <c r="C4" s="73" t="s">
        <v>53</v>
      </c>
      <c r="D4" s="136"/>
      <c r="E4" s="136"/>
      <c r="F4" s="137" t="s">
        <v>54</v>
      </c>
      <c r="G4" s="137"/>
      <c r="H4" s="13"/>
      <c r="I4" s="74"/>
      <c r="J4" s="74"/>
    </row>
    <row r="5" spans="1:10" ht="25.25" customHeight="1" x14ac:dyDescent="0.25">
      <c r="A5" s="134" t="s">
        <v>55</v>
      </c>
      <c r="B5" s="134"/>
      <c r="C5" s="134"/>
      <c r="D5" s="135"/>
      <c r="E5" s="135"/>
      <c r="F5" s="135"/>
      <c r="G5" s="135"/>
      <c r="H5" s="135"/>
      <c r="I5" s="130"/>
      <c r="J5" s="74"/>
    </row>
    <row r="6" spans="1:10" ht="12.75" customHeight="1" x14ac:dyDescent="0.25">
      <c r="A6" s="73"/>
      <c r="B6" s="73"/>
      <c r="C6" s="73" t="s">
        <v>56</v>
      </c>
      <c r="D6" s="135"/>
      <c r="E6" s="135"/>
      <c r="F6" s="135"/>
      <c r="G6" s="135"/>
      <c r="H6" s="135"/>
      <c r="I6" s="135"/>
      <c r="J6" s="74"/>
    </row>
    <row r="7" spans="1:10" ht="12.75" customHeight="1" x14ac:dyDescent="0.25">
      <c r="A7" s="73"/>
      <c r="B7" s="73"/>
      <c r="C7" s="75" t="s">
        <v>57</v>
      </c>
      <c r="D7" s="14"/>
      <c r="E7" s="74"/>
      <c r="F7" s="74"/>
      <c r="G7" s="76"/>
      <c r="H7" s="76"/>
      <c r="I7" s="74"/>
      <c r="J7" s="74"/>
    </row>
    <row r="9" spans="1:10" ht="34.5" x14ac:dyDescent="0.25">
      <c r="A9" s="77" t="s">
        <v>15</v>
      </c>
      <c r="B9" s="132" t="s">
        <v>23</v>
      </c>
      <c r="C9" s="133"/>
      <c r="D9" s="77" t="s">
        <v>58</v>
      </c>
      <c r="E9" s="77" t="s">
        <v>59</v>
      </c>
      <c r="F9" s="77" t="s">
        <v>60</v>
      </c>
      <c r="G9" s="77" t="s">
        <v>61</v>
      </c>
      <c r="H9" s="77" t="s">
        <v>20</v>
      </c>
      <c r="I9" s="77" t="s">
        <v>62</v>
      </c>
      <c r="J9" s="78"/>
    </row>
    <row r="10" spans="1:10" x14ac:dyDescent="0.25">
      <c r="A10" s="79"/>
      <c r="B10" s="128" t="s">
        <v>63</v>
      </c>
      <c r="C10" s="128"/>
      <c r="D10" s="128"/>
      <c r="E10" s="128"/>
      <c r="F10" s="128"/>
      <c r="G10" s="10">
        <f>G11+G22+G33+G61+G91+G142+G213+G231</f>
        <v>0</v>
      </c>
      <c r="H10" s="10">
        <f>H11+H22+H33+H61+H91+H142+H213+H231</f>
        <v>0</v>
      </c>
      <c r="I10" s="80"/>
      <c r="J10" s="81"/>
    </row>
    <row r="11" spans="1:10" x14ac:dyDescent="0.25">
      <c r="A11" s="82" t="s">
        <v>24</v>
      </c>
      <c r="B11" s="100" t="s">
        <v>25</v>
      </c>
      <c r="C11" s="101"/>
      <c r="D11" s="101"/>
      <c r="E11" s="101"/>
      <c r="F11" s="102"/>
      <c r="G11" s="9">
        <f>SUM(G12:G21)</f>
        <v>0</v>
      </c>
      <c r="H11" s="9">
        <f>SUM(H12:H21)</f>
        <v>0</v>
      </c>
      <c r="I11" s="83"/>
      <c r="J11" s="84"/>
    </row>
    <row r="12" spans="1:10" ht="23" x14ac:dyDescent="0.25">
      <c r="A12" s="85" t="s">
        <v>64</v>
      </c>
      <c r="B12" s="103" t="s">
        <v>65</v>
      </c>
      <c r="C12" s="103"/>
      <c r="D12" s="16"/>
      <c r="E12" s="17"/>
      <c r="F12" s="18"/>
      <c r="G12" s="11">
        <f>ROUND(E12*F12,2)</f>
        <v>0</v>
      </c>
      <c r="H12" s="11">
        <f t="shared" ref="H12:H90" si="0">ROUND(G12*$D$7,2)</f>
        <v>0</v>
      </c>
      <c r="I12" s="15" t="s">
        <v>62</v>
      </c>
      <c r="J12" s="81"/>
    </row>
    <row r="13" spans="1:10" x14ac:dyDescent="0.25">
      <c r="A13" s="85" t="s">
        <v>66</v>
      </c>
      <c r="B13" s="103"/>
      <c r="C13" s="103"/>
      <c r="D13" s="16"/>
      <c r="E13" s="17"/>
      <c r="F13" s="18"/>
      <c r="G13" s="11">
        <f t="shared" ref="G13:G21" si="1">ROUND(E13*F13,2)</f>
        <v>0</v>
      </c>
      <c r="H13" s="11">
        <f t="shared" si="0"/>
        <v>0</v>
      </c>
      <c r="I13" s="15"/>
      <c r="J13" s="81"/>
    </row>
    <row r="14" spans="1:10" x14ac:dyDescent="0.25">
      <c r="A14" s="85" t="s">
        <v>67</v>
      </c>
      <c r="B14" s="103"/>
      <c r="C14" s="103"/>
      <c r="D14" s="16"/>
      <c r="E14" s="17"/>
      <c r="F14" s="18"/>
      <c r="G14" s="11">
        <f t="shared" si="1"/>
        <v>0</v>
      </c>
      <c r="H14" s="11">
        <f t="shared" si="0"/>
        <v>0</v>
      </c>
      <c r="I14" s="15"/>
      <c r="J14" s="81"/>
    </row>
    <row r="15" spans="1:10" x14ac:dyDescent="0.25">
      <c r="A15" s="85" t="s">
        <v>68</v>
      </c>
      <c r="B15" s="103"/>
      <c r="C15" s="103"/>
      <c r="D15" s="16"/>
      <c r="E15" s="17"/>
      <c r="F15" s="18"/>
      <c r="G15" s="11">
        <f t="shared" si="1"/>
        <v>0</v>
      </c>
      <c r="H15" s="11">
        <f t="shared" si="0"/>
        <v>0</v>
      </c>
      <c r="I15" s="15"/>
      <c r="J15" s="81"/>
    </row>
    <row r="16" spans="1:10" x14ac:dyDescent="0.25">
      <c r="A16" s="85" t="s">
        <v>69</v>
      </c>
      <c r="B16" s="103"/>
      <c r="C16" s="103"/>
      <c r="D16" s="16"/>
      <c r="E16" s="17"/>
      <c r="F16" s="18"/>
      <c r="G16" s="11">
        <f t="shared" si="1"/>
        <v>0</v>
      </c>
      <c r="H16" s="11">
        <f t="shared" si="0"/>
        <v>0</v>
      </c>
      <c r="I16" s="15"/>
      <c r="J16" s="81"/>
    </row>
    <row r="17" spans="1:10" x14ac:dyDescent="0.25">
      <c r="A17" s="85" t="s">
        <v>70</v>
      </c>
      <c r="B17" s="103"/>
      <c r="C17" s="103"/>
      <c r="D17" s="16"/>
      <c r="E17" s="17"/>
      <c r="F17" s="18"/>
      <c r="G17" s="11">
        <f t="shared" si="1"/>
        <v>0</v>
      </c>
      <c r="H17" s="11">
        <f t="shared" si="0"/>
        <v>0</v>
      </c>
      <c r="I17" s="15"/>
      <c r="J17" s="81"/>
    </row>
    <row r="18" spans="1:10" x14ac:dyDescent="0.25">
      <c r="A18" s="85" t="s">
        <v>71</v>
      </c>
      <c r="B18" s="103"/>
      <c r="C18" s="103"/>
      <c r="D18" s="16"/>
      <c r="E18" s="17"/>
      <c r="F18" s="18"/>
      <c r="G18" s="11">
        <f t="shared" si="1"/>
        <v>0</v>
      </c>
      <c r="H18" s="11">
        <f t="shared" si="0"/>
        <v>0</v>
      </c>
      <c r="I18" s="15"/>
      <c r="J18" s="81"/>
    </row>
    <row r="19" spans="1:10" x14ac:dyDescent="0.25">
      <c r="A19" s="85" t="s">
        <v>72</v>
      </c>
      <c r="B19" s="103"/>
      <c r="C19" s="103"/>
      <c r="D19" s="16"/>
      <c r="E19" s="17"/>
      <c r="F19" s="18"/>
      <c r="G19" s="11">
        <f t="shared" si="1"/>
        <v>0</v>
      </c>
      <c r="H19" s="11">
        <f t="shared" si="0"/>
        <v>0</v>
      </c>
      <c r="I19" s="15"/>
      <c r="J19" s="81"/>
    </row>
    <row r="20" spans="1:10" x14ac:dyDescent="0.25">
      <c r="A20" s="85" t="s">
        <v>73</v>
      </c>
      <c r="B20" s="103"/>
      <c r="C20" s="103"/>
      <c r="D20" s="16"/>
      <c r="E20" s="17"/>
      <c r="F20" s="18"/>
      <c r="G20" s="11">
        <f t="shared" si="1"/>
        <v>0</v>
      </c>
      <c r="H20" s="11">
        <f t="shared" si="0"/>
        <v>0</v>
      </c>
      <c r="I20" s="15"/>
      <c r="J20" s="81"/>
    </row>
    <row r="21" spans="1:10" x14ac:dyDescent="0.25">
      <c r="A21" s="85" t="s">
        <v>74</v>
      </c>
      <c r="B21" s="103"/>
      <c r="C21" s="103"/>
      <c r="D21" s="16"/>
      <c r="E21" s="17"/>
      <c r="F21" s="18"/>
      <c r="G21" s="11">
        <f t="shared" si="1"/>
        <v>0</v>
      </c>
      <c r="H21" s="11">
        <f>ROUND(G21*$D$7,2)</f>
        <v>0</v>
      </c>
      <c r="I21" s="15"/>
      <c r="J21" s="81"/>
    </row>
    <row r="22" spans="1:10" ht="27.65" customHeight="1" x14ac:dyDescent="0.25">
      <c r="A22" s="82" t="s">
        <v>26</v>
      </c>
      <c r="B22" s="100" t="s">
        <v>75</v>
      </c>
      <c r="C22" s="101"/>
      <c r="D22" s="101"/>
      <c r="E22" s="101"/>
      <c r="F22" s="102"/>
      <c r="G22" s="9">
        <f>SUM(G23:G32)</f>
        <v>0</v>
      </c>
      <c r="H22" s="9">
        <f>SUM(H23:H32)</f>
        <v>0</v>
      </c>
      <c r="I22" s="83"/>
      <c r="J22" s="84"/>
    </row>
    <row r="23" spans="1:10" ht="23" x14ac:dyDescent="0.25">
      <c r="A23" s="85" t="s">
        <v>76</v>
      </c>
      <c r="B23" s="103" t="s">
        <v>65</v>
      </c>
      <c r="C23" s="103"/>
      <c r="D23" s="16"/>
      <c r="E23" s="17"/>
      <c r="F23" s="18"/>
      <c r="G23" s="11">
        <f>ROUND(E23*F23,2)</f>
        <v>0</v>
      </c>
      <c r="H23" s="11">
        <f t="shared" si="0"/>
        <v>0</v>
      </c>
      <c r="I23" s="15" t="s">
        <v>62</v>
      </c>
      <c r="J23" s="81"/>
    </row>
    <row r="24" spans="1:10" x14ac:dyDescent="0.25">
      <c r="A24" s="85" t="s">
        <v>77</v>
      </c>
      <c r="B24" s="103"/>
      <c r="C24" s="103"/>
      <c r="D24" s="16"/>
      <c r="E24" s="17"/>
      <c r="F24" s="18"/>
      <c r="G24" s="11">
        <f t="shared" ref="G24:G32" si="2">ROUND(E24*F24,2)</f>
        <v>0</v>
      </c>
      <c r="H24" s="11">
        <f t="shared" si="0"/>
        <v>0</v>
      </c>
      <c r="I24" s="15"/>
      <c r="J24" s="81"/>
    </row>
    <row r="25" spans="1:10" x14ac:dyDescent="0.25">
      <c r="A25" s="85" t="s">
        <v>78</v>
      </c>
      <c r="B25" s="103"/>
      <c r="C25" s="103"/>
      <c r="D25" s="16"/>
      <c r="E25" s="17"/>
      <c r="F25" s="18"/>
      <c r="G25" s="11">
        <f t="shared" si="2"/>
        <v>0</v>
      </c>
      <c r="H25" s="11">
        <f t="shared" si="0"/>
        <v>0</v>
      </c>
      <c r="I25" s="15"/>
      <c r="J25" s="81"/>
    </row>
    <row r="26" spans="1:10" x14ac:dyDescent="0.25">
      <c r="A26" s="85" t="s">
        <v>79</v>
      </c>
      <c r="B26" s="103"/>
      <c r="C26" s="103"/>
      <c r="D26" s="16"/>
      <c r="E26" s="17"/>
      <c r="F26" s="18"/>
      <c r="G26" s="11">
        <f t="shared" si="2"/>
        <v>0</v>
      </c>
      <c r="H26" s="11">
        <f t="shared" si="0"/>
        <v>0</v>
      </c>
      <c r="I26" s="15"/>
      <c r="J26" s="81"/>
    </row>
    <row r="27" spans="1:10" x14ac:dyDescent="0.25">
      <c r="A27" s="85" t="s">
        <v>80</v>
      </c>
      <c r="B27" s="103"/>
      <c r="C27" s="103"/>
      <c r="D27" s="16"/>
      <c r="E27" s="17"/>
      <c r="F27" s="18"/>
      <c r="G27" s="11">
        <f t="shared" si="2"/>
        <v>0</v>
      </c>
      <c r="H27" s="11">
        <f t="shared" si="0"/>
        <v>0</v>
      </c>
      <c r="I27" s="15"/>
      <c r="J27" s="81"/>
    </row>
    <row r="28" spans="1:10" x14ac:dyDescent="0.25">
      <c r="A28" s="85" t="s">
        <v>81</v>
      </c>
      <c r="B28" s="103"/>
      <c r="C28" s="103"/>
      <c r="D28" s="16"/>
      <c r="E28" s="17"/>
      <c r="F28" s="18"/>
      <c r="G28" s="11">
        <f t="shared" si="2"/>
        <v>0</v>
      </c>
      <c r="H28" s="11">
        <f t="shared" si="0"/>
        <v>0</v>
      </c>
      <c r="I28" s="15"/>
      <c r="J28" s="81"/>
    </row>
    <row r="29" spans="1:10" x14ac:dyDescent="0.25">
      <c r="A29" s="85" t="s">
        <v>82</v>
      </c>
      <c r="B29" s="103"/>
      <c r="C29" s="103"/>
      <c r="D29" s="16"/>
      <c r="E29" s="17"/>
      <c r="F29" s="18"/>
      <c r="G29" s="11">
        <f t="shared" si="2"/>
        <v>0</v>
      </c>
      <c r="H29" s="11">
        <f t="shared" si="0"/>
        <v>0</v>
      </c>
      <c r="I29" s="15"/>
      <c r="J29" s="81"/>
    </row>
    <row r="30" spans="1:10" x14ac:dyDescent="0.25">
      <c r="A30" s="85" t="s">
        <v>83</v>
      </c>
      <c r="B30" s="103"/>
      <c r="C30" s="103"/>
      <c r="D30" s="16"/>
      <c r="E30" s="17"/>
      <c r="F30" s="18"/>
      <c r="G30" s="11">
        <f t="shared" si="2"/>
        <v>0</v>
      </c>
      <c r="H30" s="11">
        <f t="shared" si="0"/>
        <v>0</v>
      </c>
      <c r="I30" s="15"/>
      <c r="J30" s="81"/>
    </row>
    <row r="31" spans="1:10" x14ac:dyDescent="0.25">
      <c r="A31" s="85" t="s">
        <v>84</v>
      </c>
      <c r="B31" s="103"/>
      <c r="C31" s="103"/>
      <c r="D31" s="16"/>
      <c r="E31" s="17"/>
      <c r="F31" s="18"/>
      <c r="G31" s="11">
        <f t="shared" si="2"/>
        <v>0</v>
      </c>
      <c r="H31" s="11">
        <f t="shared" si="0"/>
        <v>0</v>
      </c>
      <c r="I31" s="15"/>
      <c r="J31" s="81"/>
    </row>
    <row r="32" spans="1:10" x14ac:dyDescent="0.25">
      <c r="A32" s="85" t="s">
        <v>85</v>
      </c>
      <c r="B32" s="103"/>
      <c r="C32" s="103"/>
      <c r="D32" s="16"/>
      <c r="E32" s="17"/>
      <c r="F32" s="18"/>
      <c r="G32" s="11">
        <f t="shared" si="2"/>
        <v>0</v>
      </c>
      <c r="H32" s="11">
        <f t="shared" si="0"/>
        <v>0</v>
      </c>
      <c r="I32" s="15"/>
      <c r="J32" s="81"/>
    </row>
    <row r="33" spans="1:10" ht="25.5" customHeight="1" x14ac:dyDescent="0.25">
      <c r="A33" s="82" t="s">
        <v>28</v>
      </c>
      <c r="B33" s="100" t="s">
        <v>29</v>
      </c>
      <c r="C33" s="101"/>
      <c r="D33" s="101"/>
      <c r="E33" s="101"/>
      <c r="F33" s="102"/>
      <c r="G33" s="9">
        <f>SUM(G34:G60)</f>
        <v>0</v>
      </c>
      <c r="H33" s="9">
        <f>SUM(H34:H60)</f>
        <v>0</v>
      </c>
      <c r="I33" s="83"/>
      <c r="J33" s="84"/>
    </row>
    <row r="34" spans="1:10" ht="23" x14ac:dyDescent="0.25">
      <c r="A34" s="85" t="s">
        <v>86</v>
      </c>
      <c r="B34" s="103" t="s">
        <v>23</v>
      </c>
      <c r="C34" s="103"/>
      <c r="D34" s="16"/>
      <c r="E34" s="17"/>
      <c r="F34" s="18"/>
      <c r="G34" s="11">
        <f t="shared" ref="G34:G60" si="3">ROUND(E34*F34,2)</f>
        <v>0</v>
      </c>
      <c r="H34" s="11">
        <f t="shared" ref="H34:H60" si="4">ROUND(G34*$D$7,2)</f>
        <v>0</v>
      </c>
      <c r="I34" s="15" t="s">
        <v>62</v>
      </c>
      <c r="J34" s="81"/>
    </row>
    <row r="35" spans="1:10" x14ac:dyDescent="0.25">
      <c r="A35" s="85" t="s">
        <v>87</v>
      </c>
      <c r="B35" s="103"/>
      <c r="C35" s="103"/>
      <c r="D35" s="16"/>
      <c r="E35" s="17"/>
      <c r="F35" s="18"/>
      <c r="G35" s="11">
        <f t="shared" si="3"/>
        <v>0</v>
      </c>
      <c r="H35" s="11">
        <f t="shared" si="4"/>
        <v>0</v>
      </c>
      <c r="I35" s="15"/>
      <c r="J35" s="81"/>
    </row>
    <row r="36" spans="1:10" x14ac:dyDescent="0.25">
      <c r="A36" s="85" t="s">
        <v>88</v>
      </c>
      <c r="B36" s="103"/>
      <c r="C36" s="103"/>
      <c r="D36" s="16"/>
      <c r="E36" s="17"/>
      <c r="F36" s="18"/>
      <c r="G36" s="11">
        <f t="shared" si="3"/>
        <v>0</v>
      </c>
      <c r="H36" s="11">
        <f t="shared" si="4"/>
        <v>0</v>
      </c>
      <c r="I36" s="15"/>
      <c r="J36" s="81"/>
    </row>
    <row r="37" spans="1:10" x14ac:dyDescent="0.25">
      <c r="A37" s="85" t="s">
        <v>89</v>
      </c>
      <c r="B37" s="103"/>
      <c r="C37" s="103"/>
      <c r="D37" s="16"/>
      <c r="E37" s="17"/>
      <c r="F37" s="18"/>
      <c r="G37" s="11">
        <f t="shared" si="3"/>
        <v>0</v>
      </c>
      <c r="H37" s="11">
        <f t="shared" si="4"/>
        <v>0</v>
      </c>
      <c r="I37" s="15"/>
      <c r="J37" s="81"/>
    </row>
    <row r="38" spans="1:10" x14ac:dyDescent="0.25">
      <c r="A38" s="85" t="s">
        <v>90</v>
      </c>
      <c r="B38" s="103"/>
      <c r="C38" s="103"/>
      <c r="D38" s="16"/>
      <c r="E38" s="17"/>
      <c r="F38" s="18"/>
      <c r="G38" s="11">
        <f t="shared" si="3"/>
        <v>0</v>
      </c>
      <c r="H38" s="11">
        <f t="shared" si="4"/>
        <v>0</v>
      </c>
      <c r="I38" s="15"/>
      <c r="J38" s="81"/>
    </row>
    <row r="39" spans="1:10" x14ac:dyDescent="0.25">
      <c r="A39" s="85" t="s">
        <v>91</v>
      </c>
      <c r="B39" s="103"/>
      <c r="C39" s="103"/>
      <c r="D39" s="16"/>
      <c r="E39" s="17"/>
      <c r="F39" s="18"/>
      <c r="G39" s="11">
        <f t="shared" si="3"/>
        <v>0</v>
      </c>
      <c r="H39" s="11">
        <f t="shared" si="4"/>
        <v>0</v>
      </c>
      <c r="I39" s="15"/>
      <c r="J39" s="81"/>
    </row>
    <row r="40" spans="1:10" x14ac:dyDescent="0.25">
      <c r="A40" s="85" t="s">
        <v>92</v>
      </c>
      <c r="B40" s="103"/>
      <c r="C40" s="103"/>
      <c r="D40" s="16"/>
      <c r="E40" s="17"/>
      <c r="F40" s="18"/>
      <c r="G40" s="11">
        <f t="shared" si="3"/>
        <v>0</v>
      </c>
      <c r="H40" s="11">
        <f t="shared" si="4"/>
        <v>0</v>
      </c>
      <c r="I40" s="15"/>
      <c r="J40" s="81"/>
    </row>
    <row r="41" spans="1:10" x14ac:dyDescent="0.25">
      <c r="A41" s="85" t="s">
        <v>93</v>
      </c>
      <c r="B41" s="103"/>
      <c r="C41" s="103"/>
      <c r="D41" s="16"/>
      <c r="E41" s="17"/>
      <c r="F41" s="18"/>
      <c r="G41" s="11">
        <f t="shared" si="3"/>
        <v>0</v>
      </c>
      <c r="H41" s="11">
        <f t="shared" si="4"/>
        <v>0</v>
      </c>
      <c r="I41" s="15"/>
      <c r="J41" s="81"/>
    </row>
    <row r="42" spans="1:10" x14ac:dyDescent="0.25">
      <c r="A42" s="85" t="s">
        <v>94</v>
      </c>
      <c r="B42" s="103"/>
      <c r="C42" s="103"/>
      <c r="D42" s="16"/>
      <c r="E42" s="17"/>
      <c r="F42" s="18"/>
      <c r="G42" s="11">
        <f t="shared" si="3"/>
        <v>0</v>
      </c>
      <c r="H42" s="11">
        <f t="shared" si="4"/>
        <v>0</v>
      </c>
      <c r="I42" s="15"/>
      <c r="J42" s="81"/>
    </row>
    <row r="43" spans="1:10" x14ac:dyDescent="0.25">
      <c r="A43" s="85" t="s">
        <v>95</v>
      </c>
      <c r="B43" s="103"/>
      <c r="C43" s="103"/>
      <c r="D43" s="16"/>
      <c r="E43" s="17"/>
      <c r="F43" s="18"/>
      <c r="G43" s="11">
        <f t="shared" si="3"/>
        <v>0</v>
      </c>
      <c r="H43" s="11">
        <f t="shared" si="4"/>
        <v>0</v>
      </c>
      <c r="I43" s="15"/>
      <c r="J43" s="81"/>
    </row>
    <row r="44" spans="1:10" x14ac:dyDescent="0.25">
      <c r="A44" s="85" t="s">
        <v>96</v>
      </c>
      <c r="B44" s="103"/>
      <c r="C44" s="103"/>
      <c r="D44" s="16"/>
      <c r="E44" s="17"/>
      <c r="F44" s="18"/>
      <c r="G44" s="11">
        <f t="shared" si="3"/>
        <v>0</v>
      </c>
      <c r="H44" s="11">
        <f t="shared" si="4"/>
        <v>0</v>
      </c>
      <c r="I44" s="15"/>
      <c r="J44" s="81"/>
    </row>
    <row r="45" spans="1:10" x14ac:dyDescent="0.25">
      <c r="A45" s="85" t="s">
        <v>97</v>
      </c>
      <c r="B45" s="103"/>
      <c r="C45" s="103"/>
      <c r="D45" s="16"/>
      <c r="E45" s="17"/>
      <c r="F45" s="18"/>
      <c r="G45" s="11">
        <f t="shared" si="3"/>
        <v>0</v>
      </c>
      <c r="H45" s="11">
        <f t="shared" si="4"/>
        <v>0</v>
      </c>
      <c r="I45" s="15"/>
      <c r="J45" s="81"/>
    </row>
    <row r="46" spans="1:10" x14ac:dyDescent="0.25">
      <c r="A46" s="85" t="s">
        <v>98</v>
      </c>
      <c r="B46" s="103"/>
      <c r="C46" s="103"/>
      <c r="D46" s="16"/>
      <c r="E46" s="17"/>
      <c r="F46" s="18"/>
      <c r="G46" s="11">
        <f t="shared" si="3"/>
        <v>0</v>
      </c>
      <c r="H46" s="11">
        <f t="shared" si="4"/>
        <v>0</v>
      </c>
      <c r="I46" s="15"/>
      <c r="J46" s="81"/>
    </row>
    <row r="47" spans="1:10" x14ac:dyDescent="0.25">
      <c r="A47" s="85" t="s">
        <v>99</v>
      </c>
      <c r="B47" s="103"/>
      <c r="C47" s="103"/>
      <c r="D47" s="16"/>
      <c r="E47" s="17"/>
      <c r="F47" s="18"/>
      <c r="G47" s="11">
        <f t="shared" si="3"/>
        <v>0</v>
      </c>
      <c r="H47" s="11">
        <f t="shared" si="4"/>
        <v>0</v>
      </c>
      <c r="I47" s="15"/>
      <c r="J47" s="81"/>
    </row>
    <row r="48" spans="1:10" x14ac:dyDescent="0.25">
      <c r="A48" s="85" t="s">
        <v>100</v>
      </c>
      <c r="B48" s="103"/>
      <c r="C48" s="103"/>
      <c r="D48" s="16"/>
      <c r="E48" s="17"/>
      <c r="F48" s="18"/>
      <c r="G48" s="11">
        <f t="shared" si="3"/>
        <v>0</v>
      </c>
      <c r="H48" s="11">
        <f t="shared" si="4"/>
        <v>0</v>
      </c>
      <c r="I48" s="15"/>
      <c r="J48" s="81"/>
    </row>
    <row r="49" spans="1:19" x14ac:dyDescent="0.25">
      <c r="A49" s="85" t="s">
        <v>101</v>
      </c>
      <c r="B49" s="103"/>
      <c r="C49" s="103"/>
      <c r="D49" s="16"/>
      <c r="E49" s="17"/>
      <c r="F49" s="18"/>
      <c r="G49" s="11">
        <f t="shared" si="3"/>
        <v>0</v>
      </c>
      <c r="H49" s="11">
        <f t="shared" si="4"/>
        <v>0</v>
      </c>
      <c r="I49" s="15"/>
      <c r="J49" s="81"/>
    </row>
    <row r="50" spans="1:19" x14ac:dyDescent="0.25">
      <c r="A50" s="85" t="s">
        <v>102</v>
      </c>
      <c r="B50" s="103"/>
      <c r="C50" s="103"/>
      <c r="D50" s="16"/>
      <c r="E50" s="17"/>
      <c r="F50" s="18"/>
      <c r="G50" s="11">
        <f t="shared" si="3"/>
        <v>0</v>
      </c>
      <c r="H50" s="11">
        <f t="shared" si="4"/>
        <v>0</v>
      </c>
      <c r="I50" s="15"/>
      <c r="J50" s="81"/>
    </row>
    <row r="51" spans="1:19" x14ac:dyDescent="0.25">
      <c r="A51" s="85" t="s">
        <v>103</v>
      </c>
      <c r="B51" s="103"/>
      <c r="C51" s="103"/>
      <c r="D51" s="16"/>
      <c r="E51" s="17"/>
      <c r="F51" s="18"/>
      <c r="G51" s="11">
        <f t="shared" si="3"/>
        <v>0</v>
      </c>
      <c r="H51" s="11">
        <f t="shared" si="4"/>
        <v>0</v>
      </c>
      <c r="I51" s="15"/>
      <c r="J51" s="81"/>
    </row>
    <row r="52" spans="1:19" x14ac:dyDescent="0.25">
      <c r="A52" s="85" t="s">
        <v>104</v>
      </c>
      <c r="B52" s="103"/>
      <c r="C52" s="103"/>
      <c r="D52" s="16"/>
      <c r="E52" s="17"/>
      <c r="F52" s="18"/>
      <c r="G52" s="11">
        <f t="shared" si="3"/>
        <v>0</v>
      </c>
      <c r="H52" s="11">
        <f t="shared" si="4"/>
        <v>0</v>
      </c>
      <c r="I52" s="15"/>
      <c r="J52" s="81"/>
    </row>
    <row r="53" spans="1:19" x14ac:dyDescent="0.25">
      <c r="A53" s="85" t="s">
        <v>105</v>
      </c>
      <c r="B53" s="103"/>
      <c r="C53" s="103"/>
      <c r="D53" s="16"/>
      <c r="E53" s="17"/>
      <c r="F53" s="18"/>
      <c r="G53" s="11">
        <f t="shared" si="3"/>
        <v>0</v>
      </c>
      <c r="H53" s="11">
        <f t="shared" si="4"/>
        <v>0</v>
      </c>
      <c r="I53" s="15"/>
      <c r="J53" s="81"/>
    </row>
    <row r="54" spans="1:19" x14ac:dyDescent="0.25">
      <c r="A54" s="85" t="s">
        <v>106</v>
      </c>
      <c r="B54" s="103"/>
      <c r="C54" s="103"/>
      <c r="D54" s="16"/>
      <c r="E54" s="17"/>
      <c r="F54" s="18"/>
      <c r="G54" s="11">
        <f t="shared" si="3"/>
        <v>0</v>
      </c>
      <c r="H54" s="11">
        <f t="shared" si="4"/>
        <v>0</v>
      </c>
      <c r="I54" s="15"/>
      <c r="J54" s="81"/>
    </row>
    <row r="55" spans="1:19" x14ac:dyDescent="0.25">
      <c r="A55" s="85" t="s">
        <v>107</v>
      </c>
      <c r="B55" s="103"/>
      <c r="C55" s="103"/>
      <c r="D55" s="16"/>
      <c r="E55" s="17"/>
      <c r="F55" s="18"/>
      <c r="G55" s="11">
        <f t="shared" si="3"/>
        <v>0</v>
      </c>
      <c r="H55" s="11">
        <f t="shared" si="4"/>
        <v>0</v>
      </c>
      <c r="I55" s="15"/>
      <c r="J55" s="81"/>
    </row>
    <row r="56" spans="1:19" x14ac:dyDescent="0.25">
      <c r="A56" s="85" t="s">
        <v>108</v>
      </c>
      <c r="B56" s="103"/>
      <c r="C56" s="103"/>
      <c r="D56" s="16"/>
      <c r="E56" s="17"/>
      <c r="F56" s="18"/>
      <c r="G56" s="11">
        <f t="shared" si="3"/>
        <v>0</v>
      </c>
      <c r="H56" s="11">
        <f t="shared" si="4"/>
        <v>0</v>
      </c>
      <c r="I56" s="15"/>
      <c r="J56" s="81"/>
    </row>
    <row r="57" spans="1:19" x14ac:dyDescent="0.25">
      <c r="A57" s="85" t="s">
        <v>109</v>
      </c>
      <c r="B57" s="103"/>
      <c r="C57" s="103"/>
      <c r="D57" s="16"/>
      <c r="E57" s="17"/>
      <c r="F57" s="18"/>
      <c r="G57" s="11">
        <f t="shared" si="3"/>
        <v>0</v>
      </c>
      <c r="H57" s="11">
        <f t="shared" si="4"/>
        <v>0</v>
      </c>
      <c r="I57" s="15"/>
      <c r="J57" s="81"/>
    </row>
    <row r="58" spans="1:19" x14ac:dyDescent="0.25">
      <c r="A58" s="85" t="s">
        <v>110</v>
      </c>
      <c r="B58" s="103"/>
      <c r="C58" s="103"/>
      <c r="D58" s="16"/>
      <c r="E58" s="17"/>
      <c r="F58" s="18"/>
      <c r="G58" s="11">
        <f t="shared" si="3"/>
        <v>0</v>
      </c>
      <c r="H58" s="11">
        <f t="shared" si="4"/>
        <v>0</v>
      </c>
      <c r="I58" s="15"/>
      <c r="J58" s="81"/>
    </row>
    <row r="59" spans="1:19" x14ac:dyDescent="0.25">
      <c r="A59" s="85" t="s">
        <v>111</v>
      </c>
      <c r="B59" s="103"/>
      <c r="C59" s="103"/>
      <c r="D59" s="16"/>
      <c r="E59" s="17"/>
      <c r="F59" s="18"/>
      <c r="G59" s="11">
        <f t="shared" si="3"/>
        <v>0</v>
      </c>
      <c r="H59" s="11">
        <f t="shared" si="4"/>
        <v>0</v>
      </c>
      <c r="I59" s="15"/>
      <c r="J59" s="81"/>
    </row>
    <row r="60" spans="1:19" x14ac:dyDescent="0.25">
      <c r="A60" s="85" t="s">
        <v>112</v>
      </c>
      <c r="B60" s="103"/>
      <c r="C60" s="103"/>
      <c r="D60" s="16"/>
      <c r="E60" s="17"/>
      <c r="F60" s="18"/>
      <c r="G60" s="11">
        <f t="shared" si="3"/>
        <v>0</v>
      </c>
      <c r="H60" s="11">
        <f t="shared" si="4"/>
        <v>0</v>
      </c>
      <c r="I60" s="15"/>
      <c r="J60" s="81"/>
    </row>
    <row r="61" spans="1:19" ht="61.25" customHeight="1" x14ac:dyDescent="0.25">
      <c r="A61" s="82" t="s">
        <v>30</v>
      </c>
      <c r="B61" s="100" t="s">
        <v>113</v>
      </c>
      <c r="C61" s="101"/>
      <c r="D61" s="101"/>
      <c r="E61" s="101"/>
      <c r="F61" s="102"/>
      <c r="G61" s="9">
        <f>SUM(G62:G90)</f>
        <v>0</v>
      </c>
      <c r="H61" s="9">
        <f>SUM(H62:H90)</f>
        <v>0</v>
      </c>
      <c r="I61" s="83"/>
      <c r="J61" s="81"/>
      <c r="K61" s="86" t="s">
        <v>114</v>
      </c>
      <c r="L61" s="86" t="s">
        <v>115</v>
      </c>
      <c r="M61" s="86" t="s">
        <v>116</v>
      </c>
      <c r="N61" s="86" t="s">
        <v>117</v>
      </c>
      <c r="O61" s="86" t="s">
        <v>118</v>
      </c>
      <c r="P61" s="86" t="s">
        <v>119</v>
      </c>
      <c r="Q61" s="86" t="s">
        <v>120</v>
      </c>
      <c r="R61" s="86" t="s">
        <v>121</v>
      </c>
    </row>
    <row r="62" spans="1:19" ht="23" customHeight="1" x14ac:dyDescent="0.25">
      <c r="A62" s="85" t="s">
        <v>122</v>
      </c>
      <c r="B62" s="103" t="s">
        <v>123</v>
      </c>
      <c r="C62" s="103"/>
      <c r="D62" s="16"/>
      <c r="E62" s="20">
        <v>1</v>
      </c>
      <c r="F62" s="11">
        <f>R62</f>
        <v>0</v>
      </c>
      <c r="G62" s="11">
        <f>ROUND(E62*F62,2)</f>
        <v>0</v>
      </c>
      <c r="H62" s="11">
        <f>ROUND(G62*$D$7,2)</f>
        <v>0</v>
      </c>
      <c r="I62" s="15" t="s">
        <v>62</v>
      </c>
      <c r="J62" s="81"/>
      <c r="K62" s="43"/>
      <c r="L62" s="22"/>
      <c r="M62" s="22"/>
      <c r="N62" s="22"/>
      <c r="O62" s="23" t="str">
        <f>IFERROR(ROUND((L62-N62)/M62,2),"0")</f>
        <v>0</v>
      </c>
      <c r="P62" s="22"/>
      <c r="Q62" s="24"/>
      <c r="R62" s="23">
        <f>O62*P62*Q62</f>
        <v>0</v>
      </c>
      <c r="S62" s="25" t="str">
        <f ca="1">IF(K62=0," ",IF(K62+(M62*30.5)&lt;TODAY(),"DĖMESIO! Patikrinkite, ar nurodytas turtas dar nėra nudėvėtas, amortizuotas"," "))</f>
        <v xml:space="preserve"> </v>
      </c>
    </row>
    <row r="63" spans="1:19" ht="11.4" customHeight="1" x14ac:dyDescent="0.25">
      <c r="A63" s="85" t="s">
        <v>124</v>
      </c>
      <c r="B63" s="103"/>
      <c r="C63" s="103"/>
      <c r="D63" s="16"/>
      <c r="E63" s="20">
        <v>1</v>
      </c>
      <c r="F63" s="11">
        <f t="shared" ref="F63:F90" si="5">R63</f>
        <v>0</v>
      </c>
      <c r="G63" s="11">
        <f t="shared" ref="G63:G90" si="6">ROUND(E63*F63,2)</f>
        <v>0</v>
      </c>
      <c r="H63" s="11">
        <f t="shared" si="0"/>
        <v>0</v>
      </c>
      <c r="I63" s="42"/>
      <c r="J63" s="81"/>
      <c r="K63" s="21"/>
      <c r="L63" s="22"/>
      <c r="M63" s="22"/>
      <c r="N63" s="22"/>
      <c r="O63" s="23" t="str">
        <f t="shared" ref="O63:O90" si="7">IFERROR(ROUND((L63-N63)/M63,2),"0")</f>
        <v>0</v>
      </c>
      <c r="P63" s="22"/>
      <c r="Q63" s="24"/>
      <c r="R63" s="23">
        <f t="shared" ref="R63:R90" si="8">O63*P63*Q63</f>
        <v>0</v>
      </c>
      <c r="S63" s="25" t="str">
        <f t="shared" ref="S63:S90" ca="1" si="9">IF(K63=0," ",IF(K63+(M63*30.5)&lt;TODAY(),"DĖMESIO! Patikrinkite, ar nurodytas turtas dar nėra nudėvėtas, amortizuotas"," "))</f>
        <v xml:space="preserve"> </v>
      </c>
    </row>
    <row r="64" spans="1:19" ht="11.4" customHeight="1" x14ac:dyDescent="0.25">
      <c r="A64" s="85" t="s">
        <v>125</v>
      </c>
      <c r="B64" s="103"/>
      <c r="C64" s="103"/>
      <c r="D64" s="16"/>
      <c r="E64" s="20">
        <v>1</v>
      </c>
      <c r="F64" s="11">
        <f t="shared" si="5"/>
        <v>0</v>
      </c>
      <c r="G64" s="11">
        <f t="shared" si="6"/>
        <v>0</v>
      </c>
      <c r="H64" s="11">
        <f t="shared" si="0"/>
        <v>0</v>
      </c>
      <c r="I64" s="15"/>
      <c r="J64" s="81"/>
      <c r="K64" s="21"/>
      <c r="L64" s="22"/>
      <c r="M64" s="22"/>
      <c r="N64" s="22"/>
      <c r="O64" s="23" t="str">
        <f t="shared" si="7"/>
        <v>0</v>
      </c>
      <c r="P64" s="22"/>
      <c r="Q64" s="24"/>
      <c r="R64" s="23">
        <f t="shared" si="8"/>
        <v>0</v>
      </c>
      <c r="S64" s="25" t="str">
        <f t="shared" ca="1" si="9"/>
        <v xml:space="preserve"> </v>
      </c>
    </row>
    <row r="65" spans="1:19" ht="11.4" customHeight="1" x14ac:dyDescent="0.25">
      <c r="A65" s="85" t="s">
        <v>126</v>
      </c>
      <c r="B65" s="103"/>
      <c r="C65" s="103"/>
      <c r="D65" s="16"/>
      <c r="E65" s="20">
        <v>1</v>
      </c>
      <c r="F65" s="11">
        <f t="shared" si="5"/>
        <v>0</v>
      </c>
      <c r="G65" s="11">
        <f t="shared" si="6"/>
        <v>0</v>
      </c>
      <c r="H65" s="11">
        <f t="shared" si="0"/>
        <v>0</v>
      </c>
      <c r="I65" s="15"/>
      <c r="J65" s="81"/>
      <c r="K65" s="21"/>
      <c r="L65" s="22"/>
      <c r="M65" s="22"/>
      <c r="N65" s="22"/>
      <c r="O65" s="23" t="str">
        <f t="shared" si="7"/>
        <v>0</v>
      </c>
      <c r="P65" s="22"/>
      <c r="Q65" s="24"/>
      <c r="R65" s="23">
        <f t="shared" si="8"/>
        <v>0</v>
      </c>
      <c r="S65" s="25" t="str">
        <f t="shared" ca="1" si="9"/>
        <v xml:space="preserve"> </v>
      </c>
    </row>
    <row r="66" spans="1:19" ht="11.4" customHeight="1" x14ac:dyDescent="0.25">
      <c r="A66" s="85" t="s">
        <v>127</v>
      </c>
      <c r="B66" s="103"/>
      <c r="C66" s="103"/>
      <c r="D66" s="16"/>
      <c r="E66" s="20">
        <v>1</v>
      </c>
      <c r="F66" s="11">
        <f t="shared" si="5"/>
        <v>0</v>
      </c>
      <c r="G66" s="11">
        <f t="shared" si="6"/>
        <v>0</v>
      </c>
      <c r="H66" s="11">
        <f t="shared" si="0"/>
        <v>0</v>
      </c>
      <c r="I66" s="15"/>
      <c r="J66" s="81"/>
      <c r="K66" s="21"/>
      <c r="L66" s="22"/>
      <c r="M66" s="22"/>
      <c r="N66" s="22"/>
      <c r="O66" s="23" t="str">
        <f t="shared" si="7"/>
        <v>0</v>
      </c>
      <c r="P66" s="22"/>
      <c r="Q66" s="24"/>
      <c r="R66" s="23">
        <f t="shared" si="8"/>
        <v>0</v>
      </c>
      <c r="S66" s="25" t="str">
        <f t="shared" ca="1" si="9"/>
        <v xml:space="preserve"> </v>
      </c>
    </row>
    <row r="67" spans="1:19" ht="11.4" customHeight="1" x14ac:dyDescent="0.25">
      <c r="A67" s="85" t="s">
        <v>128</v>
      </c>
      <c r="B67" s="103"/>
      <c r="C67" s="103"/>
      <c r="D67" s="16"/>
      <c r="E67" s="20">
        <v>1</v>
      </c>
      <c r="F67" s="11">
        <f t="shared" si="5"/>
        <v>0</v>
      </c>
      <c r="G67" s="11">
        <f t="shared" si="6"/>
        <v>0</v>
      </c>
      <c r="H67" s="11">
        <f t="shared" si="0"/>
        <v>0</v>
      </c>
      <c r="I67" s="15"/>
      <c r="J67" s="81"/>
      <c r="K67" s="21"/>
      <c r="L67" s="22"/>
      <c r="M67" s="22"/>
      <c r="N67" s="22"/>
      <c r="O67" s="23" t="str">
        <f t="shared" si="7"/>
        <v>0</v>
      </c>
      <c r="P67" s="22"/>
      <c r="Q67" s="24"/>
      <c r="R67" s="23">
        <f t="shared" si="8"/>
        <v>0</v>
      </c>
      <c r="S67" s="25" t="str">
        <f t="shared" ca="1" si="9"/>
        <v xml:space="preserve"> </v>
      </c>
    </row>
    <row r="68" spans="1:19" ht="11.4" customHeight="1" x14ac:dyDescent="0.25">
      <c r="A68" s="85" t="s">
        <v>129</v>
      </c>
      <c r="B68" s="103"/>
      <c r="C68" s="103"/>
      <c r="D68" s="16"/>
      <c r="E68" s="20">
        <v>1</v>
      </c>
      <c r="F68" s="11">
        <f t="shared" si="5"/>
        <v>0</v>
      </c>
      <c r="G68" s="11">
        <f t="shared" si="6"/>
        <v>0</v>
      </c>
      <c r="H68" s="11">
        <f t="shared" si="0"/>
        <v>0</v>
      </c>
      <c r="I68" s="15"/>
      <c r="J68" s="81"/>
      <c r="K68" s="21"/>
      <c r="L68" s="22"/>
      <c r="M68" s="22"/>
      <c r="N68" s="22"/>
      <c r="O68" s="23" t="str">
        <f t="shared" si="7"/>
        <v>0</v>
      </c>
      <c r="P68" s="22"/>
      <c r="Q68" s="24"/>
      <c r="R68" s="23">
        <f t="shared" si="8"/>
        <v>0</v>
      </c>
      <c r="S68" s="25" t="str">
        <f t="shared" ca="1" si="9"/>
        <v xml:space="preserve"> </v>
      </c>
    </row>
    <row r="69" spans="1:19" ht="11.4" customHeight="1" x14ac:dyDescent="0.25">
      <c r="A69" s="85" t="s">
        <v>130</v>
      </c>
      <c r="B69" s="103"/>
      <c r="C69" s="103"/>
      <c r="D69" s="16"/>
      <c r="E69" s="20">
        <v>1</v>
      </c>
      <c r="F69" s="11">
        <f t="shared" si="5"/>
        <v>0</v>
      </c>
      <c r="G69" s="11">
        <f t="shared" si="6"/>
        <v>0</v>
      </c>
      <c r="H69" s="11">
        <f t="shared" si="0"/>
        <v>0</v>
      </c>
      <c r="I69" s="15"/>
      <c r="J69" s="81"/>
      <c r="K69" s="21"/>
      <c r="L69" s="22"/>
      <c r="M69" s="22"/>
      <c r="N69" s="22"/>
      <c r="O69" s="23" t="str">
        <f t="shared" si="7"/>
        <v>0</v>
      </c>
      <c r="P69" s="22"/>
      <c r="Q69" s="24"/>
      <c r="R69" s="23">
        <f t="shared" si="8"/>
        <v>0</v>
      </c>
      <c r="S69" s="25" t="str">
        <f t="shared" ca="1" si="9"/>
        <v xml:space="preserve"> </v>
      </c>
    </row>
    <row r="70" spans="1:19" ht="11.4" customHeight="1" x14ac:dyDescent="0.25">
      <c r="A70" s="85" t="s">
        <v>131</v>
      </c>
      <c r="B70" s="103"/>
      <c r="C70" s="103"/>
      <c r="D70" s="16"/>
      <c r="E70" s="20">
        <v>1</v>
      </c>
      <c r="F70" s="11">
        <f t="shared" si="5"/>
        <v>0</v>
      </c>
      <c r="G70" s="11">
        <f t="shared" si="6"/>
        <v>0</v>
      </c>
      <c r="H70" s="11">
        <f t="shared" si="0"/>
        <v>0</v>
      </c>
      <c r="I70" s="15"/>
      <c r="J70" s="81"/>
      <c r="K70" s="21"/>
      <c r="L70" s="22"/>
      <c r="M70" s="22"/>
      <c r="N70" s="22"/>
      <c r="O70" s="23" t="str">
        <f t="shared" si="7"/>
        <v>0</v>
      </c>
      <c r="P70" s="22"/>
      <c r="Q70" s="24"/>
      <c r="R70" s="23">
        <f t="shared" si="8"/>
        <v>0</v>
      </c>
      <c r="S70" s="25" t="str">
        <f t="shared" ca="1" si="9"/>
        <v xml:space="preserve"> </v>
      </c>
    </row>
    <row r="71" spans="1:19" ht="11.4" customHeight="1" x14ac:dyDescent="0.25">
      <c r="A71" s="85" t="s">
        <v>132</v>
      </c>
      <c r="B71" s="103"/>
      <c r="C71" s="103"/>
      <c r="D71" s="16"/>
      <c r="E71" s="20">
        <v>1</v>
      </c>
      <c r="F71" s="11">
        <f t="shared" si="5"/>
        <v>0</v>
      </c>
      <c r="G71" s="11">
        <f t="shared" si="6"/>
        <v>0</v>
      </c>
      <c r="H71" s="11">
        <f t="shared" si="0"/>
        <v>0</v>
      </c>
      <c r="I71" s="15"/>
      <c r="J71" s="81"/>
      <c r="K71" s="21"/>
      <c r="L71" s="22"/>
      <c r="M71" s="22"/>
      <c r="N71" s="22"/>
      <c r="O71" s="23" t="str">
        <f t="shared" si="7"/>
        <v>0</v>
      </c>
      <c r="P71" s="22"/>
      <c r="Q71" s="24"/>
      <c r="R71" s="23">
        <f t="shared" si="8"/>
        <v>0</v>
      </c>
      <c r="S71" s="25" t="str">
        <f t="shared" ca="1" si="9"/>
        <v xml:space="preserve"> </v>
      </c>
    </row>
    <row r="72" spans="1:19" ht="11.4" customHeight="1" x14ac:dyDescent="0.25">
      <c r="A72" s="85" t="s">
        <v>133</v>
      </c>
      <c r="B72" s="103"/>
      <c r="C72" s="103"/>
      <c r="D72" s="16"/>
      <c r="E72" s="20">
        <v>1</v>
      </c>
      <c r="F72" s="11">
        <f t="shared" si="5"/>
        <v>0</v>
      </c>
      <c r="G72" s="11">
        <f t="shared" si="6"/>
        <v>0</v>
      </c>
      <c r="H72" s="11">
        <f t="shared" si="0"/>
        <v>0</v>
      </c>
      <c r="I72" s="15"/>
      <c r="J72" s="81"/>
      <c r="K72" s="21"/>
      <c r="L72" s="22"/>
      <c r="M72" s="22"/>
      <c r="N72" s="22"/>
      <c r="O72" s="23" t="str">
        <f t="shared" si="7"/>
        <v>0</v>
      </c>
      <c r="P72" s="22"/>
      <c r="Q72" s="24"/>
      <c r="R72" s="23">
        <f t="shared" si="8"/>
        <v>0</v>
      </c>
      <c r="S72" s="25" t="str">
        <f t="shared" ca="1" si="9"/>
        <v xml:space="preserve"> </v>
      </c>
    </row>
    <row r="73" spans="1:19" ht="11.4" customHeight="1" x14ac:dyDescent="0.25">
      <c r="A73" s="85" t="s">
        <v>134</v>
      </c>
      <c r="B73" s="103"/>
      <c r="C73" s="103"/>
      <c r="D73" s="16"/>
      <c r="E73" s="20">
        <v>1</v>
      </c>
      <c r="F73" s="11">
        <f t="shared" si="5"/>
        <v>0</v>
      </c>
      <c r="G73" s="11">
        <f t="shared" si="6"/>
        <v>0</v>
      </c>
      <c r="H73" s="11">
        <f t="shared" si="0"/>
        <v>0</v>
      </c>
      <c r="I73" s="15"/>
      <c r="J73" s="81"/>
      <c r="K73" s="21"/>
      <c r="L73" s="22"/>
      <c r="M73" s="22"/>
      <c r="N73" s="22"/>
      <c r="O73" s="23" t="str">
        <f t="shared" si="7"/>
        <v>0</v>
      </c>
      <c r="P73" s="22"/>
      <c r="Q73" s="24"/>
      <c r="R73" s="23">
        <f t="shared" si="8"/>
        <v>0</v>
      </c>
      <c r="S73" s="25" t="str">
        <f t="shared" ca="1" si="9"/>
        <v xml:space="preserve"> </v>
      </c>
    </row>
    <row r="74" spans="1:19" ht="11.4" customHeight="1" x14ac:dyDescent="0.25">
      <c r="A74" s="85" t="s">
        <v>135</v>
      </c>
      <c r="B74" s="103"/>
      <c r="C74" s="103"/>
      <c r="D74" s="16"/>
      <c r="E74" s="20">
        <v>1</v>
      </c>
      <c r="F74" s="11">
        <f t="shared" si="5"/>
        <v>0</v>
      </c>
      <c r="G74" s="11">
        <f t="shared" si="6"/>
        <v>0</v>
      </c>
      <c r="H74" s="11">
        <f t="shared" si="0"/>
        <v>0</v>
      </c>
      <c r="I74" s="15"/>
      <c r="J74" s="81"/>
      <c r="K74" s="21"/>
      <c r="L74" s="22"/>
      <c r="M74" s="22"/>
      <c r="N74" s="22"/>
      <c r="O74" s="23" t="str">
        <f t="shared" si="7"/>
        <v>0</v>
      </c>
      <c r="P74" s="22"/>
      <c r="Q74" s="24"/>
      <c r="R74" s="23">
        <f t="shared" si="8"/>
        <v>0</v>
      </c>
      <c r="S74" s="25" t="str">
        <f t="shared" ca="1" si="9"/>
        <v xml:space="preserve"> </v>
      </c>
    </row>
    <row r="75" spans="1:19" ht="11.4" customHeight="1" x14ac:dyDescent="0.25">
      <c r="A75" s="85" t="s">
        <v>136</v>
      </c>
      <c r="B75" s="103"/>
      <c r="C75" s="103"/>
      <c r="D75" s="16"/>
      <c r="E75" s="20">
        <v>1</v>
      </c>
      <c r="F75" s="11">
        <f t="shared" si="5"/>
        <v>0</v>
      </c>
      <c r="G75" s="11">
        <f t="shared" si="6"/>
        <v>0</v>
      </c>
      <c r="H75" s="11">
        <f t="shared" si="0"/>
        <v>0</v>
      </c>
      <c r="I75" s="15"/>
      <c r="J75" s="81"/>
      <c r="K75" s="21"/>
      <c r="L75" s="22"/>
      <c r="M75" s="22"/>
      <c r="N75" s="22"/>
      <c r="O75" s="23" t="str">
        <f t="shared" si="7"/>
        <v>0</v>
      </c>
      <c r="P75" s="22"/>
      <c r="Q75" s="24"/>
      <c r="R75" s="23">
        <f t="shared" si="8"/>
        <v>0</v>
      </c>
      <c r="S75" s="25" t="str">
        <f t="shared" ca="1" si="9"/>
        <v xml:space="preserve"> </v>
      </c>
    </row>
    <row r="76" spans="1:19" ht="11.4" customHeight="1" x14ac:dyDescent="0.25">
      <c r="A76" s="85" t="s">
        <v>137</v>
      </c>
      <c r="B76" s="103"/>
      <c r="C76" s="103"/>
      <c r="D76" s="16"/>
      <c r="E76" s="20">
        <v>1</v>
      </c>
      <c r="F76" s="11">
        <f t="shared" si="5"/>
        <v>0</v>
      </c>
      <c r="G76" s="11">
        <f t="shared" si="6"/>
        <v>0</v>
      </c>
      <c r="H76" s="11">
        <f t="shared" si="0"/>
        <v>0</v>
      </c>
      <c r="I76" s="15"/>
      <c r="J76" s="81"/>
      <c r="K76" s="21"/>
      <c r="L76" s="22"/>
      <c r="M76" s="22"/>
      <c r="N76" s="22"/>
      <c r="O76" s="23" t="str">
        <f t="shared" si="7"/>
        <v>0</v>
      </c>
      <c r="P76" s="22"/>
      <c r="Q76" s="24"/>
      <c r="R76" s="23">
        <f t="shared" si="8"/>
        <v>0</v>
      </c>
      <c r="S76" s="25" t="str">
        <f t="shared" ca="1" si="9"/>
        <v xml:space="preserve"> </v>
      </c>
    </row>
    <row r="77" spans="1:19" ht="11.4" customHeight="1" x14ac:dyDescent="0.25">
      <c r="A77" s="85" t="s">
        <v>138</v>
      </c>
      <c r="B77" s="103"/>
      <c r="C77" s="103"/>
      <c r="D77" s="16"/>
      <c r="E77" s="20">
        <v>1</v>
      </c>
      <c r="F77" s="11">
        <f t="shared" si="5"/>
        <v>0</v>
      </c>
      <c r="G77" s="11">
        <f t="shared" si="6"/>
        <v>0</v>
      </c>
      <c r="H77" s="11">
        <f t="shared" si="0"/>
        <v>0</v>
      </c>
      <c r="I77" s="15"/>
      <c r="J77" s="81"/>
      <c r="K77" s="21"/>
      <c r="L77" s="22"/>
      <c r="M77" s="22"/>
      <c r="N77" s="22"/>
      <c r="O77" s="23" t="str">
        <f t="shared" si="7"/>
        <v>0</v>
      </c>
      <c r="P77" s="22"/>
      <c r="Q77" s="24"/>
      <c r="R77" s="23">
        <f t="shared" si="8"/>
        <v>0</v>
      </c>
      <c r="S77" s="25" t="str">
        <f t="shared" ca="1" si="9"/>
        <v xml:space="preserve"> </v>
      </c>
    </row>
    <row r="78" spans="1:19" ht="11.4" customHeight="1" x14ac:dyDescent="0.25">
      <c r="A78" s="85" t="s">
        <v>139</v>
      </c>
      <c r="B78" s="103"/>
      <c r="C78" s="103"/>
      <c r="D78" s="16"/>
      <c r="E78" s="20">
        <v>1</v>
      </c>
      <c r="F78" s="11">
        <f t="shared" si="5"/>
        <v>0</v>
      </c>
      <c r="G78" s="11">
        <f t="shared" si="6"/>
        <v>0</v>
      </c>
      <c r="H78" s="11">
        <f t="shared" si="0"/>
        <v>0</v>
      </c>
      <c r="I78" s="15"/>
      <c r="J78" s="81"/>
      <c r="K78" s="21"/>
      <c r="L78" s="22"/>
      <c r="M78" s="22"/>
      <c r="N78" s="22"/>
      <c r="O78" s="23" t="str">
        <f t="shared" si="7"/>
        <v>0</v>
      </c>
      <c r="P78" s="22"/>
      <c r="Q78" s="24"/>
      <c r="R78" s="23">
        <f t="shared" si="8"/>
        <v>0</v>
      </c>
      <c r="S78" s="25" t="str">
        <f t="shared" ca="1" si="9"/>
        <v xml:space="preserve"> </v>
      </c>
    </row>
    <row r="79" spans="1:19" ht="11.4" customHeight="1" x14ac:dyDescent="0.25">
      <c r="A79" s="85" t="s">
        <v>140</v>
      </c>
      <c r="B79" s="103"/>
      <c r="C79" s="103"/>
      <c r="D79" s="16"/>
      <c r="E79" s="20">
        <v>1</v>
      </c>
      <c r="F79" s="11">
        <f t="shared" si="5"/>
        <v>0</v>
      </c>
      <c r="G79" s="11">
        <f t="shared" si="6"/>
        <v>0</v>
      </c>
      <c r="H79" s="11">
        <f t="shared" si="0"/>
        <v>0</v>
      </c>
      <c r="I79" s="15"/>
      <c r="J79" s="81"/>
      <c r="K79" s="21"/>
      <c r="L79" s="22"/>
      <c r="M79" s="22"/>
      <c r="N79" s="22"/>
      <c r="O79" s="23" t="str">
        <f t="shared" si="7"/>
        <v>0</v>
      </c>
      <c r="P79" s="22"/>
      <c r="Q79" s="24"/>
      <c r="R79" s="23">
        <f t="shared" si="8"/>
        <v>0</v>
      </c>
      <c r="S79" s="25" t="str">
        <f t="shared" ca="1" si="9"/>
        <v xml:space="preserve"> </v>
      </c>
    </row>
    <row r="80" spans="1:19" ht="11.4" customHeight="1" x14ac:dyDescent="0.25">
      <c r="A80" s="85" t="s">
        <v>141</v>
      </c>
      <c r="B80" s="103"/>
      <c r="C80" s="103"/>
      <c r="D80" s="16"/>
      <c r="E80" s="20">
        <v>1</v>
      </c>
      <c r="F80" s="11">
        <f t="shared" si="5"/>
        <v>0</v>
      </c>
      <c r="G80" s="11">
        <f t="shared" si="6"/>
        <v>0</v>
      </c>
      <c r="H80" s="11">
        <f t="shared" si="0"/>
        <v>0</v>
      </c>
      <c r="I80" s="15"/>
      <c r="J80" s="81"/>
      <c r="K80" s="21"/>
      <c r="L80" s="22"/>
      <c r="M80" s="22"/>
      <c r="N80" s="22"/>
      <c r="O80" s="23" t="str">
        <f t="shared" si="7"/>
        <v>0</v>
      </c>
      <c r="P80" s="22"/>
      <c r="Q80" s="24"/>
      <c r="R80" s="23">
        <f t="shared" si="8"/>
        <v>0</v>
      </c>
      <c r="S80" s="25" t="str">
        <f t="shared" ca="1" si="9"/>
        <v xml:space="preserve"> </v>
      </c>
    </row>
    <row r="81" spans="1:19" ht="11.4" customHeight="1" x14ac:dyDescent="0.25">
      <c r="A81" s="85" t="s">
        <v>142</v>
      </c>
      <c r="B81" s="103"/>
      <c r="C81" s="103"/>
      <c r="D81" s="16"/>
      <c r="E81" s="20">
        <v>1</v>
      </c>
      <c r="F81" s="11">
        <f t="shared" si="5"/>
        <v>0</v>
      </c>
      <c r="G81" s="11">
        <f t="shared" si="6"/>
        <v>0</v>
      </c>
      <c r="H81" s="11">
        <f t="shared" si="0"/>
        <v>0</v>
      </c>
      <c r="I81" s="15"/>
      <c r="J81" s="81"/>
      <c r="K81" s="21"/>
      <c r="L81" s="22"/>
      <c r="M81" s="22"/>
      <c r="N81" s="22"/>
      <c r="O81" s="23" t="str">
        <f t="shared" si="7"/>
        <v>0</v>
      </c>
      <c r="P81" s="22"/>
      <c r="Q81" s="24"/>
      <c r="R81" s="23">
        <f t="shared" si="8"/>
        <v>0</v>
      </c>
      <c r="S81" s="25" t="str">
        <f t="shared" ca="1" si="9"/>
        <v xml:space="preserve"> </v>
      </c>
    </row>
    <row r="82" spans="1:19" ht="11.4" customHeight="1" x14ac:dyDescent="0.25">
      <c r="A82" s="85" t="s">
        <v>143</v>
      </c>
      <c r="B82" s="103"/>
      <c r="C82" s="103"/>
      <c r="D82" s="16"/>
      <c r="E82" s="20">
        <v>1</v>
      </c>
      <c r="F82" s="11">
        <f t="shared" si="5"/>
        <v>0</v>
      </c>
      <c r="G82" s="11">
        <f t="shared" si="6"/>
        <v>0</v>
      </c>
      <c r="H82" s="11">
        <f t="shared" si="0"/>
        <v>0</v>
      </c>
      <c r="I82" s="15"/>
      <c r="J82" s="81"/>
      <c r="K82" s="21"/>
      <c r="L82" s="22"/>
      <c r="M82" s="22"/>
      <c r="N82" s="22"/>
      <c r="O82" s="23" t="str">
        <f t="shared" si="7"/>
        <v>0</v>
      </c>
      <c r="P82" s="22"/>
      <c r="Q82" s="24"/>
      <c r="R82" s="23">
        <f t="shared" si="8"/>
        <v>0</v>
      </c>
      <c r="S82" s="25" t="str">
        <f t="shared" ca="1" si="9"/>
        <v xml:space="preserve"> </v>
      </c>
    </row>
    <row r="83" spans="1:19" ht="11.4" customHeight="1" x14ac:dyDescent="0.25">
      <c r="A83" s="85" t="s">
        <v>144</v>
      </c>
      <c r="B83" s="103"/>
      <c r="C83" s="103"/>
      <c r="D83" s="16"/>
      <c r="E83" s="20">
        <v>1</v>
      </c>
      <c r="F83" s="11">
        <f t="shared" si="5"/>
        <v>0</v>
      </c>
      <c r="G83" s="11">
        <f t="shared" si="6"/>
        <v>0</v>
      </c>
      <c r="H83" s="11">
        <f t="shared" si="0"/>
        <v>0</v>
      </c>
      <c r="I83" s="15"/>
      <c r="J83" s="81"/>
      <c r="K83" s="21"/>
      <c r="L83" s="22"/>
      <c r="M83" s="22"/>
      <c r="N83" s="22"/>
      <c r="O83" s="23" t="str">
        <f t="shared" si="7"/>
        <v>0</v>
      </c>
      <c r="P83" s="22"/>
      <c r="Q83" s="24"/>
      <c r="R83" s="23">
        <f t="shared" si="8"/>
        <v>0</v>
      </c>
      <c r="S83" s="25" t="str">
        <f t="shared" ca="1" si="9"/>
        <v xml:space="preserve"> </v>
      </c>
    </row>
    <row r="84" spans="1:19" ht="11.4" customHeight="1" x14ac:dyDescent="0.25">
      <c r="A84" s="85" t="s">
        <v>145</v>
      </c>
      <c r="B84" s="103"/>
      <c r="C84" s="103"/>
      <c r="D84" s="16"/>
      <c r="E84" s="20">
        <v>1</v>
      </c>
      <c r="F84" s="11">
        <f t="shared" si="5"/>
        <v>0</v>
      </c>
      <c r="G84" s="11">
        <f t="shared" si="6"/>
        <v>0</v>
      </c>
      <c r="H84" s="11">
        <f t="shared" si="0"/>
        <v>0</v>
      </c>
      <c r="I84" s="15"/>
      <c r="J84" s="81"/>
      <c r="K84" s="21"/>
      <c r="L84" s="22"/>
      <c r="M84" s="22"/>
      <c r="N84" s="22"/>
      <c r="O84" s="23" t="str">
        <f t="shared" si="7"/>
        <v>0</v>
      </c>
      <c r="P84" s="22"/>
      <c r="Q84" s="24"/>
      <c r="R84" s="23">
        <f t="shared" si="8"/>
        <v>0</v>
      </c>
      <c r="S84" s="25" t="str">
        <f t="shared" ca="1" si="9"/>
        <v xml:space="preserve"> </v>
      </c>
    </row>
    <row r="85" spans="1:19" ht="11.4" customHeight="1" x14ac:dyDescent="0.25">
      <c r="A85" s="85" t="s">
        <v>146</v>
      </c>
      <c r="B85" s="103"/>
      <c r="C85" s="103"/>
      <c r="D85" s="16"/>
      <c r="E85" s="20">
        <v>1</v>
      </c>
      <c r="F85" s="11">
        <f t="shared" si="5"/>
        <v>0</v>
      </c>
      <c r="G85" s="11">
        <f t="shared" si="6"/>
        <v>0</v>
      </c>
      <c r="H85" s="11">
        <f t="shared" si="0"/>
        <v>0</v>
      </c>
      <c r="I85" s="15"/>
      <c r="J85" s="81"/>
      <c r="K85" s="21"/>
      <c r="L85" s="22"/>
      <c r="M85" s="22"/>
      <c r="N85" s="22"/>
      <c r="O85" s="23" t="str">
        <f t="shared" si="7"/>
        <v>0</v>
      </c>
      <c r="P85" s="22"/>
      <c r="Q85" s="24"/>
      <c r="R85" s="23">
        <f t="shared" si="8"/>
        <v>0</v>
      </c>
      <c r="S85" s="25" t="str">
        <f t="shared" ca="1" si="9"/>
        <v xml:space="preserve"> </v>
      </c>
    </row>
    <row r="86" spans="1:19" ht="11.4" customHeight="1" x14ac:dyDescent="0.25">
      <c r="A86" s="85" t="s">
        <v>147</v>
      </c>
      <c r="B86" s="103"/>
      <c r="C86" s="103"/>
      <c r="D86" s="16"/>
      <c r="E86" s="20">
        <v>1</v>
      </c>
      <c r="F86" s="11">
        <f t="shared" si="5"/>
        <v>0</v>
      </c>
      <c r="G86" s="11">
        <f t="shared" si="6"/>
        <v>0</v>
      </c>
      <c r="H86" s="11">
        <f t="shared" si="0"/>
        <v>0</v>
      </c>
      <c r="I86" s="15"/>
      <c r="J86" s="81"/>
      <c r="K86" s="21"/>
      <c r="L86" s="22"/>
      <c r="M86" s="22"/>
      <c r="N86" s="22"/>
      <c r="O86" s="23" t="str">
        <f t="shared" si="7"/>
        <v>0</v>
      </c>
      <c r="P86" s="22"/>
      <c r="Q86" s="24"/>
      <c r="R86" s="23">
        <f t="shared" si="8"/>
        <v>0</v>
      </c>
      <c r="S86" s="25" t="str">
        <f t="shared" ca="1" si="9"/>
        <v xml:space="preserve"> </v>
      </c>
    </row>
    <row r="87" spans="1:19" ht="11.4" customHeight="1" x14ac:dyDescent="0.25">
      <c r="A87" s="85" t="s">
        <v>148</v>
      </c>
      <c r="B87" s="103"/>
      <c r="C87" s="103"/>
      <c r="D87" s="16"/>
      <c r="E87" s="20">
        <v>1</v>
      </c>
      <c r="F87" s="11">
        <f t="shared" si="5"/>
        <v>0</v>
      </c>
      <c r="G87" s="11">
        <f t="shared" si="6"/>
        <v>0</v>
      </c>
      <c r="H87" s="11">
        <f t="shared" si="0"/>
        <v>0</v>
      </c>
      <c r="I87" s="15"/>
      <c r="J87" s="81"/>
      <c r="K87" s="21"/>
      <c r="L87" s="22"/>
      <c r="M87" s="22"/>
      <c r="N87" s="22"/>
      <c r="O87" s="23" t="str">
        <f t="shared" si="7"/>
        <v>0</v>
      </c>
      <c r="P87" s="22"/>
      <c r="Q87" s="24"/>
      <c r="R87" s="23">
        <f t="shared" si="8"/>
        <v>0</v>
      </c>
      <c r="S87" s="25" t="str">
        <f t="shared" ca="1" si="9"/>
        <v xml:space="preserve"> </v>
      </c>
    </row>
    <row r="88" spans="1:19" ht="11.4" customHeight="1" x14ac:dyDescent="0.25">
      <c r="A88" s="85" t="s">
        <v>149</v>
      </c>
      <c r="B88" s="103"/>
      <c r="C88" s="103"/>
      <c r="D88" s="16"/>
      <c r="E88" s="20">
        <v>1</v>
      </c>
      <c r="F88" s="11">
        <f t="shared" si="5"/>
        <v>0</v>
      </c>
      <c r="G88" s="11">
        <f t="shared" si="6"/>
        <v>0</v>
      </c>
      <c r="H88" s="11">
        <f t="shared" si="0"/>
        <v>0</v>
      </c>
      <c r="I88" s="15"/>
      <c r="J88" s="81"/>
      <c r="K88" s="21"/>
      <c r="L88" s="22"/>
      <c r="M88" s="22"/>
      <c r="N88" s="22"/>
      <c r="O88" s="23" t="str">
        <f t="shared" si="7"/>
        <v>0</v>
      </c>
      <c r="P88" s="22"/>
      <c r="Q88" s="24"/>
      <c r="R88" s="23">
        <f t="shared" si="8"/>
        <v>0</v>
      </c>
      <c r="S88" s="25" t="str">
        <f t="shared" ca="1" si="9"/>
        <v xml:space="preserve"> </v>
      </c>
    </row>
    <row r="89" spans="1:19" ht="11.4" customHeight="1" x14ac:dyDescent="0.25">
      <c r="A89" s="85" t="s">
        <v>150</v>
      </c>
      <c r="B89" s="103"/>
      <c r="C89" s="103"/>
      <c r="D89" s="16"/>
      <c r="E89" s="20">
        <v>1</v>
      </c>
      <c r="F89" s="11">
        <f t="shared" si="5"/>
        <v>0</v>
      </c>
      <c r="G89" s="11">
        <f t="shared" si="6"/>
        <v>0</v>
      </c>
      <c r="H89" s="11">
        <f t="shared" si="0"/>
        <v>0</v>
      </c>
      <c r="I89" s="15"/>
      <c r="J89" s="81"/>
      <c r="K89" s="21"/>
      <c r="L89" s="22"/>
      <c r="M89" s="22"/>
      <c r="N89" s="22"/>
      <c r="O89" s="23" t="str">
        <f t="shared" si="7"/>
        <v>0</v>
      </c>
      <c r="P89" s="22"/>
      <c r="Q89" s="24"/>
      <c r="R89" s="23">
        <f t="shared" si="8"/>
        <v>0</v>
      </c>
      <c r="S89" s="25" t="str">
        <f t="shared" ca="1" si="9"/>
        <v xml:space="preserve"> </v>
      </c>
    </row>
    <row r="90" spans="1:19" ht="11.4" customHeight="1" x14ac:dyDescent="0.25">
      <c r="A90" s="85" t="s">
        <v>151</v>
      </c>
      <c r="B90" s="103"/>
      <c r="C90" s="103"/>
      <c r="D90" s="16"/>
      <c r="E90" s="20">
        <v>1</v>
      </c>
      <c r="F90" s="11">
        <f t="shared" si="5"/>
        <v>0</v>
      </c>
      <c r="G90" s="11">
        <f t="shared" si="6"/>
        <v>0</v>
      </c>
      <c r="H90" s="11">
        <f t="shared" si="0"/>
        <v>0</v>
      </c>
      <c r="I90" s="15"/>
      <c r="J90" s="81"/>
      <c r="K90" s="21"/>
      <c r="L90" s="22"/>
      <c r="M90" s="22"/>
      <c r="N90" s="22"/>
      <c r="O90" s="23" t="str">
        <f t="shared" si="7"/>
        <v>0</v>
      </c>
      <c r="P90" s="22"/>
      <c r="Q90" s="24"/>
      <c r="R90" s="23">
        <f t="shared" si="8"/>
        <v>0</v>
      </c>
      <c r="S90" s="25" t="str">
        <f t="shared" ca="1" si="9"/>
        <v xml:space="preserve"> </v>
      </c>
    </row>
    <row r="91" spans="1:19" ht="57" customHeight="1" x14ac:dyDescent="0.25">
      <c r="A91" s="82" t="s">
        <v>32</v>
      </c>
      <c r="B91" s="104" t="s">
        <v>33</v>
      </c>
      <c r="C91" s="105"/>
      <c r="D91" s="105"/>
      <c r="E91" s="105"/>
      <c r="F91" s="106"/>
      <c r="G91" s="9">
        <f>SUM(G92:G141)</f>
        <v>0</v>
      </c>
      <c r="H91" s="9">
        <f>SUM(H92:H141)</f>
        <v>0</v>
      </c>
      <c r="I91" s="87"/>
      <c r="J91" s="81"/>
      <c r="K91" s="86" t="s">
        <v>152</v>
      </c>
    </row>
    <row r="92" spans="1:19" x14ac:dyDescent="0.25">
      <c r="A92" s="119" t="s">
        <v>153</v>
      </c>
      <c r="B92" s="113" t="s">
        <v>154</v>
      </c>
      <c r="C92" s="19" t="s">
        <v>155</v>
      </c>
      <c r="D92" s="122" t="s">
        <v>156</v>
      </c>
      <c r="E92" s="125"/>
      <c r="F92" s="110" t="str">
        <f>IFERROR(ROUND(AVERAGE(K92:K96),2),"0")</f>
        <v>0</v>
      </c>
      <c r="G92" s="110">
        <f>ROUND(E92*F92,2)</f>
        <v>0</v>
      </c>
      <c r="H92" s="110">
        <f>ROUND(G92*$D$7,2)</f>
        <v>0</v>
      </c>
      <c r="I92" s="113" t="s">
        <v>62</v>
      </c>
      <c r="J92" s="88"/>
      <c r="K92" s="22"/>
    </row>
    <row r="93" spans="1:19" x14ac:dyDescent="0.25">
      <c r="A93" s="120"/>
      <c r="B93" s="114"/>
      <c r="C93" s="19"/>
      <c r="D93" s="123"/>
      <c r="E93" s="126"/>
      <c r="F93" s="111"/>
      <c r="G93" s="111"/>
      <c r="H93" s="111"/>
      <c r="I93" s="114"/>
      <c r="J93" s="88"/>
      <c r="K93" s="22"/>
    </row>
    <row r="94" spans="1:19" x14ac:dyDescent="0.25">
      <c r="A94" s="120"/>
      <c r="B94" s="114"/>
      <c r="C94" s="19"/>
      <c r="D94" s="123"/>
      <c r="E94" s="126"/>
      <c r="F94" s="111"/>
      <c r="G94" s="111"/>
      <c r="H94" s="111"/>
      <c r="I94" s="114"/>
      <c r="J94" s="88"/>
      <c r="K94" s="22"/>
    </row>
    <row r="95" spans="1:19" x14ac:dyDescent="0.25">
      <c r="A95" s="120"/>
      <c r="B95" s="114"/>
      <c r="C95" s="19"/>
      <c r="D95" s="123"/>
      <c r="E95" s="126"/>
      <c r="F95" s="111"/>
      <c r="G95" s="111"/>
      <c r="H95" s="111"/>
      <c r="I95" s="114"/>
      <c r="J95" s="88"/>
      <c r="K95" s="22"/>
    </row>
    <row r="96" spans="1:19" x14ac:dyDescent="0.25">
      <c r="A96" s="121"/>
      <c r="B96" s="115"/>
      <c r="C96" s="19"/>
      <c r="D96" s="124"/>
      <c r="E96" s="127"/>
      <c r="F96" s="112"/>
      <c r="G96" s="112"/>
      <c r="H96" s="112"/>
      <c r="I96" s="115"/>
      <c r="J96" s="88"/>
      <c r="K96" s="22"/>
    </row>
    <row r="97" spans="1:11" x14ac:dyDescent="0.25">
      <c r="A97" s="119" t="s">
        <v>157</v>
      </c>
      <c r="B97" s="113" t="s">
        <v>154</v>
      </c>
      <c r="C97" s="19" t="s">
        <v>155</v>
      </c>
      <c r="D97" s="122" t="s">
        <v>156</v>
      </c>
      <c r="E97" s="125"/>
      <c r="F97" s="110" t="str">
        <f t="shared" ref="F97" si="10">IFERROR(ROUND(AVERAGE(K97:K101),2),"0")</f>
        <v>0</v>
      </c>
      <c r="G97" s="110">
        <f>ROUND(E97*F97,2)</f>
        <v>0</v>
      </c>
      <c r="H97" s="110">
        <f>ROUND(G97*$D$7,2)</f>
        <v>0</v>
      </c>
      <c r="I97" s="113"/>
      <c r="J97" s="88"/>
      <c r="K97" s="22"/>
    </row>
    <row r="98" spans="1:11" x14ac:dyDescent="0.25">
      <c r="A98" s="120"/>
      <c r="B98" s="114"/>
      <c r="C98" s="19"/>
      <c r="D98" s="123"/>
      <c r="E98" s="126"/>
      <c r="F98" s="111"/>
      <c r="G98" s="111"/>
      <c r="H98" s="111"/>
      <c r="I98" s="114"/>
      <c r="J98" s="88"/>
      <c r="K98" s="22"/>
    </row>
    <row r="99" spans="1:11" x14ac:dyDescent="0.25">
      <c r="A99" s="120"/>
      <c r="B99" s="114"/>
      <c r="C99" s="19"/>
      <c r="D99" s="123"/>
      <c r="E99" s="126"/>
      <c r="F99" s="111"/>
      <c r="G99" s="111"/>
      <c r="H99" s="111"/>
      <c r="I99" s="114"/>
      <c r="J99" s="88"/>
      <c r="K99" s="22"/>
    </row>
    <row r="100" spans="1:11" x14ac:dyDescent="0.25">
      <c r="A100" s="120"/>
      <c r="B100" s="114"/>
      <c r="C100" s="19"/>
      <c r="D100" s="123"/>
      <c r="E100" s="126"/>
      <c r="F100" s="111"/>
      <c r="G100" s="111"/>
      <c r="H100" s="111"/>
      <c r="I100" s="114"/>
      <c r="J100" s="88"/>
      <c r="K100" s="22"/>
    </row>
    <row r="101" spans="1:11" x14ac:dyDescent="0.25">
      <c r="A101" s="121"/>
      <c r="B101" s="115"/>
      <c r="C101" s="19"/>
      <c r="D101" s="124"/>
      <c r="E101" s="127"/>
      <c r="F101" s="112"/>
      <c r="G101" s="112"/>
      <c r="H101" s="112"/>
      <c r="I101" s="115"/>
      <c r="J101" s="88"/>
      <c r="K101" s="22"/>
    </row>
    <row r="102" spans="1:11" ht="11.4" customHeight="1" x14ac:dyDescent="0.25">
      <c r="A102" s="119" t="s">
        <v>158</v>
      </c>
      <c r="B102" s="113" t="s">
        <v>154</v>
      </c>
      <c r="C102" s="19" t="s">
        <v>155</v>
      </c>
      <c r="D102" s="122" t="s">
        <v>156</v>
      </c>
      <c r="E102" s="125"/>
      <c r="F102" s="110" t="str">
        <f t="shared" ref="F102" si="11">IFERROR(ROUND(AVERAGE(K102:K106),2),"0")</f>
        <v>0</v>
      </c>
      <c r="G102" s="110">
        <f>ROUND(E102*F102,2)</f>
        <v>0</v>
      </c>
      <c r="H102" s="110">
        <f>ROUND(G102*$D$7,2)</f>
        <v>0</v>
      </c>
      <c r="I102" s="113"/>
      <c r="J102" s="88"/>
      <c r="K102" s="22"/>
    </row>
    <row r="103" spans="1:11" x14ac:dyDescent="0.25">
      <c r="A103" s="120"/>
      <c r="B103" s="114"/>
      <c r="C103" s="19"/>
      <c r="D103" s="123"/>
      <c r="E103" s="126"/>
      <c r="F103" s="111"/>
      <c r="G103" s="111"/>
      <c r="H103" s="111"/>
      <c r="I103" s="114"/>
      <c r="J103" s="88"/>
      <c r="K103" s="22"/>
    </row>
    <row r="104" spans="1:11" x14ac:dyDescent="0.25">
      <c r="A104" s="120"/>
      <c r="B104" s="114"/>
      <c r="C104" s="19"/>
      <c r="D104" s="123"/>
      <c r="E104" s="126"/>
      <c r="F104" s="111"/>
      <c r="G104" s="111"/>
      <c r="H104" s="111"/>
      <c r="I104" s="114"/>
      <c r="J104" s="88"/>
      <c r="K104" s="22"/>
    </row>
    <row r="105" spans="1:11" x14ac:dyDescent="0.25">
      <c r="A105" s="120"/>
      <c r="B105" s="114"/>
      <c r="C105" s="19"/>
      <c r="D105" s="123"/>
      <c r="E105" s="126"/>
      <c r="F105" s="111"/>
      <c r="G105" s="111"/>
      <c r="H105" s="111"/>
      <c r="I105" s="114"/>
      <c r="J105" s="88"/>
      <c r="K105" s="22"/>
    </row>
    <row r="106" spans="1:11" x14ac:dyDescent="0.25">
      <c r="A106" s="121"/>
      <c r="B106" s="115"/>
      <c r="C106" s="19"/>
      <c r="D106" s="124"/>
      <c r="E106" s="127"/>
      <c r="F106" s="112"/>
      <c r="G106" s="112"/>
      <c r="H106" s="112"/>
      <c r="I106" s="115"/>
      <c r="J106" s="88"/>
      <c r="K106" s="22"/>
    </row>
    <row r="107" spans="1:11" ht="11.4" customHeight="1" x14ac:dyDescent="0.25">
      <c r="A107" s="119" t="s">
        <v>159</v>
      </c>
      <c r="B107" s="113" t="s">
        <v>154</v>
      </c>
      <c r="C107" s="19" t="s">
        <v>155</v>
      </c>
      <c r="D107" s="122" t="s">
        <v>156</v>
      </c>
      <c r="E107" s="125"/>
      <c r="F107" s="110" t="str">
        <f t="shared" ref="F107" si="12">IFERROR(ROUND(AVERAGE(K107:K111),2),"0")</f>
        <v>0</v>
      </c>
      <c r="G107" s="110">
        <f>ROUND(E107*F107,2)</f>
        <v>0</v>
      </c>
      <c r="H107" s="110">
        <f>ROUND(G107*$D$7,2)</f>
        <v>0</v>
      </c>
      <c r="I107" s="113"/>
      <c r="J107" s="88"/>
      <c r="K107" s="22"/>
    </row>
    <row r="108" spans="1:11" x14ac:dyDescent="0.25">
      <c r="A108" s="120"/>
      <c r="B108" s="114"/>
      <c r="C108" s="19"/>
      <c r="D108" s="123"/>
      <c r="E108" s="126"/>
      <c r="F108" s="111"/>
      <c r="G108" s="111"/>
      <c r="H108" s="111"/>
      <c r="I108" s="114"/>
      <c r="J108" s="88"/>
      <c r="K108" s="22"/>
    </row>
    <row r="109" spans="1:11" x14ac:dyDescent="0.25">
      <c r="A109" s="120"/>
      <c r="B109" s="114"/>
      <c r="C109" s="19"/>
      <c r="D109" s="123"/>
      <c r="E109" s="126"/>
      <c r="F109" s="111"/>
      <c r="G109" s="111"/>
      <c r="H109" s="111"/>
      <c r="I109" s="114"/>
      <c r="J109" s="88"/>
      <c r="K109" s="22"/>
    </row>
    <row r="110" spans="1:11" x14ac:dyDescent="0.25">
      <c r="A110" s="120"/>
      <c r="B110" s="114"/>
      <c r="C110" s="19"/>
      <c r="D110" s="123"/>
      <c r="E110" s="126"/>
      <c r="F110" s="111"/>
      <c r="G110" s="111"/>
      <c r="H110" s="111"/>
      <c r="I110" s="114"/>
      <c r="J110" s="88"/>
      <c r="K110" s="22"/>
    </row>
    <row r="111" spans="1:11" x14ac:dyDescent="0.25">
      <c r="A111" s="121"/>
      <c r="B111" s="115"/>
      <c r="C111" s="19"/>
      <c r="D111" s="124"/>
      <c r="E111" s="127"/>
      <c r="F111" s="112"/>
      <c r="G111" s="112"/>
      <c r="H111" s="112"/>
      <c r="I111" s="115"/>
      <c r="J111" s="88"/>
      <c r="K111" s="22"/>
    </row>
    <row r="112" spans="1:11" ht="11.4" customHeight="1" x14ac:dyDescent="0.25">
      <c r="A112" s="119" t="s">
        <v>160</v>
      </c>
      <c r="B112" s="113" t="s">
        <v>154</v>
      </c>
      <c r="C112" s="19" t="s">
        <v>155</v>
      </c>
      <c r="D112" s="122" t="s">
        <v>156</v>
      </c>
      <c r="E112" s="125"/>
      <c r="F112" s="110" t="str">
        <f t="shared" ref="F112" si="13">IFERROR(ROUND(AVERAGE(K112:K116),2),"0")</f>
        <v>0</v>
      </c>
      <c r="G112" s="110">
        <f>ROUND(E112*F112,2)</f>
        <v>0</v>
      </c>
      <c r="H112" s="110">
        <f>ROUND(G112*$D$7,2)</f>
        <v>0</v>
      </c>
      <c r="I112" s="113"/>
      <c r="J112" s="88"/>
      <c r="K112" s="22"/>
    </row>
    <row r="113" spans="1:11" x14ac:dyDescent="0.25">
      <c r="A113" s="120"/>
      <c r="B113" s="114"/>
      <c r="C113" s="19"/>
      <c r="D113" s="123"/>
      <c r="E113" s="126"/>
      <c r="F113" s="111"/>
      <c r="G113" s="111"/>
      <c r="H113" s="111"/>
      <c r="I113" s="114"/>
      <c r="J113" s="88"/>
      <c r="K113" s="22"/>
    </row>
    <row r="114" spans="1:11" x14ac:dyDescent="0.25">
      <c r="A114" s="120"/>
      <c r="B114" s="114"/>
      <c r="C114" s="19"/>
      <c r="D114" s="123"/>
      <c r="E114" s="126"/>
      <c r="F114" s="111"/>
      <c r="G114" s="111"/>
      <c r="H114" s="111"/>
      <c r="I114" s="114"/>
      <c r="J114" s="88"/>
      <c r="K114" s="22"/>
    </row>
    <row r="115" spans="1:11" x14ac:dyDescent="0.25">
      <c r="A115" s="120"/>
      <c r="B115" s="114"/>
      <c r="C115" s="19"/>
      <c r="D115" s="123"/>
      <c r="E115" s="126"/>
      <c r="F115" s="111"/>
      <c r="G115" s="111"/>
      <c r="H115" s="111"/>
      <c r="I115" s="114"/>
      <c r="J115" s="88"/>
      <c r="K115" s="22"/>
    </row>
    <row r="116" spans="1:11" x14ac:dyDescent="0.25">
      <c r="A116" s="121"/>
      <c r="B116" s="115"/>
      <c r="C116" s="19"/>
      <c r="D116" s="124"/>
      <c r="E116" s="127"/>
      <c r="F116" s="112"/>
      <c r="G116" s="112"/>
      <c r="H116" s="112"/>
      <c r="I116" s="115"/>
      <c r="J116" s="88"/>
      <c r="K116" s="22"/>
    </row>
    <row r="117" spans="1:11" ht="11.4" customHeight="1" x14ac:dyDescent="0.25">
      <c r="A117" s="119" t="s">
        <v>161</v>
      </c>
      <c r="B117" s="113" t="s">
        <v>154</v>
      </c>
      <c r="C117" s="19" t="s">
        <v>155</v>
      </c>
      <c r="D117" s="122" t="s">
        <v>156</v>
      </c>
      <c r="E117" s="125"/>
      <c r="F117" s="110" t="str">
        <f t="shared" ref="F117" si="14">IFERROR(ROUND(AVERAGE(K117:K121),2),"0")</f>
        <v>0</v>
      </c>
      <c r="G117" s="110">
        <f>ROUND(E117*F117,2)</f>
        <v>0</v>
      </c>
      <c r="H117" s="110">
        <f>ROUND(G117*$D$7,2)</f>
        <v>0</v>
      </c>
      <c r="I117" s="113"/>
      <c r="J117" s="88"/>
      <c r="K117" s="22"/>
    </row>
    <row r="118" spans="1:11" x14ac:dyDescent="0.25">
      <c r="A118" s="120"/>
      <c r="B118" s="114"/>
      <c r="C118" s="19"/>
      <c r="D118" s="123"/>
      <c r="E118" s="126"/>
      <c r="F118" s="111"/>
      <c r="G118" s="111"/>
      <c r="H118" s="111"/>
      <c r="I118" s="114"/>
      <c r="J118" s="88"/>
      <c r="K118" s="22"/>
    </row>
    <row r="119" spans="1:11" x14ac:dyDescent="0.25">
      <c r="A119" s="120"/>
      <c r="B119" s="114"/>
      <c r="C119" s="19"/>
      <c r="D119" s="123"/>
      <c r="E119" s="126"/>
      <c r="F119" s="111"/>
      <c r="G119" s="111"/>
      <c r="H119" s="111"/>
      <c r="I119" s="114"/>
      <c r="J119" s="88"/>
      <c r="K119" s="22"/>
    </row>
    <row r="120" spans="1:11" x14ac:dyDescent="0.25">
      <c r="A120" s="120"/>
      <c r="B120" s="114"/>
      <c r="C120" s="19"/>
      <c r="D120" s="123"/>
      <c r="E120" s="126"/>
      <c r="F120" s="111"/>
      <c r="G120" s="111"/>
      <c r="H120" s="111"/>
      <c r="I120" s="114"/>
      <c r="J120" s="88"/>
      <c r="K120" s="22"/>
    </row>
    <row r="121" spans="1:11" x14ac:dyDescent="0.25">
      <c r="A121" s="121"/>
      <c r="B121" s="115"/>
      <c r="C121" s="19"/>
      <c r="D121" s="124"/>
      <c r="E121" s="127"/>
      <c r="F121" s="112"/>
      <c r="G121" s="112"/>
      <c r="H121" s="112"/>
      <c r="I121" s="115"/>
      <c r="J121" s="88"/>
      <c r="K121" s="22"/>
    </row>
    <row r="122" spans="1:11" ht="11.4" customHeight="1" x14ac:dyDescent="0.25">
      <c r="A122" s="119" t="s">
        <v>162</v>
      </c>
      <c r="B122" s="113" t="s">
        <v>154</v>
      </c>
      <c r="C122" s="19" t="s">
        <v>155</v>
      </c>
      <c r="D122" s="122" t="s">
        <v>156</v>
      </c>
      <c r="E122" s="125"/>
      <c r="F122" s="110" t="str">
        <f t="shared" ref="F122" si="15">IFERROR(ROUND(AVERAGE(K122:K126),2),"0")</f>
        <v>0</v>
      </c>
      <c r="G122" s="110">
        <f>ROUND(E122*F122,2)</f>
        <v>0</v>
      </c>
      <c r="H122" s="110">
        <f>ROUND(G122*$D$7,2)</f>
        <v>0</v>
      </c>
      <c r="I122" s="113"/>
      <c r="J122" s="88"/>
      <c r="K122" s="22"/>
    </row>
    <row r="123" spans="1:11" x14ac:dyDescent="0.25">
      <c r="A123" s="120"/>
      <c r="B123" s="114"/>
      <c r="C123" s="19"/>
      <c r="D123" s="123"/>
      <c r="E123" s="126"/>
      <c r="F123" s="111"/>
      <c r="G123" s="111"/>
      <c r="H123" s="111"/>
      <c r="I123" s="114"/>
      <c r="J123" s="88"/>
      <c r="K123" s="22"/>
    </row>
    <row r="124" spans="1:11" x14ac:dyDescent="0.25">
      <c r="A124" s="120"/>
      <c r="B124" s="114"/>
      <c r="C124" s="19"/>
      <c r="D124" s="123"/>
      <c r="E124" s="126"/>
      <c r="F124" s="111"/>
      <c r="G124" s="111"/>
      <c r="H124" s="111"/>
      <c r="I124" s="114"/>
      <c r="J124" s="88"/>
      <c r="K124" s="22"/>
    </row>
    <row r="125" spans="1:11" x14ac:dyDescent="0.25">
      <c r="A125" s="120"/>
      <c r="B125" s="114"/>
      <c r="C125" s="19"/>
      <c r="D125" s="123"/>
      <c r="E125" s="126"/>
      <c r="F125" s="111"/>
      <c r="G125" s="111"/>
      <c r="H125" s="111"/>
      <c r="I125" s="114"/>
      <c r="J125" s="88"/>
      <c r="K125" s="22"/>
    </row>
    <row r="126" spans="1:11" x14ac:dyDescent="0.25">
      <c r="A126" s="121"/>
      <c r="B126" s="115"/>
      <c r="C126" s="19"/>
      <c r="D126" s="124"/>
      <c r="E126" s="127"/>
      <c r="F126" s="112"/>
      <c r="G126" s="112"/>
      <c r="H126" s="112"/>
      <c r="I126" s="115"/>
      <c r="J126" s="88"/>
      <c r="K126" s="22"/>
    </row>
    <row r="127" spans="1:11" ht="11.4" customHeight="1" x14ac:dyDescent="0.25">
      <c r="A127" s="119" t="s">
        <v>163</v>
      </c>
      <c r="B127" s="113" t="s">
        <v>154</v>
      </c>
      <c r="C127" s="19" t="s">
        <v>155</v>
      </c>
      <c r="D127" s="122" t="s">
        <v>156</v>
      </c>
      <c r="E127" s="125"/>
      <c r="F127" s="110" t="str">
        <f t="shared" ref="F127" si="16">IFERROR(ROUND(AVERAGE(K127:K131),2),"0")</f>
        <v>0</v>
      </c>
      <c r="G127" s="110">
        <f>ROUND(E127*F127,2)</f>
        <v>0</v>
      </c>
      <c r="H127" s="110">
        <f>ROUND(G127*$D$7,2)</f>
        <v>0</v>
      </c>
      <c r="I127" s="113"/>
      <c r="J127" s="88"/>
      <c r="K127" s="22"/>
    </row>
    <row r="128" spans="1:11" x14ac:dyDescent="0.25">
      <c r="A128" s="120"/>
      <c r="B128" s="114"/>
      <c r="C128" s="19"/>
      <c r="D128" s="123"/>
      <c r="E128" s="126"/>
      <c r="F128" s="111"/>
      <c r="G128" s="111"/>
      <c r="H128" s="111"/>
      <c r="I128" s="114"/>
      <c r="J128" s="88"/>
      <c r="K128" s="22"/>
    </row>
    <row r="129" spans="1:11" x14ac:dyDescent="0.25">
      <c r="A129" s="120"/>
      <c r="B129" s="114"/>
      <c r="C129" s="19"/>
      <c r="D129" s="123"/>
      <c r="E129" s="126"/>
      <c r="F129" s="111"/>
      <c r="G129" s="111"/>
      <c r="H129" s="111"/>
      <c r="I129" s="114"/>
      <c r="J129" s="88"/>
      <c r="K129" s="22"/>
    </row>
    <row r="130" spans="1:11" x14ac:dyDescent="0.25">
      <c r="A130" s="120"/>
      <c r="B130" s="114"/>
      <c r="C130" s="19"/>
      <c r="D130" s="123"/>
      <c r="E130" s="126"/>
      <c r="F130" s="111"/>
      <c r="G130" s="111"/>
      <c r="H130" s="111"/>
      <c r="I130" s="114"/>
      <c r="J130" s="88"/>
      <c r="K130" s="22"/>
    </row>
    <row r="131" spans="1:11" x14ac:dyDescent="0.25">
      <c r="A131" s="121"/>
      <c r="B131" s="115"/>
      <c r="C131" s="19"/>
      <c r="D131" s="124"/>
      <c r="E131" s="127"/>
      <c r="F131" s="112"/>
      <c r="G131" s="112"/>
      <c r="H131" s="112"/>
      <c r="I131" s="115"/>
      <c r="J131" s="88"/>
      <c r="K131" s="22"/>
    </row>
    <row r="132" spans="1:11" ht="11.4" customHeight="1" x14ac:dyDescent="0.25">
      <c r="A132" s="119" t="s">
        <v>164</v>
      </c>
      <c r="B132" s="113" t="s">
        <v>154</v>
      </c>
      <c r="C132" s="19" t="s">
        <v>155</v>
      </c>
      <c r="D132" s="122" t="s">
        <v>156</v>
      </c>
      <c r="E132" s="125"/>
      <c r="F132" s="110" t="str">
        <f t="shared" ref="F132" si="17">IFERROR(ROUND(AVERAGE(K132:K136),2),"0")</f>
        <v>0</v>
      </c>
      <c r="G132" s="110">
        <f>ROUND(E132*F132,2)</f>
        <v>0</v>
      </c>
      <c r="H132" s="110">
        <f>ROUND(G132*$D$7,2)</f>
        <v>0</v>
      </c>
      <c r="I132" s="113"/>
      <c r="J132" s="88"/>
      <c r="K132" s="22"/>
    </row>
    <row r="133" spans="1:11" x14ac:dyDescent="0.25">
      <c r="A133" s="120"/>
      <c r="B133" s="114"/>
      <c r="C133" s="19"/>
      <c r="D133" s="123"/>
      <c r="E133" s="126"/>
      <c r="F133" s="111"/>
      <c r="G133" s="111"/>
      <c r="H133" s="111"/>
      <c r="I133" s="114"/>
      <c r="J133" s="88"/>
      <c r="K133" s="22"/>
    </row>
    <row r="134" spans="1:11" x14ac:dyDescent="0.25">
      <c r="A134" s="120"/>
      <c r="B134" s="114"/>
      <c r="C134" s="19"/>
      <c r="D134" s="123"/>
      <c r="E134" s="126"/>
      <c r="F134" s="111"/>
      <c r="G134" s="111"/>
      <c r="H134" s="111"/>
      <c r="I134" s="114"/>
      <c r="J134" s="88"/>
      <c r="K134" s="22"/>
    </row>
    <row r="135" spans="1:11" x14ac:dyDescent="0.25">
      <c r="A135" s="120"/>
      <c r="B135" s="114"/>
      <c r="C135" s="19"/>
      <c r="D135" s="123"/>
      <c r="E135" s="126"/>
      <c r="F135" s="111"/>
      <c r="G135" s="111"/>
      <c r="H135" s="111"/>
      <c r="I135" s="114"/>
      <c r="J135" s="88"/>
      <c r="K135" s="22"/>
    </row>
    <row r="136" spans="1:11" x14ac:dyDescent="0.25">
      <c r="A136" s="121"/>
      <c r="B136" s="115"/>
      <c r="C136" s="19"/>
      <c r="D136" s="124"/>
      <c r="E136" s="127"/>
      <c r="F136" s="112"/>
      <c r="G136" s="112"/>
      <c r="H136" s="112"/>
      <c r="I136" s="115"/>
      <c r="J136" s="88"/>
      <c r="K136" s="22"/>
    </row>
    <row r="137" spans="1:11" ht="11.4" customHeight="1" x14ac:dyDescent="0.25">
      <c r="A137" s="119" t="s">
        <v>165</v>
      </c>
      <c r="B137" s="113" t="s">
        <v>154</v>
      </c>
      <c r="C137" s="19" t="s">
        <v>155</v>
      </c>
      <c r="D137" s="122" t="s">
        <v>156</v>
      </c>
      <c r="E137" s="125"/>
      <c r="F137" s="110" t="str">
        <f t="shared" ref="F137" si="18">IFERROR(ROUND(AVERAGE(K137:K141),2),"0")</f>
        <v>0</v>
      </c>
      <c r="G137" s="110">
        <f>ROUND(E137*F137,2)</f>
        <v>0</v>
      </c>
      <c r="H137" s="110">
        <f>ROUND(G137*$D$7,2)</f>
        <v>0</v>
      </c>
      <c r="I137" s="113"/>
      <c r="J137" s="88"/>
      <c r="K137" s="22"/>
    </row>
    <row r="138" spans="1:11" x14ac:dyDescent="0.25">
      <c r="A138" s="120"/>
      <c r="B138" s="114"/>
      <c r="C138" s="19"/>
      <c r="D138" s="123"/>
      <c r="E138" s="126"/>
      <c r="F138" s="111"/>
      <c r="G138" s="111"/>
      <c r="H138" s="111"/>
      <c r="I138" s="114"/>
      <c r="J138" s="88"/>
      <c r="K138" s="22"/>
    </row>
    <row r="139" spans="1:11" x14ac:dyDescent="0.25">
      <c r="A139" s="120"/>
      <c r="B139" s="114"/>
      <c r="C139" s="19"/>
      <c r="D139" s="123"/>
      <c r="E139" s="126"/>
      <c r="F139" s="111"/>
      <c r="G139" s="111"/>
      <c r="H139" s="111"/>
      <c r="I139" s="114"/>
      <c r="J139" s="88"/>
      <c r="K139" s="22"/>
    </row>
    <row r="140" spans="1:11" x14ac:dyDescent="0.25">
      <c r="A140" s="120"/>
      <c r="B140" s="114"/>
      <c r="C140" s="19"/>
      <c r="D140" s="123"/>
      <c r="E140" s="126"/>
      <c r="F140" s="111"/>
      <c r="G140" s="111"/>
      <c r="H140" s="111"/>
      <c r="I140" s="114"/>
      <c r="J140" s="88"/>
      <c r="K140" s="22"/>
    </row>
    <row r="141" spans="1:11" x14ac:dyDescent="0.25">
      <c r="A141" s="121"/>
      <c r="B141" s="115"/>
      <c r="C141" s="19"/>
      <c r="D141" s="124"/>
      <c r="E141" s="127"/>
      <c r="F141" s="112"/>
      <c r="G141" s="112"/>
      <c r="H141" s="112"/>
      <c r="I141" s="115"/>
      <c r="J141" s="88"/>
      <c r="K141" s="22"/>
    </row>
    <row r="142" spans="1:11" ht="12.75" customHeight="1" x14ac:dyDescent="0.25">
      <c r="A142" s="82" t="s">
        <v>34</v>
      </c>
      <c r="B142" s="104" t="s">
        <v>35</v>
      </c>
      <c r="C142" s="105"/>
      <c r="D142" s="105"/>
      <c r="E142" s="105"/>
      <c r="F142" s="106"/>
      <c r="G142" s="9">
        <f>SUM(G143,G150,G157,G164,G171,G178,G185,G192,G199,G206)</f>
        <v>0</v>
      </c>
      <c r="H142" s="9">
        <f>SUM(H143,H150,H157,H164,H171,H178,H185,H192,H199,H206)</f>
        <v>0</v>
      </c>
      <c r="I142" s="87"/>
      <c r="J142" s="81"/>
    </row>
    <row r="143" spans="1:11" x14ac:dyDescent="0.25">
      <c r="A143" s="116" t="s">
        <v>166</v>
      </c>
      <c r="B143" s="107" t="s">
        <v>167</v>
      </c>
      <c r="C143" s="26" t="s">
        <v>168</v>
      </c>
      <c r="D143" s="27"/>
      <c r="E143" s="28"/>
      <c r="F143" s="23"/>
      <c r="G143" s="29">
        <f>SUM(G144:G149)</f>
        <v>0</v>
      </c>
      <c r="H143" s="29">
        <f>ROUND(G143*$D$7,2)</f>
        <v>0</v>
      </c>
      <c r="I143" s="107" t="s">
        <v>62</v>
      </c>
    </row>
    <row r="144" spans="1:11" x14ac:dyDescent="0.25">
      <c r="A144" s="117"/>
      <c r="B144" s="108"/>
      <c r="C144" s="30" t="s">
        <v>169</v>
      </c>
      <c r="D144" s="31"/>
      <c r="E144" s="32"/>
      <c r="F144" s="22"/>
      <c r="G144" s="23">
        <f>ROUND(E144*F144,2)</f>
        <v>0</v>
      </c>
      <c r="H144" s="33"/>
      <c r="I144" s="108"/>
    </row>
    <row r="145" spans="1:9" ht="13.5" customHeight="1" x14ac:dyDescent="0.25">
      <c r="A145" s="117"/>
      <c r="B145" s="108"/>
      <c r="C145" s="30" t="s">
        <v>170</v>
      </c>
      <c r="D145" s="31"/>
      <c r="E145" s="32"/>
      <c r="F145" s="22"/>
      <c r="G145" s="23">
        <f t="shared" ref="G145:G149" si="19">ROUND(E145*F145,2)</f>
        <v>0</v>
      </c>
      <c r="H145" s="33"/>
      <c r="I145" s="108"/>
    </row>
    <row r="146" spans="1:9" x14ac:dyDescent="0.25">
      <c r="A146" s="117"/>
      <c r="B146" s="108"/>
      <c r="C146" s="30" t="s">
        <v>171</v>
      </c>
      <c r="D146" s="31"/>
      <c r="E146" s="32"/>
      <c r="F146" s="22"/>
      <c r="G146" s="23">
        <f t="shared" si="19"/>
        <v>0</v>
      </c>
      <c r="H146" s="33"/>
      <c r="I146" s="108"/>
    </row>
    <row r="147" spans="1:9" x14ac:dyDescent="0.25">
      <c r="A147" s="117"/>
      <c r="B147" s="108"/>
      <c r="C147" s="30" t="s">
        <v>172</v>
      </c>
      <c r="D147" s="31"/>
      <c r="E147" s="32"/>
      <c r="F147" s="22"/>
      <c r="G147" s="23">
        <f t="shared" si="19"/>
        <v>0</v>
      </c>
      <c r="H147" s="33"/>
      <c r="I147" s="108"/>
    </row>
    <row r="148" spans="1:9" x14ac:dyDescent="0.25">
      <c r="A148" s="117"/>
      <c r="B148" s="108"/>
      <c r="C148" s="33" t="s">
        <v>173</v>
      </c>
      <c r="D148" s="31"/>
      <c r="E148" s="32"/>
      <c r="F148" s="22"/>
      <c r="G148" s="23">
        <f t="shared" si="19"/>
        <v>0</v>
      </c>
      <c r="H148" s="33"/>
      <c r="I148" s="108"/>
    </row>
    <row r="149" spans="1:9" x14ac:dyDescent="0.25">
      <c r="A149" s="118"/>
      <c r="B149" s="109"/>
      <c r="C149" s="33" t="s">
        <v>173</v>
      </c>
      <c r="D149" s="31"/>
      <c r="E149" s="32"/>
      <c r="F149" s="22"/>
      <c r="G149" s="23">
        <f t="shared" si="19"/>
        <v>0</v>
      </c>
      <c r="H149" s="33"/>
      <c r="I149" s="109"/>
    </row>
    <row r="150" spans="1:9" ht="12.75" customHeight="1" x14ac:dyDescent="0.25">
      <c r="A150" s="116" t="s">
        <v>174</v>
      </c>
      <c r="B150" s="107" t="s">
        <v>167</v>
      </c>
      <c r="C150" s="26" t="s">
        <v>168</v>
      </c>
      <c r="D150" s="27"/>
      <c r="E150" s="28"/>
      <c r="F150" s="23"/>
      <c r="G150" s="29">
        <f>SUM(G151:G156)</f>
        <v>0</v>
      </c>
      <c r="H150" s="29">
        <f>ROUND(G150*$D$7,2)</f>
        <v>0</v>
      </c>
      <c r="I150" s="107"/>
    </row>
    <row r="151" spans="1:9" x14ac:dyDescent="0.25">
      <c r="A151" s="117"/>
      <c r="B151" s="108"/>
      <c r="C151" s="30" t="s">
        <v>169</v>
      </c>
      <c r="D151" s="31"/>
      <c r="E151" s="32"/>
      <c r="F151" s="22"/>
      <c r="G151" s="23">
        <f t="shared" ref="G151:G156" si="20">ROUND(E151*F151,2)</f>
        <v>0</v>
      </c>
      <c r="H151" s="33"/>
      <c r="I151" s="108"/>
    </row>
    <row r="152" spans="1:9" x14ac:dyDescent="0.25">
      <c r="A152" s="117"/>
      <c r="B152" s="108"/>
      <c r="C152" s="30" t="s">
        <v>170</v>
      </c>
      <c r="D152" s="31"/>
      <c r="E152" s="32"/>
      <c r="F152" s="22"/>
      <c r="G152" s="23">
        <f t="shared" si="20"/>
        <v>0</v>
      </c>
      <c r="H152" s="33"/>
      <c r="I152" s="108"/>
    </row>
    <row r="153" spans="1:9" x14ac:dyDescent="0.25">
      <c r="A153" s="117"/>
      <c r="B153" s="108"/>
      <c r="C153" s="30" t="s">
        <v>171</v>
      </c>
      <c r="D153" s="31"/>
      <c r="E153" s="32"/>
      <c r="F153" s="22"/>
      <c r="G153" s="23">
        <f t="shared" si="20"/>
        <v>0</v>
      </c>
      <c r="H153" s="33"/>
      <c r="I153" s="108"/>
    </row>
    <row r="154" spans="1:9" x14ac:dyDescent="0.25">
      <c r="A154" s="117"/>
      <c r="B154" s="108"/>
      <c r="C154" s="30" t="s">
        <v>172</v>
      </c>
      <c r="D154" s="31"/>
      <c r="E154" s="32"/>
      <c r="F154" s="22"/>
      <c r="G154" s="23">
        <f t="shared" si="20"/>
        <v>0</v>
      </c>
      <c r="H154" s="33"/>
      <c r="I154" s="108"/>
    </row>
    <row r="155" spans="1:9" x14ac:dyDescent="0.25">
      <c r="A155" s="117"/>
      <c r="B155" s="108"/>
      <c r="C155" s="33" t="s">
        <v>173</v>
      </c>
      <c r="D155" s="31"/>
      <c r="E155" s="32"/>
      <c r="F155" s="22"/>
      <c r="G155" s="23">
        <f t="shared" si="20"/>
        <v>0</v>
      </c>
      <c r="H155" s="33"/>
      <c r="I155" s="108"/>
    </row>
    <row r="156" spans="1:9" x14ac:dyDescent="0.25">
      <c r="A156" s="118"/>
      <c r="B156" s="109"/>
      <c r="C156" s="33" t="s">
        <v>173</v>
      </c>
      <c r="D156" s="31"/>
      <c r="E156" s="32"/>
      <c r="F156" s="22"/>
      <c r="G156" s="23">
        <f t="shared" si="20"/>
        <v>0</v>
      </c>
      <c r="H156" s="33"/>
      <c r="I156" s="109"/>
    </row>
    <row r="157" spans="1:9" ht="12.75" customHeight="1" x14ac:dyDescent="0.25">
      <c r="A157" s="116" t="s">
        <v>175</v>
      </c>
      <c r="B157" s="107" t="s">
        <v>167</v>
      </c>
      <c r="C157" s="26" t="s">
        <v>168</v>
      </c>
      <c r="D157" s="27"/>
      <c r="E157" s="28"/>
      <c r="F157" s="23"/>
      <c r="G157" s="29">
        <f>SUM(G158:G163)</f>
        <v>0</v>
      </c>
      <c r="H157" s="29">
        <f>ROUND(G157*$D$7,2)</f>
        <v>0</v>
      </c>
      <c r="I157" s="107"/>
    </row>
    <row r="158" spans="1:9" x14ac:dyDescent="0.25">
      <c r="A158" s="117"/>
      <c r="B158" s="108"/>
      <c r="C158" s="30" t="s">
        <v>169</v>
      </c>
      <c r="D158" s="31"/>
      <c r="E158" s="32"/>
      <c r="F158" s="22"/>
      <c r="G158" s="23">
        <f t="shared" ref="G158:G163" si="21">ROUND(E158*F158,2)</f>
        <v>0</v>
      </c>
      <c r="H158" s="33"/>
      <c r="I158" s="108"/>
    </row>
    <row r="159" spans="1:9" x14ac:dyDescent="0.25">
      <c r="A159" s="117"/>
      <c r="B159" s="108"/>
      <c r="C159" s="30" t="s">
        <v>170</v>
      </c>
      <c r="D159" s="31"/>
      <c r="E159" s="32"/>
      <c r="F159" s="22"/>
      <c r="G159" s="23">
        <f t="shared" si="21"/>
        <v>0</v>
      </c>
      <c r="H159" s="33"/>
      <c r="I159" s="108"/>
    </row>
    <row r="160" spans="1:9" x14ac:dyDescent="0.25">
      <c r="A160" s="117"/>
      <c r="B160" s="108"/>
      <c r="C160" s="30" t="s">
        <v>171</v>
      </c>
      <c r="D160" s="31"/>
      <c r="E160" s="32"/>
      <c r="F160" s="22"/>
      <c r="G160" s="23">
        <f t="shared" si="21"/>
        <v>0</v>
      </c>
      <c r="H160" s="33"/>
      <c r="I160" s="108"/>
    </row>
    <row r="161" spans="1:9" x14ac:dyDescent="0.25">
      <c r="A161" s="117"/>
      <c r="B161" s="108"/>
      <c r="C161" s="30" t="s">
        <v>172</v>
      </c>
      <c r="D161" s="31"/>
      <c r="E161" s="32"/>
      <c r="F161" s="22"/>
      <c r="G161" s="23">
        <f t="shared" si="21"/>
        <v>0</v>
      </c>
      <c r="H161" s="33"/>
      <c r="I161" s="108"/>
    </row>
    <row r="162" spans="1:9" x14ac:dyDescent="0.25">
      <c r="A162" s="117"/>
      <c r="B162" s="108"/>
      <c r="C162" s="33" t="s">
        <v>173</v>
      </c>
      <c r="D162" s="31"/>
      <c r="E162" s="32"/>
      <c r="F162" s="22"/>
      <c r="G162" s="23">
        <f t="shared" si="21"/>
        <v>0</v>
      </c>
      <c r="H162" s="33"/>
      <c r="I162" s="108"/>
    </row>
    <row r="163" spans="1:9" x14ac:dyDescent="0.25">
      <c r="A163" s="118"/>
      <c r="B163" s="109"/>
      <c r="C163" s="33" t="s">
        <v>173</v>
      </c>
      <c r="D163" s="31"/>
      <c r="E163" s="32"/>
      <c r="F163" s="22"/>
      <c r="G163" s="23">
        <f t="shared" si="21"/>
        <v>0</v>
      </c>
      <c r="H163" s="33"/>
      <c r="I163" s="109"/>
    </row>
    <row r="164" spans="1:9" ht="12.75" customHeight="1" x14ac:dyDescent="0.25">
      <c r="A164" s="116" t="s">
        <v>176</v>
      </c>
      <c r="B164" s="107" t="s">
        <v>167</v>
      </c>
      <c r="C164" s="26" t="s">
        <v>168</v>
      </c>
      <c r="D164" s="27"/>
      <c r="E164" s="28"/>
      <c r="F164" s="23"/>
      <c r="G164" s="29">
        <f>SUM(G165:G170)</f>
        <v>0</v>
      </c>
      <c r="H164" s="29">
        <f>ROUND(G164*$D$7,2)</f>
        <v>0</v>
      </c>
      <c r="I164" s="107"/>
    </row>
    <row r="165" spans="1:9" ht="12.75" customHeight="1" x14ac:dyDescent="0.25">
      <c r="A165" s="117"/>
      <c r="B165" s="108"/>
      <c r="C165" s="30" t="s">
        <v>169</v>
      </c>
      <c r="D165" s="31"/>
      <c r="E165" s="32"/>
      <c r="F165" s="22"/>
      <c r="G165" s="23">
        <f t="shared" ref="G165:G170" si="22">ROUND(E165*F165,2)</f>
        <v>0</v>
      </c>
      <c r="H165" s="33"/>
      <c r="I165" s="108"/>
    </row>
    <row r="166" spans="1:9" ht="12.75" customHeight="1" x14ac:dyDescent="0.25">
      <c r="A166" s="117"/>
      <c r="B166" s="108"/>
      <c r="C166" s="30" t="s">
        <v>170</v>
      </c>
      <c r="D166" s="31"/>
      <c r="E166" s="32"/>
      <c r="F166" s="22"/>
      <c r="G166" s="23">
        <f t="shared" si="22"/>
        <v>0</v>
      </c>
      <c r="H166" s="33"/>
      <c r="I166" s="108"/>
    </row>
    <row r="167" spans="1:9" ht="12.75" customHeight="1" x14ac:dyDescent="0.25">
      <c r="A167" s="117"/>
      <c r="B167" s="108"/>
      <c r="C167" s="30" t="s">
        <v>171</v>
      </c>
      <c r="D167" s="31"/>
      <c r="E167" s="32"/>
      <c r="F167" s="22"/>
      <c r="G167" s="23">
        <f t="shared" si="22"/>
        <v>0</v>
      </c>
      <c r="H167" s="33"/>
      <c r="I167" s="108"/>
    </row>
    <row r="168" spans="1:9" ht="12.75" customHeight="1" x14ac:dyDescent="0.25">
      <c r="A168" s="117"/>
      <c r="B168" s="108"/>
      <c r="C168" s="30" t="s">
        <v>172</v>
      </c>
      <c r="D168" s="31"/>
      <c r="E168" s="32"/>
      <c r="F168" s="22"/>
      <c r="G168" s="23">
        <f t="shared" si="22"/>
        <v>0</v>
      </c>
      <c r="H168" s="33"/>
      <c r="I168" s="108"/>
    </row>
    <row r="169" spans="1:9" ht="12.75" customHeight="1" x14ac:dyDescent="0.25">
      <c r="A169" s="117"/>
      <c r="B169" s="108"/>
      <c r="C169" s="33" t="s">
        <v>173</v>
      </c>
      <c r="D169" s="31"/>
      <c r="E169" s="32"/>
      <c r="F169" s="22"/>
      <c r="G169" s="23">
        <f t="shared" si="22"/>
        <v>0</v>
      </c>
      <c r="H169" s="33"/>
      <c r="I169" s="108"/>
    </row>
    <row r="170" spans="1:9" ht="12.75" customHeight="1" x14ac:dyDescent="0.25">
      <c r="A170" s="118"/>
      <c r="B170" s="109"/>
      <c r="C170" s="33" t="s">
        <v>173</v>
      </c>
      <c r="D170" s="31"/>
      <c r="E170" s="32"/>
      <c r="F170" s="22"/>
      <c r="G170" s="23">
        <f t="shared" si="22"/>
        <v>0</v>
      </c>
      <c r="H170" s="33"/>
      <c r="I170" s="109"/>
    </row>
    <row r="171" spans="1:9" ht="12.75" customHeight="1" x14ac:dyDescent="0.25">
      <c r="A171" s="116" t="s">
        <v>177</v>
      </c>
      <c r="B171" s="107" t="s">
        <v>167</v>
      </c>
      <c r="C171" s="26" t="s">
        <v>168</v>
      </c>
      <c r="D171" s="27"/>
      <c r="E171" s="28"/>
      <c r="F171" s="23"/>
      <c r="G171" s="29">
        <f>SUM(G172:G177)</f>
        <v>0</v>
      </c>
      <c r="H171" s="29">
        <f>ROUND(G171*$D$7,2)</f>
        <v>0</v>
      </c>
      <c r="I171" s="107"/>
    </row>
    <row r="172" spans="1:9" ht="12.75" customHeight="1" x14ac:dyDescent="0.25">
      <c r="A172" s="117"/>
      <c r="B172" s="108"/>
      <c r="C172" s="30" t="s">
        <v>169</v>
      </c>
      <c r="D172" s="31"/>
      <c r="E172" s="32"/>
      <c r="F172" s="22"/>
      <c r="G172" s="23">
        <f t="shared" ref="G172:G177" si="23">ROUND(E172*F172,2)</f>
        <v>0</v>
      </c>
      <c r="H172" s="33"/>
      <c r="I172" s="108"/>
    </row>
    <row r="173" spans="1:9" ht="12.75" customHeight="1" x14ac:dyDescent="0.25">
      <c r="A173" s="117"/>
      <c r="B173" s="108"/>
      <c r="C173" s="30" t="s">
        <v>170</v>
      </c>
      <c r="D173" s="31"/>
      <c r="E173" s="32"/>
      <c r="F173" s="22"/>
      <c r="G173" s="23">
        <f t="shared" si="23"/>
        <v>0</v>
      </c>
      <c r="H173" s="33"/>
      <c r="I173" s="108"/>
    </row>
    <row r="174" spans="1:9" ht="12.75" customHeight="1" x14ac:dyDescent="0.25">
      <c r="A174" s="117"/>
      <c r="B174" s="108"/>
      <c r="C174" s="30" t="s">
        <v>171</v>
      </c>
      <c r="D174" s="31"/>
      <c r="E174" s="32"/>
      <c r="F174" s="22"/>
      <c r="G174" s="23">
        <f t="shared" si="23"/>
        <v>0</v>
      </c>
      <c r="H174" s="33"/>
      <c r="I174" s="108"/>
    </row>
    <row r="175" spans="1:9" ht="12.75" customHeight="1" x14ac:dyDescent="0.25">
      <c r="A175" s="117"/>
      <c r="B175" s="108"/>
      <c r="C175" s="30" t="s">
        <v>172</v>
      </c>
      <c r="D175" s="31"/>
      <c r="E175" s="32"/>
      <c r="F175" s="22"/>
      <c r="G175" s="23">
        <f t="shared" si="23"/>
        <v>0</v>
      </c>
      <c r="H175" s="33"/>
      <c r="I175" s="108"/>
    </row>
    <row r="176" spans="1:9" ht="12.75" customHeight="1" x14ac:dyDescent="0.25">
      <c r="A176" s="117"/>
      <c r="B176" s="108"/>
      <c r="C176" s="33" t="s">
        <v>173</v>
      </c>
      <c r="D176" s="31"/>
      <c r="E176" s="32"/>
      <c r="F176" s="22"/>
      <c r="G176" s="23">
        <f t="shared" si="23"/>
        <v>0</v>
      </c>
      <c r="H176" s="33"/>
      <c r="I176" s="108"/>
    </row>
    <row r="177" spans="1:9" ht="12.75" customHeight="1" x14ac:dyDescent="0.25">
      <c r="A177" s="118"/>
      <c r="B177" s="109"/>
      <c r="C177" s="33" t="s">
        <v>173</v>
      </c>
      <c r="D177" s="31"/>
      <c r="E177" s="32"/>
      <c r="F177" s="22"/>
      <c r="G177" s="23">
        <f t="shared" si="23"/>
        <v>0</v>
      </c>
      <c r="H177" s="33"/>
      <c r="I177" s="109"/>
    </row>
    <row r="178" spans="1:9" ht="12.75" customHeight="1" x14ac:dyDescent="0.25">
      <c r="A178" s="116" t="s">
        <v>178</v>
      </c>
      <c r="B178" s="107" t="s">
        <v>167</v>
      </c>
      <c r="C178" s="26" t="s">
        <v>168</v>
      </c>
      <c r="D178" s="27"/>
      <c r="E178" s="28"/>
      <c r="F178" s="23"/>
      <c r="G178" s="29">
        <f>SUM(G179:G184)</f>
        <v>0</v>
      </c>
      <c r="H178" s="29">
        <f>ROUND(G178*$D$7,2)</f>
        <v>0</v>
      </c>
      <c r="I178" s="107"/>
    </row>
    <row r="179" spans="1:9" ht="12.75" customHeight="1" x14ac:dyDescent="0.25">
      <c r="A179" s="117"/>
      <c r="B179" s="108"/>
      <c r="C179" s="30" t="s">
        <v>169</v>
      </c>
      <c r="D179" s="31"/>
      <c r="E179" s="32"/>
      <c r="F179" s="22"/>
      <c r="G179" s="23">
        <f t="shared" ref="G179:G184" si="24">ROUND(E179*F179,2)</f>
        <v>0</v>
      </c>
      <c r="H179" s="33"/>
      <c r="I179" s="108"/>
    </row>
    <row r="180" spans="1:9" ht="12.75" customHeight="1" x14ac:dyDescent="0.25">
      <c r="A180" s="117"/>
      <c r="B180" s="108"/>
      <c r="C180" s="30" t="s">
        <v>170</v>
      </c>
      <c r="D180" s="31"/>
      <c r="E180" s="32"/>
      <c r="F180" s="22"/>
      <c r="G180" s="23">
        <f t="shared" si="24"/>
        <v>0</v>
      </c>
      <c r="H180" s="33"/>
      <c r="I180" s="108"/>
    </row>
    <row r="181" spans="1:9" ht="12.75" customHeight="1" x14ac:dyDescent="0.25">
      <c r="A181" s="117"/>
      <c r="B181" s="108"/>
      <c r="C181" s="30" t="s">
        <v>171</v>
      </c>
      <c r="D181" s="31"/>
      <c r="E181" s="32"/>
      <c r="F181" s="22"/>
      <c r="G181" s="23">
        <f t="shared" si="24"/>
        <v>0</v>
      </c>
      <c r="H181" s="33"/>
      <c r="I181" s="108"/>
    </row>
    <row r="182" spans="1:9" ht="12.75" customHeight="1" x14ac:dyDescent="0.25">
      <c r="A182" s="117"/>
      <c r="B182" s="108"/>
      <c r="C182" s="30" t="s">
        <v>172</v>
      </c>
      <c r="D182" s="31"/>
      <c r="E182" s="32"/>
      <c r="F182" s="22"/>
      <c r="G182" s="23">
        <f t="shared" si="24"/>
        <v>0</v>
      </c>
      <c r="H182" s="33"/>
      <c r="I182" s="108"/>
    </row>
    <row r="183" spans="1:9" ht="12.75" customHeight="1" x14ac:dyDescent="0.25">
      <c r="A183" s="117"/>
      <c r="B183" s="108"/>
      <c r="C183" s="33" t="s">
        <v>173</v>
      </c>
      <c r="D183" s="31"/>
      <c r="E183" s="32"/>
      <c r="F183" s="22"/>
      <c r="G183" s="23">
        <f t="shared" si="24"/>
        <v>0</v>
      </c>
      <c r="H183" s="33"/>
      <c r="I183" s="108"/>
    </row>
    <row r="184" spans="1:9" ht="12.75" customHeight="1" x14ac:dyDescent="0.25">
      <c r="A184" s="118"/>
      <c r="B184" s="109"/>
      <c r="C184" s="33" t="s">
        <v>173</v>
      </c>
      <c r="D184" s="31"/>
      <c r="E184" s="32"/>
      <c r="F184" s="22"/>
      <c r="G184" s="23">
        <f t="shared" si="24"/>
        <v>0</v>
      </c>
      <c r="H184" s="33"/>
      <c r="I184" s="109"/>
    </row>
    <row r="185" spans="1:9" ht="12.75" customHeight="1" x14ac:dyDescent="0.25">
      <c r="A185" s="116" t="s">
        <v>179</v>
      </c>
      <c r="B185" s="107" t="s">
        <v>167</v>
      </c>
      <c r="C185" s="26" t="s">
        <v>168</v>
      </c>
      <c r="D185" s="27"/>
      <c r="E185" s="28"/>
      <c r="F185" s="23"/>
      <c r="G185" s="29">
        <f>SUM(G186:G191)</f>
        <v>0</v>
      </c>
      <c r="H185" s="29">
        <f>ROUND(G185*$D$7,2)</f>
        <v>0</v>
      </c>
      <c r="I185" s="107"/>
    </row>
    <row r="186" spans="1:9" ht="12.75" customHeight="1" x14ac:dyDescent="0.25">
      <c r="A186" s="117"/>
      <c r="B186" s="108"/>
      <c r="C186" s="30" t="s">
        <v>169</v>
      </c>
      <c r="D186" s="31"/>
      <c r="E186" s="32"/>
      <c r="F186" s="22"/>
      <c r="G186" s="23">
        <f t="shared" ref="G186:G191" si="25">ROUND(E186*F186,2)</f>
        <v>0</v>
      </c>
      <c r="H186" s="33"/>
      <c r="I186" s="108"/>
    </row>
    <row r="187" spans="1:9" ht="12.75" customHeight="1" x14ac:dyDescent="0.25">
      <c r="A187" s="117"/>
      <c r="B187" s="108"/>
      <c r="C187" s="30" t="s">
        <v>170</v>
      </c>
      <c r="D187" s="31"/>
      <c r="E187" s="32"/>
      <c r="F187" s="22"/>
      <c r="G187" s="23">
        <f t="shared" si="25"/>
        <v>0</v>
      </c>
      <c r="H187" s="33"/>
      <c r="I187" s="108"/>
    </row>
    <row r="188" spans="1:9" ht="12.75" customHeight="1" x14ac:dyDescent="0.25">
      <c r="A188" s="117"/>
      <c r="B188" s="108"/>
      <c r="C188" s="30" t="s">
        <v>171</v>
      </c>
      <c r="D188" s="31"/>
      <c r="E188" s="32"/>
      <c r="F188" s="22"/>
      <c r="G188" s="23">
        <f t="shared" si="25"/>
        <v>0</v>
      </c>
      <c r="H188" s="33"/>
      <c r="I188" s="108"/>
    </row>
    <row r="189" spans="1:9" ht="12.75" customHeight="1" x14ac:dyDescent="0.25">
      <c r="A189" s="117"/>
      <c r="B189" s="108"/>
      <c r="C189" s="30" t="s">
        <v>172</v>
      </c>
      <c r="D189" s="31"/>
      <c r="E189" s="32"/>
      <c r="F189" s="22"/>
      <c r="G189" s="23">
        <f t="shared" si="25"/>
        <v>0</v>
      </c>
      <c r="H189" s="33"/>
      <c r="I189" s="108"/>
    </row>
    <row r="190" spans="1:9" ht="12.75" customHeight="1" x14ac:dyDescent="0.25">
      <c r="A190" s="117"/>
      <c r="B190" s="108"/>
      <c r="C190" s="33" t="s">
        <v>173</v>
      </c>
      <c r="D190" s="31"/>
      <c r="E190" s="32"/>
      <c r="F190" s="22"/>
      <c r="G190" s="23">
        <f t="shared" si="25"/>
        <v>0</v>
      </c>
      <c r="H190" s="33"/>
      <c r="I190" s="108"/>
    </row>
    <row r="191" spans="1:9" ht="12.75" customHeight="1" x14ac:dyDescent="0.25">
      <c r="A191" s="118"/>
      <c r="B191" s="109"/>
      <c r="C191" s="33" t="s">
        <v>173</v>
      </c>
      <c r="D191" s="31"/>
      <c r="E191" s="32"/>
      <c r="F191" s="22"/>
      <c r="G191" s="23">
        <f t="shared" si="25"/>
        <v>0</v>
      </c>
      <c r="H191" s="33"/>
      <c r="I191" s="109"/>
    </row>
    <row r="192" spans="1:9" ht="12.75" customHeight="1" x14ac:dyDescent="0.25">
      <c r="A192" s="116" t="s">
        <v>180</v>
      </c>
      <c r="B192" s="107" t="s">
        <v>167</v>
      </c>
      <c r="C192" s="26" t="s">
        <v>168</v>
      </c>
      <c r="D192" s="27"/>
      <c r="E192" s="28"/>
      <c r="F192" s="23"/>
      <c r="G192" s="29">
        <f>SUM(G193:G198)</f>
        <v>0</v>
      </c>
      <c r="H192" s="29">
        <f>ROUND(G192*$D$7,2)</f>
        <v>0</v>
      </c>
      <c r="I192" s="107"/>
    </row>
    <row r="193" spans="1:9" ht="12.75" customHeight="1" x14ac:dyDescent="0.25">
      <c r="A193" s="117"/>
      <c r="B193" s="108"/>
      <c r="C193" s="30" t="s">
        <v>169</v>
      </c>
      <c r="D193" s="31"/>
      <c r="E193" s="32"/>
      <c r="F193" s="22"/>
      <c r="G193" s="23">
        <f t="shared" ref="G193:G198" si="26">ROUND(E193*F193,2)</f>
        <v>0</v>
      </c>
      <c r="H193" s="33"/>
      <c r="I193" s="108"/>
    </row>
    <row r="194" spans="1:9" ht="12.75" customHeight="1" x14ac:dyDescent="0.25">
      <c r="A194" s="117"/>
      <c r="B194" s="108"/>
      <c r="C194" s="30" t="s">
        <v>170</v>
      </c>
      <c r="D194" s="31"/>
      <c r="E194" s="32"/>
      <c r="F194" s="22"/>
      <c r="G194" s="23">
        <f t="shared" si="26"/>
        <v>0</v>
      </c>
      <c r="H194" s="33"/>
      <c r="I194" s="108"/>
    </row>
    <row r="195" spans="1:9" ht="12.75" customHeight="1" x14ac:dyDescent="0.25">
      <c r="A195" s="117"/>
      <c r="B195" s="108"/>
      <c r="C195" s="30" t="s">
        <v>171</v>
      </c>
      <c r="D195" s="31"/>
      <c r="E195" s="32"/>
      <c r="F195" s="22"/>
      <c r="G195" s="23">
        <f t="shared" si="26"/>
        <v>0</v>
      </c>
      <c r="H195" s="33"/>
      <c r="I195" s="108"/>
    </row>
    <row r="196" spans="1:9" ht="12.75" customHeight="1" x14ac:dyDescent="0.25">
      <c r="A196" s="117"/>
      <c r="B196" s="108"/>
      <c r="C196" s="30" t="s">
        <v>172</v>
      </c>
      <c r="D196" s="31"/>
      <c r="E196" s="32"/>
      <c r="F196" s="22"/>
      <c r="G196" s="23">
        <f t="shared" si="26"/>
        <v>0</v>
      </c>
      <c r="H196" s="33"/>
      <c r="I196" s="108"/>
    </row>
    <row r="197" spans="1:9" ht="12.75" customHeight="1" x14ac:dyDescent="0.25">
      <c r="A197" s="117"/>
      <c r="B197" s="108"/>
      <c r="C197" s="33" t="s">
        <v>173</v>
      </c>
      <c r="D197" s="31"/>
      <c r="E197" s="32"/>
      <c r="F197" s="22"/>
      <c r="G197" s="23">
        <f t="shared" si="26"/>
        <v>0</v>
      </c>
      <c r="H197" s="33"/>
      <c r="I197" s="108"/>
    </row>
    <row r="198" spans="1:9" ht="12.75" customHeight="1" x14ac:dyDescent="0.25">
      <c r="A198" s="118"/>
      <c r="B198" s="109"/>
      <c r="C198" s="33" t="s">
        <v>173</v>
      </c>
      <c r="D198" s="31"/>
      <c r="E198" s="32"/>
      <c r="F198" s="22"/>
      <c r="G198" s="23">
        <f t="shared" si="26"/>
        <v>0</v>
      </c>
      <c r="H198" s="33"/>
      <c r="I198" s="109"/>
    </row>
    <row r="199" spans="1:9" ht="12.75" customHeight="1" x14ac:dyDescent="0.25">
      <c r="A199" s="116" t="s">
        <v>181</v>
      </c>
      <c r="B199" s="107" t="s">
        <v>167</v>
      </c>
      <c r="C199" s="26" t="s">
        <v>168</v>
      </c>
      <c r="D199" s="27"/>
      <c r="E199" s="28"/>
      <c r="F199" s="23"/>
      <c r="G199" s="29">
        <f>SUM(G200:G205)</f>
        <v>0</v>
      </c>
      <c r="H199" s="29">
        <f>ROUND(G199*$D$7,2)</f>
        <v>0</v>
      </c>
      <c r="I199" s="107"/>
    </row>
    <row r="200" spans="1:9" ht="12.75" customHeight="1" x14ac:dyDescent="0.25">
      <c r="A200" s="117"/>
      <c r="B200" s="108"/>
      <c r="C200" s="30" t="s">
        <v>169</v>
      </c>
      <c r="D200" s="31"/>
      <c r="E200" s="32"/>
      <c r="F200" s="22"/>
      <c r="G200" s="23">
        <f t="shared" ref="G200:G205" si="27">ROUND(E200*F200,2)</f>
        <v>0</v>
      </c>
      <c r="H200" s="33"/>
      <c r="I200" s="108"/>
    </row>
    <row r="201" spans="1:9" ht="12.75" customHeight="1" x14ac:dyDescent="0.25">
      <c r="A201" s="117"/>
      <c r="B201" s="108"/>
      <c r="C201" s="30" t="s">
        <v>170</v>
      </c>
      <c r="D201" s="31"/>
      <c r="E201" s="32"/>
      <c r="F201" s="22"/>
      <c r="G201" s="23">
        <f t="shared" si="27"/>
        <v>0</v>
      </c>
      <c r="H201" s="33"/>
      <c r="I201" s="108"/>
    </row>
    <row r="202" spans="1:9" ht="12.75" customHeight="1" x14ac:dyDescent="0.25">
      <c r="A202" s="117"/>
      <c r="B202" s="108"/>
      <c r="C202" s="30" t="s">
        <v>171</v>
      </c>
      <c r="D202" s="31"/>
      <c r="E202" s="32"/>
      <c r="F202" s="22"/>
      <c r="G202" s="23">
        <f t="shared" si="27"/>
        <v>0</v>
      </c>
      <c r="H202" s="33"/>
      <c r="I202" s="108"/>
    </row>
    <row r="203" spans="1:9" ht="12.75" customHeight="1" x14ac:dyDescent="0.25">
      <c r="A203" s="117"/>
      <c r="B203" s="108"/>
      <c r="C203" s="30" t="s">
        <v>172</v>
      </c>
      <c r="D203" s="31"/>
      <c r="E203" s="32"/>
      <c r="F203" s="22"/>
      <c r="G203" s="23">
        <f t="shared" si="27"/>
        <v>0</v>
      </c>
      <c r="H203" s="33"/>
      <c r="I203" s="108"/>
    </row>
    <row r="204" spans="1:9" ht="12.75" customHeight="1" x14ac:dyDescent="0.25">
      <c r="A204" s="117"/>
      <c r="B204" s="108"/>
      <c r="C204" s="33" t="s">
        <v>173</v>
      </c>
      <c r="D204" s="31"/>
      <c r="E204" s="32"/>
      <c r="F204" s="22"/>
      <c r="G204" s="23">
        <f t="shared" si="27"/>
        <v>0</v>
      </c>
      <c r="H204" s="33"/>
      <c r="I204" s="108"/>
    </row>
    <row r="205" spans="1:9" ht="12.75" customHeight="1" x14ac:dyDescent="0.25">
      <c r="A205" s="118"/>
      <c r="B205" s="109"/>
      <c r="C205" s="33" t="s">
        <v>173</v>
      </c>
      <c r="D205" s="31"/>
      <c r="E205" s="32"/>
      <c r="F205" s="22"/>
      <c r="G205" s="23">
        <f t="shared" si="27"/>
        <v>0</v>
      </c>
      <c r="H205" s="33"/>
      <c r="I205" s="109"/>
    </row>
    <row r="206" spans="1:9" ht="12.75" customHeight="1" x14ac:dyDescent="0.25">
      <c r="A206" s="116" t="s">
        <v>182</v>
      </c>
      <c r="B206" s="107" t="s">
        <v>167</v>
      </c>
      <c r="C206" s="26" t="s">
        <v>168</v>
      </c>
      <c r="D206" s="27"/>
      <c r="E206" s="28"/>
      <c r="F206" s="23"/>
      <c r="G206" s="29">
        <f>SUM(G207:G212)</f>
        <v>0</v>
      </c>
      <c r="H206" s="29">
        <f>ROUND(G206*$D$7,2)</f>
        <v>0</v>
      </c>
      <c r="I206" s="107"/>
    </row>
    <row r="207" spans="1:9" ht="12.75" customHeight="1" x14ac:dyDescent="0.25">
      <c r="A207" s="117"/>
      <c r="B207" s="108"/>
      <c r="C207" s="30" t="s">
        <v>169</v>
      </c>
      <c r="D207" s="31"/>
      <c r="E207" s="32"/>
      <c r="F207" s="22"/>
      <c r="G207" s="23">
        <f t="shared" ref="G207:G212" si="28">ROUND(E207*F207,2)</f>
        <v>0</v>
      </c>
      <c r="H207" s="33"/>
      <c r="I207" s="108"/>
    </row>
    <row r="208" spans="1:9" ht="12.75" customHeight="1" x14ac:dyDescent="0.25">
      <c r="A208" s="117"/>
      <c r="B208" s="108"/>
      <c r="C208" s="30" t="s">
        <v>170</v>
      </c>
      <c r="D208" s="31"/>
      <c r="E208" s="32"/>
      <c r="F208" s="22"/>
      <c r="G208" s="23">
        <f t="shared" si="28"/>
        <v>0</v>
      </c>
      <c r="H208" s="33"/>
      <c r="I208" s="108"/>
    </row>
    <row r="209" spans="1:12" ht="12.75" customHeight="1" x14ac:dyDescent="0.25">
      <c r="A209" s="117"/>
      <c r="B209" s="108"/>
      <c r="C209" s="30" t="s">
        <v>171</v>
      </c>
      <c r="D209" s="31"/>
      <c r="E209" s="32"/>
      <c r="F209" s="22"/>
      <c r="G209" s="23">
        <f t="shared" si="28"/>
        <v>0</v>
      </c>
      <c r="H209" s="33"/>
      <c r="I209" s="108"/>
    </row>
    <row r="210" spans="1:12" x14ac:dyDescent="0.25">
      <c r="A210" s="117"/>
      <c r="B210" s="108"/>
      <c r="C210" s="30" t="s">
        <v>172</v>
      </c>
      <c r="D210" s="31"/>
      <c r="E210" s="32"/>
      <c r="F210" s="22"/>
      <c r="G210" s="23">
        <f t="shared" si="28"/>
        <v>0</v>
      </c>
      <c r="H210" s="33"/>
      <c r="I210" s="108"/>
    </row>
    <row r="211" spans="1:12" x14ac:dyDescent="0.25">
      <c r="A211" s="117"/>
      <c r="B211" s="108"/>
      <c r="C211" s="33" t="s">
        <v>173</v>
      </c>
      <c r="D211" s="31"/>
      <c r="E211" s="32"/>
      <c r="F211" s="22"/>
      <c r="G211" s="23">
        <f t="shared" si="28"/>
        <v>0</v>
      </c>
      <c r="H211" s="33"/>
      <c r="I211" s="108"/>
    </row>
    <row r="212" spans="1:12" x14ac:dyDescent="0.25">
      <c r="A212" s="118"/>
      <c r="B212" s="109"/>
      <c r="C212" s="33" t="s">
        <v>173</v>
      </c>
      <c r="D212" s="31"/>
      <c r="E212" s="32"/>
      <c r="F212" s="22"/>
      <c r="G212" s="23">
        <f t="shared" si="28"/>
        <v>0</v>
      </c>
      <c r="H212" s="33"/>
      <c r="I212" s="109"/>
    </row>
    <row r="213" spans="1:12" ht="36.65" customHeight="1" x14ac:dyDescent="0.25">
      <c r="A213" s="82" t="s">
        <v>36</v>
      </c>
      <c r="B213" s="139" t="s">
        <v>183</v>
      </c>
      <c r="C213" s="139"/>
      <c r="D213" s="139"/>
      <c r="E213" s="139"/>
      <c r="F213" s="139"/>
      <c r="G213" s="9">
        <f>SUM(G214:G230)</f>
        <v>0</v>
      </c>
      <c r="H213" s="9">
        <f>SUM(H214:H230)</f>
        <v>0</v>
      </c>
      <c r="I213" s="87"/>
      <c r="J213" s="81"/>
      <c r="K213" s="86" t="s">
        <v>184</v>
      </c>
      <c r="L213" s="86" t="s">
        <v>185</v>
      </c>
    </row>
    <row r="214" spans="1:12" ht="23" x14ac:dyDescent="0.25">
      <c r="A214" s="85" t="s">
        <v>186</v>
      </c>
      <c r="B214" s="103" t="s">
        <v>187</v>
      </c>
      <c r="C214" s="103"/>
      <c r="D214" s="34" t="s">
        <v>188</v>
      </c>
      <c r="E214" s="35"/>
      <c r="F214" s="11">
        <f>K214*L214</f>
        <v>0</v>
      </c>
      <c r="G214" s="11">
        <f t="shared" ref="G214:G230" si="29">ROUND(E214*F214,2)</f>
        <v>0</v>
      </c>
      <c r="H214" s="11">
        <f>ROUND(G214*$D$7,2)</f>
        <v>0</v>
      </c>
      <c r="I214" s="19" t="s">
        <v>62</v>
      </c>
      <c r="J214" s="81"/>
      <c r="K214" s="22"/>
      <c r="L214" s="22"/>
    </row>
    <row r="215" spans="1:12" x14ac:dyDescent="0.25">
      <c r="A215" s="85" t="s">
        <v>189</v>
      </c>
      <c r="B215" s="103"/>
      <c r="C215" s="103"/>
      <c r="D215" s="34" t="s">
        <v>188</v>
      </c>
      <c r="E215" s="35"/>
      <c r="F215" s="11">
        <f t="shared" ref="F215:F230" si="30">K215*L215</f>
        <v>0</v>
      </c>
      <c r="G215" s="11">
        <f t="shared" si="29"/>
        <v>0</v>
      </c>
      <c r="H215" s="11">
        <f t="shared" ref="H215:H230" si="31">ROUND(G215*$D$7,2)</f>
        <v>0</v>
      </c>
      <c r="I215" s="19"/>
      <c r="J215" s="81"/>
      <c r="K215" s="22"/>
      <c r="L215" s="22"/>
    </row>
    <row r="216" spans="1:12" x14ac:dyDescent="0.25">
      <c r="A216" s="85" t="s">
        <v>190</v>
      </c>
      <c r="B216" s="103"/>
      <c r="C216" s="103"/>
      <c r="D216" s="34" t="s">
        <v>188</v>
      </c>
      <c r="E216" s="35"/>
      <c r="F216" s="11">
        <f t="shared" si="30"/>
        <v>0</v>
      </c>
      <c r="G216" s="11">
        <f t="shared" si="29"/>
        <v>0</v>
      </c>
      <c r="H216" s="11">
        <f t="shared" si="31"/>
        <v>0</v>
      </c>
      <c r="I216" s="19"/>
      <c r="J216" s="81"/>
      <c r="K216" s="22"/>
      <c r="L216" s="22"/>
    </row>
    <row r="217" spans="1:12" x14ac:dyDescent="0.25">
      <c r="A217" s="85" t="s">
        <v>191</v>
      </c>
      <c r="B217" s="103"/>
      <c r="C217" s="103"/>
      <c r="D217" s="34" t="s">
        <v>188</v>
      </c>
      <c r="E217" s="35"/>
      <c r="F217" s="11">
        <f t="shared" si="30"/>
        <v>0</v>
      </c>
      <c r="G217" s="11">
        <f t="shared" si="29"/>
        <v>0</v>
      </c>
      <c r="H217" s="11">
        <f t="shared" si="31"/>
        <v>0</v>
      </c>
      <c r="I217" s="19"/>
      <c r="J217" s="81"/>
      <c r="K217" s="22"/>
      <c r="L217" s="22"/>
    </row>
    <row r="218" spans="1:12" x14ac:dyDescent="0.25">
      <c r="A218" s="85" t="s">
        <v>192</v>
      </c>
      <c r="B218" s="103"/>
      <c r="C218" s="103"/>
      <c r="D218" s="34" t="s">
        <v>188</v>
      </c>
      <c r="E218" s="35"/>
      <c r="F218" s="11">
        <f t="shared" si="30"/>
        <v>0</v>
      </c>
      <c r="G218" s="11">
        <f t="shared" si="29"/>
        <v>0</v>
      </c>
      <c r="H218" s="11">
        <f t="shared" si="31"/>
        <v>0</v>
      </c>
      <c r="I218" s="19"/>
      <c r="J218" s="81"/>
      <c r="K218" s="22"/>
      <c r="L218" s="22"/>
    </row>
    <row r="219" spans="1:12" x14ac:dyDescent="0.25">
      <c r="A219" s="85" t="s">
        <v>193</v>
      </c>
      <c r="B219" s="103"/>
      <c r="C219" s="103"/>
      <c r="D219" s="34" t="s">
        <v>188</v>
      </c>
      <c r="E219" s="35"/>
      <c r="F219" s="11">
        <f t="shared" si="30"/>
        <v>0</v>
      </c>
      <c r="G219" s="11">
        <f t="shared" si="29"/>
        <v>0</v>
      </c>
      <c r="H219" s="11">
        <f t="shared" si="31"/>
        <v>0</v>
      </c>
      <c r="I219" s="19"/>
      <c r="J219" s="81"/>
      <c r="K219" s="22"/>
      <c r="L219" s="22"/>
    </row>
    <row r="220" spans="1:12" x14ac:dyDescent="0.25">
      <c r="A220" s="85" t="s">
        <v>194</v>
      </c>
      <c r="B220" s="103"/>
      <c r="C220" s="103"/>
      <c r="D220" s="34" t="s">
        <v>188</v>
      </c>
      <c r="E220" s="35"/>
      <c r="F220" s="11">
        <f t="shared" si="30"/>
        <v>0</v>
      </c>
      <c r="G220" s="11">
        <f t="shared" si="29"/>
        <v>0</v>
      </c>
      <c r="H220" s="11">
        <f t="shared" si="31"/>
        <v>0</v>
      </c>
      <c r="I220" s="19"/>
      <c r="J220" s="81"/>
      <c r="K220" s="22"/>
      <c r="L220" s="22"/>
    </row>
    <row r="221" spans="1:12" x14ac:dyDescent="0.25">
      <c r="A221" s="85" t="s">
        <v>195</v>
      </c>
      <c r="B221" s="103"/>
      <c r="C221" s="103"/>
      <c r="D221" s="34" t="s">
        <v>188</v>
      </c>
      <c r="E221" s="35"/>
      <c r="F221" s="11">
        <f t="shared" si="30"/>
        <v>0</v>
      </c>
      <c r="G221" s="11">
        <f t="shared" si="29"/>
        <v>0</v>
      </c>
      <c r="H221" s="11">
        <f t="shared" si="31"/>
        <v>0</v>
      </c>
      <c r="I221" s="19"/>
      <c r="J221" s="81"/>
      <c r="K221" s="22"/>
      <c r="L221" s="22"/>
    </row>
    <row r="222" spans="1:12" x14ac:dyDescent="0.25">
      <c r="A222" s="85" t="s">
        <v>196</v>
      </c>
      <c r="B222" s="103"/>
      <c r="C222" s="103"/>
      <c r="D222" s="34" t="s">
        <v>188</v>
      </c>
      <c r="E222" s="35"/>
      <c r="F222" s="11">
        <f t="shared" si="30"/>
        <v>0</v>
      </c>
      <c r="G222" s="11">
        <f t="shared" si="29"/>
        <v>0</v>
      </c>
      <c r="H222" s="11">
        <f t="shared" si="31"/>
        <v>0</v>
      </c>
      <c r="I222" s="19"/>
      <c r="J222" s="81"/>
      <c r="K222" s="22"/>
      <c r="L222" s="22"/>
    </row>
    <row r="223" spans="1:12" x14ac:dyDescent="0.25">
      <c r="A223" s="85" t="s">
        <v>197</v>
      </c>
      <c r="B223" s="103"/>
      <c r="C223" s="103"/>
      <c r="D223" s="34" t="s">
        <v>188</v>
      </c>
      <c r="E223" s="35"/>
      <c r="F223" s="11">
        <f t="shared" si="30"/>
        <v>0</v>
      </c>
      <c r="G223" s="11">
        <f t="shared" si="29"/>
        <v>0</v>
      </c>
      <c r="H223" s="11">
        <f t="shared" si="31"/>
        <v>0</v>
      </c>
      <c r="I223" s="19"/>
      <c r="J223" s="81"/>
      <c r="K223" s="22"/>
      <c r="L223" s="22"/>
    </row>
    <row r="224" spans="1:12" x14ac:dyDescent="0.25">
      <c r="A224" s="85" t="s">
        <v>198</v>
      </c>
      <c r="B224" s="103"/>
      <c r="C224" s="103"/>
      <c r="D224" s="34" t="s">
        <v>188</v>
      </c>
      <c r="E224" s="35"/>
      <c r="F224" s="11">
        <f t="shared" si="30"/>
        <v>0</v>
      </c>
      <c r="G224" s="11">
        <f t="shared" si="29"/>
        <v>0</v>
      </c>
      <c r="H224" s="11">
        <f t="shared" si="31"/>
        <v>0</v>
      </c>
      <c r="I224" s="19"/>
      <c r="J224" s="81"/>
      <c r="K224" s="22"/>
      <c r="L224" s="22"/>
    </row>
    <row r="225" spans="1:12" x14ac:dyDescent="0.25">
      <c r="A225" s="85" t="s">
        <v>199</v>
      </c>
      <c r="B225" s="103"/>
      <c r="C225" s="103"/>
      <c r="D225" s="34" t="s">
        <v>188</v>
      </c>
      <c r="E225" s="35"/>
      <c r="F225" s="11">
        <f t="shared" si="30"/>
        <v>0</v>
      </c>
      <c r="G225" s="11">
        <f t="shared" si="29"/>
        <v>0</v>
      </c>
      <c r="H225" s="11">
        <f t="shared" si="31"/>
        <v>0</v>
      </c>
      <c r="I225" s="19"/>
      <c r="J225" s="81"/>
      <c r="K225" s="22"/>
      <c r="L225" s="22"/>
    </row>
    <row r="226" spans="1:12" x14ac:dyDescent="0.25">
      <c r="A226" s="85" t="s">
        <v>200</v>
      </c>
      <c r="B226" s="103"/>
      <c r="C226" s="103"/>
      <c r="D226" s="34" t="s">
        <v>188</v>
      </c>
      <c r="E226" s="35"/>
      <c r="F226" s="11">
        <f t="shared" si="30"/>
        <v>0</v>
      </c>
      <c r="G226" s="11">
        <f t="shared" si="29"/>
        <v>0</v>
      </c>
      <c r="H226" s="11">
        <f t="shared" si="31"/>
        <v>0</v>
      </c>
      <c r="I226" s="19"/>
      <c r="J226" s="81"/>
      <c r="K226" s="22"/>
      <c r="L226" s="22"/>
    </row>
    <row r="227" spans="1:12" x14ac:dyDescent="0.25">
      <c r="A227" s="85" t="s">
        <v>201</v>
      </c>
      <c r="B227" s="140"/>
      <c r="C227" s="141"/>
      <c r="D227" s="34" t="s">
        <v>188</v>
      </c>
      <c r="E227" s="35"/>
      <c r="F227" s="11">
        <f t="shared" si="30"/>
        <v>0</v>
      </c>
      <c r="G227" s="11">
        <f t="shared" si="29"/>
        <v>0</v>
      </c>
      <c r="H227" s="11">
        <f t="shared" si="31"/>
        <v>0</v>
      </c>
      <c r="I227" s="19"/>
      <c r="J227" s="81"/>
      <c r="K227" s="22"/>
      <c r="L227" s="22"/>
    </row>
    <row r="228" spans="1:12" x14ac:dyDescent="0.25">
      <c r="A228" s="85" t="s">
        <v>202</v>
      </c>
      <c r="B228" s="140"/>
      <c r="C228" s="141"/>
      <c r="D228" s="34" t="s">
        <v>188</v>
      </c>
      <c r="E228" s="35"/>
      <c r="F228" s="11">
        <f t="shared" si="30"/>
        <v>0</v>
      </c>
      <c r="G228" s="11">
        <f t="shared" si="29"/>
        <v>0</v>
      </c>
      <c r="H228" s="11">
        <f t="shared" si="31"/>
        <v>0</v>
      </c>
      <c r="I228" s="19"/>
      <c r="J228" s="81"/>
      <c r="K228" s="22"/>
      <c r="L228" s="22"/>
    </row>
    <row r="229" spans="1:12" x14ac:dyDescent="0.25">
      <c r="A229" s="85" t="s">
        <v>203</v>
      </c>
      <c r="B229" s="140"/>
      <c r="C229" s="141"/>
      <c r="D229" s="34" t="s">
        <v>188</v>
      </c>
      <c r="E229" s="35"/>
      <c r="F229" s="11">
        <f t="shared" si="30"/>
        <v>0</v>
      </c>
      <c r="G229" s="11">
        <f t="shared" si="29"/>
        <v>0</v>
      </c>
      <c r="H229" s="11">
        <f t="shared" si="31"/>
        <v>0</v>
      </c>
      <c r="I229" s="19"/>
      <c r="J229" s="81"/>
      <c r="K229" s="22"/>
      <c r="L229" s="22"/>
    </row>
    <row r="230" spans="1:12" x14ac:dyDescent="0.25">
      <c r="A230" s="85" t="s">
        <v>204</v>
      </c>
      <c r="B230" s="140"/>
      <c r="C230" s="141"/>
      <c r="D230" s="34" t="s">
        <v>188</v>
      </c>
      <c r="E230" s="35"/>
      <c r="F230" s="11">
        <f t="shared" si="30"/>
        <v>0</v>
      </c>
      <c r="G230" s="11">
        <f t="shared" si="29"/>
        <v>0</v>
      </c>
      <c r="H230" s="11">
        <f t="shared" si="31"/>
        <v>0</v>
      </c>
      <c r="I230" s="19"/>
      <c r="J230" s="81"/>
      <c r="K230" s="22"/>
      <c r="L230" s="22"/>
    </row>
    <row r="231" spans="1:12" ht="38.4" customHeight="1" x14ac:dyDescent="0.25">
      <c r="A231" s="82" t="s">
        <v>38</v>
      </c>
      <c r="B231" s="139" t="s">
        <v>205</v>
      </c>
      <c r="C231" s="139"/>
      <c r="D231" s="139"/>
      <c r="E231" s="139"/>
      <c r="F231" s="139"/>
      <c r="G231" s="9">
        <f>SUM(G232:G236)</f>
        <v>0</v>
      </c>
      <c r="H231" s="9">
        <f>SUM(H232:H236)</f>
        <v>0</v>
      </c>
      <c r="I231" s="87"/>
      <c r="J231" s="81"/>
      <c r="K231" s="86" t="s">
        <v>184</v>
      </c>
      <c r="L231" s="86" t="s">
        <v>185</v>
      </c>
    </row>
    <row r="232" spans="1:12" ht="23" x14ac:dyDescent="0.25">
      <c r="A232" s="85" t="s">
        <v>206</v>
      </c>
      <c r="B232" s="103" t="s">
        <v>207</v>
      </c>
      <c r="C232" s="103"/>
      <c r="D232" s="34" t="s">
        <v>188</v>
      </c>
      <c r="E232" s="35"/>
      <c r="F232" s="11">
        <f>K232*L232</f>
        <v>0</v>
      </c>
      <c r="G232" s="11">
        <f>ROUND(E232*F232,2)</f>
        <v>0</v>
      </c>
      <c r="H232" s="11">
        <f t="shared" ref="H232:H236" si="32">ROUND(G232*$D$7,2)</f>
        <v>0</v>
      </c>
      <c r="I232" s="19" t="s">
        <v>62</v>
      </c>
      <c r="J232" s="81"/>
      <c r="K232" s="22"/>
      <c r="L232" s="22"/>
    </row>
    <row r="233" spans="1:12" x14ac:dyDescent="0.25">
      <c r="A233" s="85" t="s">
        <v>208</v>
      </c>
      <c r="B233" s="103" t="s">
        <v>207</v>
      </c>
      <c r="C233" s="103"/>
      <c r="D233" s="34" t="s">
        <v>188</v>
      </c>
      <c r="E233" s="35"/>
      <c r="F233" s="11">
        <f t="shared" ref="F233:F236" si="33">K233*L233</f>
        <v>0</v>
      </c>
      <c r="G233" s="11">
        <f t="shared" ref="G233:G236" si="34">ROUND(E233*F233,2)</f>
        <v>0</v>
      </c>
      <c r="H233" s="11">
        <f t="shared" si="32"/>
        <v>0</v>
      </c>
      <c r="I233" s="19"/>
      <c r="J233" s="81"/>
      <c r="K233" s="22"/>
      <c r="L233" s="22"/>
    </row>
    <row r="234" spans="1:12" x14ac:dyDescent="0.25">
      <c r="A234" s="85" t="s">
        <v>209</v>
      </c>
      <c r="B234" s="103" t="s">
        <v>207</v>
      </c>
      <c r="C234" s="103"/>
      <c r="D234" s="34" t="s">
        <v>188</v>
      </c>
      <c r="E234" s="35"/>
      <c r="F234" s="11">
        <f t="shared" si="33"/>
        <v>0</v>
      </c>
      <c r="G234" s="11">
        <f t="shared" si="34"/>
        <v>0</v>
      </c>
      <c r="H234" s="11">
        <f t="shared" si="32"/>
        <v>0</v>
      </c>
      <c r="I234" s="19"/>
      <c r="J234" s="81"/>
      <c r="K234" s="22"/>
      <c r="L234" s="22"/>
    </row>
    <row r="235" spans="1:12" x14ac:dyDescent="0.25">
      <c r="A235" s="85" t="s">
        <v>210</v>
      </c>
      <c r="B235" s="103" t="s">
        <v>207</v>
      </c>
      <c r="C235" s="103"/>
      <c r="D235" s="34" t="s">
        <v>188</v>
      </c>
      <c r="E235" s="35"/>
      <c r="F235" s="11">
        <f t="shared" si="33"/>
        <v>0</v>
      </c>
      <c r="G235" s="11">
        <f t="shared" si="34"/>
        <v>0</v>
      </c>
      <c r="H235" s="11">
        <f t="shared" si="32"/>
        <v>0</v>
      </c>
      <c r="I235" s="19"/>
      <c r="J235" s="81"/>
      <c r="K235" s="22"/>
      <c r="L235" s="22"/>
    </row>
    <row r="236" spans="1:12" x14ac:dyDescent="0.25">
      <c r="A236" s="85" t="s">
        <v>211</v>
      </c>
      <c r="B236" s="103" t="s">
        <v>207</v>
      </c>
      <c r="C236" s="103"/>
      <c r="D236" s="34" t="s">
        <v>188</v>
      </c>
      <c r="E236" s="35"/>
      <c r="F236" s="11">
        <f t="shared" si="33"/>
        <v>0</v>
      </c>
      <c r="G236" s="11">
        <f t="shared" si="34"/>
        <v>0</v>
      </c>
      <c r="H236" s="11">
        <f t="shared" si="32"/>
        <v>0</v>
      </c>
      <c r="I236" s="19"/>
      <c r="J236" s="81"/>
      <c r="K236" s="22"/>
      <c r="L236" s="22"/>
    </row>
    <row r="237" spans="1:12" x14ac:dyDescent="0.25">
      <c r="A237" s="138" t="s">
        <v>63</v>
      </c>
      <c r="B237" s="138"/>
      <c r="C237" s="138"/>
      <c r="D237" s="138"/>
      <c r="E237" s="138"/>
      <c r="F237" s="138"/>
      <c r="G237" s="10">
        <f>G10</f>
        <v>0</v>
      </c>
      <c r="H237" s="10">
        <f>H10</f>
        <v>0</v>
      </c>
      <c r="I237" s="80"/>
      <c r="J237" s="81"/>
    </row>
    <row r="238" spans="1:12" x14ac:dyDescent="0.25">
      <c r="G238" s="89"/>
      <c r="H238" s="89"/>
    </row>
    <row r="241" s="67" customFormat="1" x14ac:dyDescent="0.25"/>
    <row r="242" s="67" customFormat="1" x14ac:dyDescent="0.25"/>
    <row r="243" s="67" customFormat="1" x14ac:dyDescent="0.25"/>
    <row r="244" s="67" customFormat="1" x14ac:dyDescent="0.25"/>
    <row r="245" s="67" customFormat="1" x14ac:dyDescent="0.25"/>
    <row r="246" s="67" customFormat="1" x14ac:dyDescent="0.25"/>
    <row r="247" s="67" customFormat="1" x14ac:dyDescent="0.25"/>
    <row r="248" s="67" customFormat="1" x14ac:dyDescent="0.25"/>
    <row r="249" s="67" customFormat="1" x14ac:dyDescent="0.25"/>
    <row r="250" s="67" customFormat="1" x14ac:dyDescent="0.25"/>
    <row r="251" s="67" customFormat="1" x14ac:dyDescent="0.25"/>
    <row r="252" s="67" customFormat="1" x14ac:dyDescent="0.25"/>
    <row r="253" s="67" customFormat="1" x14ac:dyDescent="0.25"/>
    <row r="254" s="67" customFormat="1" x14ac:dyDescent="0.25"/>
    <row r="255" s="67" customFormat="1" x14ac:dyDescent="0.25"/>
    <row r="256" s="67" customFormat="1" x14ac:dyDescent="0.25"/>
    <row r="257" s="67" customFormat="1" x14ac:dyDescent="0.25"/>
    <row r="258" s="67" customFormat="1" x14ac:dyDescent="0.25"/>
    <row r="259" s="67" customFormat="1" x14ac:dyDescent="0.25"/>
    <row r="260" s="67" customFormat="1" x14ac:dyDescent="0.25"/>
  </sheetData>
  <sheetProtection algorithmName="SHA-512" hashValue="4qdIQhzaQtmCWjqttZE2h0CbOuHwaD7oty/2pdZXobK412Qbb/ZoL3D7mNn8kh3hiUfd5JMxa/GPK/m7K12qpg==" saltValue="46rtNF4mHb4iDcbHcxY4WA==" spinCount="100000" sheet="1" formatColumns="0" formatRows="0"/>
  <mergeCells count="227">
    <mergeCell ref="D1:I1"/>
    <mergeCell ref="A3:C3"/>
    <mergeCell ref="D3:I3"/>
    <mergeCell ref="D4:E4"/>
    <mergeCell ref="F4:G4"/>
    <mergeCell ref="A5:C5"/>
    <mergeCell ref="D5:I5"/>
    <mergeCell ref="B11:F11"/>
    <mergeCell ref="B14:C14"/>
    <mergeCell ref="B15:C15"/>
    <mergeCell ref="B16:C16"/>
    <mergeCell ref="B17:C17"/>
    <mergeCell ref="B18:C18"/>
    <mergeCell ref="B19:C19"/>
    <mergeCell ref="B21:C21"/>
    <mergeCell ref="D6:I6"/>
    <mergeCell ref="B9:C9"/>
    <mergeCell ref="B10:F10"/>
    <mergeCell ref="B12:C12"/>
    <mergeCell ref="B13:C13"/>
    <mergeCell ref="B26:C26"/>
    <mergeCell ref="B27:C27"/>
    <mergeCell ref="B28:C28"/>
    <mergeCell ref="B29:C29"/>
    <mergeCell ref="B30:C30"/>
    <mergeCell ref="B31:C31"/>
    <mergeCell ref="B20:C20"/>
    <mergeCell ref="B22:F22"/>
    <mergeCell ref="B23:C23"/>
    <mergeCell ref="B24:C24"/>
    <mergeCell ref="B25:C25"/>
    <mergeCell ref="B38:C38"/>
    <mergeCell ref="B39:C39"/>
    <mergeCell ref="B40:C40"/>
    <mergeCell ref="B41:C41"/>
    <mergeCell ref="B42:C42"/>
    <mergeCell ref="B43:C43"/>
    <mergeCell ref="B44:C44"/>
    <mergeCell ref="B32:C32"/>
    <mergeCell ref="B33:F33"/>
    <mergeCell ref="B34:C34"/>
    <mergeCell ref="B35:C35"/>
    <mergeCell ref="B36:C36"/>
    <mergeCell ref="B37:C37"/>
    <mergeCell ref="B50:C50"/>
    <mergeCell ref="B51:C51"/>
    <mergeCell ref="B52:C52"/>
    <mergeCell ref="B53:C53"/>
    <mergeCell ref="B54:C54"/>
    <mergeCell ref="B55:C55"/>
    <mergeCell ref="B61:F61"/>
    <mergeCell ref="B45:C45"/>
    <mergeCell ref="B46:C46"/>
    <mergeCell ref="B47:C47"/>
    <mergeCell ref="B48:C48"/>
    <mergeCell ref="B49:C49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74:C74"/>
    <mergeCell ref="B75:C75"/>
    <mergeCell ref="B76:C76"/>
    <mergeCell ref="B77:C77"/>
    <mergeCell ref="B78:C78"/>
    <mergeCell ref="B79:C79"/>
    <mergeCell ref="B83:C83"/>
    <mergeCell ref="B68:C68"/>
    <mergeCell ref="B69:C69"/>
    <mergeCell ref="B70:C70"/>
    <mergeCell ref="B71:C71"/>
    <mergeCell ref="B72:C72"/>
    <mergeCell ref="B73:C73"/>
    <mergeCell ref="H122:H126"/>
    <mergeCell ref="B86:C86"/>
    <mergeCell ref="B87:C87"/>
    <mergeCell ref="B88:C88"/>
    <mergeCell ref="B89:C89"/>
    <mergeCell ref="B90:C90"/>
    <mergeCell ref="B91:F91"/>
    <mergeCell ref="B80:C80"/>
    <mergeCell ref="B81:C81"/>
    <mergeCell ref="B82:C82"/>
    <mergeCell ref="B84:C84"/>
    <mergeCell ref="B85:C85"/>
    <mergeCell ref="A112:A116"/>
    <mergeCell ref="B112:B116"/>
    <mergeCell ref="D112:D116"/>
    <mergeCell ref="E112:E116"/>
    <mergeCell ref="F112:F116"/>
    <mergeCell ref="G112:G116"/>
    <mergeCell ref="H112:H116"/>
    <mergeCell ref="I112:I116"/>
    <mergeCell ref="A117:A121"/>
    <mergeCell ref="B117:B121"/>
    <mergeCell ref="D117:D121"/>
    <mergeCell ref="E117:E121"/>
    <mergeCell ref="F117:F121"/>
    <mergeCell ref="G117:G121"/>
    <mergeCell ref="H117:H121"/>
    <mergeCell ref="I117:I121"/>
    <mergeCell ref="A164:A170"/>
    <mergeCell ref="B164:B170"/>
    <mergeCell ref="I164:I170"/>
    <mergeCell ref="A171:A177"/>
    <mergeCell ref="B171:B177"/>
    <mergeCell ref="I171:I177"/>
    <mergeCell ref="A137:A141"/>
    <mergeCell ref="B137:B141"/>
    <mergeCell ref="D137:D141"/>
    <mergeCell ref="E137:E141"/>
    <mergeCell ref="F137:F141"/>
    <mergeCell ref="G137:G141"/>
    <mergeCell ref="H137:H141"/>
    <mergeCell ref="I137:I141"/>
    <mergeCell ref="A143:A149"/>
    <mergeCell ref="B143:B149"/>
    <mergeCell ref="I143:I149"/>
    <mergeCell ref="A150:A156"/>
    <mergeCell ref="B150:B156"/>
    <mergeCell ref="I150:I156"/>
    <mergeCell ref="A157:A163"/>
    <mergeCell ref="B157:B163"/>
    <mergeCell ref="I157:I163"/>
    <mergeCell ref="B223:C223"/>
    <mergeCell ref="B224:C224"/>
    <mergeCell ref="B225:C225"/>
    <mergeCell ref="A199:A205"/>
    <mergeCell ref="B199:B205"/>
    <mergeCell ref="I199:I205"/>
    <mergeCell ref="A206:A212"/>
    <mergeCell ref="B206:B212"/>
    <mergeCell ref="I206:I212"/>
    <mergeCell ref="B213:F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A92:A96"/>
    <mergeCell ref="B92:B96"/>
    <mergeCell ref="D92:D96"/>
    <mergeCell ref="E92:E96"/>
    <mergeCell ref="F92:F96"/>
    <mergeCell ref="G92:G96"/>
    <mergeCell ref="H92:H96"/>
    <mergeCell ref="I92:I96"/>
    <mergeCell ref="A97:A101"/>
    <mergeCell ref="B97:B101"/>
    <mergeCell ref="D97:D101"/>
    <mergeCell ref="E97:E101"/>
    <mergeCell ref="F97:F101"/>
    <mergeCell ref="G97:G101"/>
    <mergeCell ref="H97:H101"/>
    <mergeCell ref="I97:I101"/>
    <mergeCell ref="A102:A106"/>
    <mergeCell ref="B102:B106"/>
    <mergeCell ref="D102:D106"/>
    <mergeCell ref="E102:E106"/>
    <mergeCell ref="F102:F106"/>
    <mergeCell ref="G102:G106"/>
    <mergeCell ref="H102:H106"/>
    <mergeCell ref="I102:I106"/>
    <mergeCell ref="A107:A111"/>
    <mergeCell ref="B107:B111"/>
    <mergeCell ref="D107:D111"/>
    <mergeCell ref="E107:E111"/>
    <mergeCell ref="F107:F111"/>
    <mergeCell ref="G107:G111"/>
    <mergeCell ref="H107:H111"/>
    <mergeCell ref="I107:I111"/>
    <mergeCell ref="I122:I126"/>
    <mergeCell ref="B142:F142"/>
    <mergeCell ref="A127:A131"/>
    <mergeCell ref="B127:B131"/>
    <mergeCell ref="D127:D131"/>
    <mergeCell ref="E127:E131"/>
    <mergeCell ref="F127:F131"/>
    <mergeCell ref="G127:G131"/>
    <mergeCell ref="H127:H131"/>
    <mergeCell ref="I127:I131"/>
    <mergeCell ref="A132:A136"/>
    <mergeCell ref="B132:B136"/>
    <mergeCell ref="D132:D136"/>
    <mergeCell ref="E132:E136"/>
    <mergeCell ref="F132:F136"/>
    <mergeCell ref="G132:G136"/>
    <mergeCell ref="H132:H136"/>
    <mergeCell ref="I132:I136"/>
    <mergeCell ref="A122:A126"/>
    <mergeCell ref="B122:B126"/>
    <mergeCell ref="D122:D126"/>
    <mergeCell ref="E122:E126"/>
    <mergeCell ref="F122:F126"/>
    <mergeCell ref="G122:G126"/>
    <mergeCell ref="A178:A184"/>
    <mergeCell ref="B178:B184"/>
    <mergeCell ref="I178:I184"/>
    <mergeCell ref="A185:A191"/>
    <mergeCell ref="B185:B191"/>
    <mergeCell ref="I185:I191"/>
    <mergeCell ref="A192:A198"/>
    <mergeCell ref="B192:B198"/>
    <mergeCell ref="I192:I198"/>
    <mergeCell ref="B235:C235"/>
    <mergeCell ref="A237:F237"/>
    <mergeCell ref="B226:C226"/>
    <mergeCell ref="B227:C227"/>
    <mergeCell ref="B228:C228"/>
    <mergeCell ref="B229:C229"/>
    <mergeCell ref="B230:C230"/>
    <mergeCell ref="B231:F231"/>
    <mergeCell ref="B232:C232"/>
    <mergeCell ref="B233:C233"/>
    <mergeCell ref="B234:C234"/>
    <mergeCell ref="B236:C236"/>
  </mergeCells>
  <conditionalFormatting sqref="L10:L20">
    <cfRule type="duplicateValues" dxfId="1" priority="1"/>
  </conditionalFormatting>
  <dataValidations count="8">
    <dataValidation type="list" allowBlank="1" showInputMessage="1" showErrorMessage="1" sqref="D6:I6" xr:uid="{00E12C62-1C43-4568-8D31-C66D5D0DDE69}">
      <formula1>"Pareiškėjas,Partneris Nr. 1,Partneris Nr. 2,Partneris Nr. 3"</formula1>
    </dataValidation>
    <dataValidation allowBlank="1" showInputMessage="1" showErrorMessage="1" prompt="Grindžiant įkainį faktiniu darbo užmokesčiu, turi būti pateikiamos buhalterinės pažymos apie per 3–6 mėn. iki PĮP pateikimo priskaičiuotą (pridedant ir darbdavio mokesčius) ir išmokėtą darbo užmokestį." sqref="I92:I141" xr:uid="{ECDDC142-5251-4C2E-9763-C02609CEA31B}"/>
    <dataValidation type="list" allowBlank="1" showInputMessage="1" showErrorMessage="1" sqref="D1:I1" xr:uid="{4EFB840E-97CE-4937-A617-726F3C5C9183}">
      <formula1>"Moksliniai tyrimai, Eksperimentinė plėtra"</formula1>
    </dataValidation>
    <dataValidation allowBlank="1" showErrorMessage="1" sqref="F92:F141" xr:uid="{5DB79F6B-8006-421F-A16A-50CBD90EACDC}"/>
    <dataValidation allowBlank="1" showInputMessage="1" showErrorMessage="1" prompt="Įveskite vienos pareigybės darbuotojų fizinio rodiklio pasiekimui skiriamą darbo laiką valandomis." sqref="E92:E141" xr:uid="{63155855-CB47-42CD-AD8F-D9DA4E330AED}"/>
    <dataValidation type="list" allowBlank="1" showInputMessage="1" showErrorMessage="1" sqref="J1" xr:uid="{2A680735-AE2B-493A-9461-36511F3C79CC}">
      <formula1>"Taikomieji (pramoniniai) moksliniai tyrimai, Eksperimentinė plėtra (bandomoji taikomoji veikla)"</formula1>
    </dataValidation>
    <dataValidation allowBlank="1" showInputMessage="1" showErrorMessage="1" prompt="Numeris turi sutapti su PĮP nurodytu poveiklės numeriu" sqref="D2" xr:uid="{25F19F54-0D35-4FD2-B351-858410966AE7}"/>
    <dataValidation type="list" allowBlank="1" showInputMessage="1" showErrorMessage="1" prompt="Pasirinkite finansavimo intensyvumą pagal PFSA 5.2 p. ir 5.3 p." sqref="D7" xr:uid="{149E7474-F939-40CA-A44C-CC1AC49ECED6}">
      <formula1>"0%,25%,35%,40%,45%,50%,60%,65%,70%,75%,80%"</formula1>
    </dataValidation>
  </dataValidations>
  <pageMargins left="0.31496062992125984" right="0.31496062992125984" top="0.78740157480314965" bottom="0.78740157480314965" header="0.31496062992125984" footer="0.31496062992125984"/>
  <pageSetup paperSize="9" scale="48" fitToHeight="0" orientation="landscape" r:id="rId1"/>
  <headerFooter>
    <oddFooter>&amp;A&amp;RPuslapių &amp;P</oddFooter>
  </headerFooter>
  <rowBreaks count="3" manualBreakCount="3">
    <brk id="118" max="17" man="1"/>
    <brk id="163" max="17" man="1"/>
    <brk id="206" max="17" man="1"/>
  </rowBreaks>
  <colBreaks count="1" manualBreakCount="1">
    <brk id="9" max="209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Lapas37">
    <tabColor rgb="FF92D050"/>
    <pageSetUpPr fitToPage="1"/>
  </sheetPr>
  <dimension ref="A1:S260"/>
  <sheetViews>
    <sheetView zoomScale="85" zoomScaleNormal="85" zoomScaleSheetLayoutView="100" workbookViewId="0">
      <pane ySplit="9" topLeftCell="A10" activePane="bottomLeft" state="frozen"/>
      <selection activeCell="J26" sqref="J26"/>
      <selection pane="bottomLeft" activeCell="F7" sqref="F7"/>
    </sheetView>
  </sheetViews>
  <sheetFormatPr defaultColWidth="9.08984375" defaultRowHeight="11.5" x14ac:dyDescent="0.25"/>
  <cols>
    <col min="1" max="1" width="4.90625" style="67" bestFit="1" customWidth="1"/>
    <col min="2" max="2" width="26.08984375" style="67" customWidth="1"/>
    <col min="3" max="3" width="36.90625" style="67" customWidth="1"/>
    <col min="4" max="4" width="13.54296875" style="67" bestFit="1" customWidth="1"/>
    <col min="5" max="5" width="8.6328125" style="67" customWidth="1"/>
    <col min="6" max="6" width="11.6328125" style="67" customWidth="1"/>
    <col min="7" max="7" width="18.453125" style="67" customWidth="1"/>
    <col min="8" max="8" width="13.36328125" style="67" bestFit="1" customWidth="1"/>
    <col min="9" max="9" width="35.08984375" style="67" customWidth="1"/>
    <col min="10" max="10" width="3.54296875" style="67" customWidth="1"/>
    <col min="11" max="11" width="22.36328125" style="67" bestFit="1" customWidth="1"/>
    <col min="12" max="12" width="15.36328125" style="67" bestFit="1" customWidth="1"/>
    <col min="13" max="13" width="15.08984375" style="67" bestFit="1" customWidth="1"/>
    <col min="14" max="14" width="9.90625" style="67" bestFit="1" customWidth="1"/>
    <col min="15" max="15" width="11.36328125" style="67" bestFit="1" customWidth="1"/>
    <col min="16" max="16" width="11.08984375" style="67" bestFit="1" customWidth="1"/>
    <col min="17" max="17" width="13.453125" style="67" bestFit="1" customWidth="1"/>
    <col min="18" max="18" width="21" style="67" bestFit="1" customWidth="1"/>
    <col min="19" max="19" width="1.6328125" style="67" bestFit="1" customWidth="1"/>
    <col min="20" max="16384" width="9.08984375" style="67"/>
  </cols>
  <sheetData>
    <row r="1" spans="1:10" ht="12.75" customHeight="1" x14ac:dyDescent="0.25">
      <c r="A1" s="73"/>
      <c r="B1" s="73"/>
      <c r="C1" s="73" t="s">
        <v>50</v>
      </c>
      <c r="D1" s="130"/>
      <c r="E1" s="130"/>
      <c r="F1" s="130"/>
      <c r="G1" s="130"/>
      <c r="H1" s="130"/>
      <c r="I1" s="130"/>
      <c r="J1" s="74"/>
    </row>
    <row r="2" spans="1:10" ht="12.75" customHeight="1" x14ac:dyDescent="0.25">
      <c r="A2" s="73"/>
      <c r="B2" s="73"/>
      <c r="C2" s="73" t="s">
        <v>51</v>
      </c>
      <c r="D2" s="12"/>
      <c r="E2" s="74"/>
      <c r="F2" s="74"/>
      <c r="G2" s="74"/>
      <c r="H2" s="74"/>
      <c r="I2" s="74"/>
      <c r="J2" s="74"/>
    </row>
    <row r="3" spans="1:10" ht="12.75" customHeight="1" x14ac:dyDescent="0.25">
      <c r="A3" s="129" t="s">
        <v>52</v>
      </c>
      <c r="B3" s="129"/>
      <c r="C3" s="129"/>
      <c r="D3" s="130"/>
      <c r="E3" s="130"/>
      <c r="F3" s="130"/>
      <c r="G3" s="130"/>
      <c r="H3" s="130"/>
      <c r="I3" s="131"/>
      <c r="J3" s="74"/>
    </row>
    <row r="4" spans="1:10" ht="12.75" customHeight="1" x14ac:dyDescent="0.25">
      <c r="A4" s="73"/>
      <c r="B4" s="73"/>
      <c r="C4" s="73" t="s">
        <v>53</v>
      </c>
      <c r="D4" s="136"/>
      <c r="E4" s="136"/>
      <c r="F4" s="137" t="s">
        <v>54</v>
      </c>
      <c r="G4" s="137"/>
      <c r="H4" s="13"/>
      <c r="I4" s="74"/>
      <c r="J4" s="74"/>
    </row>
    <row r="5" spans="1:10" ht="25.25" customHeight="1" x14ac:dyDescent="0.25">
      <c r="A5" s="134" t="s">
        <v>55</v>
      </c>
      <c r="B5" s="134"/>
      <c r="C5" s="134"/>
      <c r="D5" s="135"/>
      <c r="E5" s="135"/>
      <c r="F5" s="135"/>
      <c r="G5" s="135"/>
      <c r="H5" s="135"/>
      <c r="I5" s="130"/>
      <c r="J5" s="74"/>
    </row>
    <row r="6" spans="1:10" ht="12.75" customHeight="1" x14ac:dyDescent="0.25">
      <c r="A6" s="73"/>
      <c r="B6" s="73"/>
      <c r="C6" s="73" t="s">
        <v>56</v>
      </c>
      <c r="D6" s="135"/>
      <c r="E6" s="135"/>
      <c r="F6" s="135"/>
      <c r="G6" s="135"/>
      <c r="H6" s="135"/>
      <c r="I6" s="135"/>
      <c r="J6" s="74"/>
    </row>
    <row r="7" spans="1:10" ht="12.75" customHeight="1" x14ac:dyDescent="0.25">
      <c r="A7" s="73"/>
      <c r="B7" s="73"/>
      <c r="C7" s="75" t="s">
        <v>57</v>
      </c>
      <c r="D7" s="14"/>
      <c r="E7" s="74"/>
      <c r="F7" s="74"/>
      <c r="G7" s="76"/>
      <c r="H7" s="76"/>
      <c r="I7" s="74"/>
      <c r="J7" s="74"/>
    </row>
    <row r="9" spans="1:10" ht="34.5" x14ac:dyDescent="0.25">
      <c r="A9" s="77" t="s">
        <v>15</v>
      </c>
      <c r="B9" s="132" t="s">
        <v>23</v>
      </c>
      <c r="C9" s="133"/>
      <c r="D9" s="77" t="s">
        <v>58</v>
      </c>
      <c r="E9" s="77" t="s">
        <v>59</v>
      </c>
      <c r="F9" s="77" t="s">
        <v>60</v>
      </c>
      <c r="G9" s="77" t="s">
        <v>61</v>
      </c>
      <c r="H9" s="77" t="s">
        <v>20</v>
      </c>
      <c r="I9" s="77" t="s">
        <v>62</v>
      </c>
      <c r="J9" s="78"/>
    </row>
    <row r="10" spans="1:10" x14ac:dyDescent="0.25">
      <c r="A10" s="79"/>
      <c r="B10" s="128" t="s">
        <v>63</v>
      </c>
      <c r="C10" s="128"/>
      <c r="D10" s="128"/>
      <c r="E10" s="128"/>
      <c r="F10" s="128"/>
      <c r="G10" s="10">
        <f>G11+G22+G33+G61+G91+G142+G213+G231</f>
        <v>0</v>
      </c>
      <c r="H10" s="10">
        <f>H11+H22+H33+H61+H91+H142+H213+H231</f>
        <v>0</v>
      </c>
      <c r="I10" s="80"/>
      <c r="J10" s="81"/>
    </row>
    <row r="11" spans="1:10" x14ac:dyDescent="0.25">
      <c r="A11" s="82" t="s">
        <v>24</v>
      </c>
      <c r="B11" s="100" t="s">
        <v>25</v>
      </c>
      <c r="C11" s="101"/>
      <c r="D11" s="101"/>
      <c r="E11" s="101"/>
      <c r="F11" s="102"/>
      <c r="G11" s="9">
        <f>SUM(G12:G21)</f>
        <v>0</v>
      </c>
      <c r="H11" s="9">
        <f>SUM(H12:H21)</f>
        <v>0</v>
      </c>
      <c r="I11" s="83"/>
      <c r="J11" s="84"/>
    </row>
    <row r="12" spans="1:10" ht="23" x14ac:dyDescent="0.25">
      <c r="A12" s="85" t="s">
        <v>64</v>
      </c>
      <c r="B12" s="103" t="s">
        <v>65</v>
      </c>
      <c r="C12" s="103"/>
      <c r="D12" s="16"/>
      <c r="E12" s="17"/>
      <c r="F12" s="18"/>
      <c r="G12" s="11">
        <f>ROUND(E12*F12,2)</f>
        <v>0</v>
      </c>
      <c r="H12" s="11">
        <f t="shared" ref="H12:H90" si="0">ROUND(G12*$D$7,2)</f>
        <v>0</v>
      </c>
      <c r="I12" s="15" t="s">
        <v>62</v>
      </c>
      <c r="J12" s="81"/>
    </row>
    <row r="13" spans="1:10" x14ac:dyDescent="0.25">
      <c r="A13" s="85" t="s">
        <v>66</v>
      </c>
      <c r="B13" s="103"/>
      <c r="C13" s="103"/>
      <c r="D13" s="16"/>
      <c r="E13" s="17"/>
      <c r="F13" s="18"/>
      <c r="G13" s="11">
        <f t="shared" ref="G13:G21" si="1">ROUND(E13*F13,2)</f>
        <v>0</v>
      </c>
      <c r="H13" s="11">
        <f t="shared" si="0"/>
        <v>0</v>
      </c>
      <c r="I13" s="15"/>
      <c r="J13" s="81"/>
    </row>
    <row r="14" spans="1:10" x14ac:dyDescent="0.25">
      <c r="A14" s="85" t="s">
        <v>67</v>
      </c>
      <c r="B14" s="103"/>
      <c r="C14" s="103"/>
      <c r="D14" s="16"/>
      <c r="E14" s="17"/>
      <c r="F14" s="18"/>
      <c r="G14" s="11">
        <f t="shared" si="1"/>
        <v>0</v>
      </c>
      <c r="H14" s="11">
        <f t="shared" si="0"/>
        <v>0</v>
      </c>
      <c r="I14" s="15"/>
      <c r="J14" s="81"/>
    </row>
    <row r="15" spans="1:10" x14ac:dyDescent="0.25">
      <c r="A15" s="85" t="s">
        <v>68</v>
      </c>
      <c r="B15" s="103"/>
      <c r="C15" s="103"/>
      <c r="D15" s="16"/>
      <c r="E15" s="17"/>
      <c r="F15" s="18"/>
      <c r="G15" s="11">
        <f t="shared" si="1"/>
        <v>0</v>
      </c>
      <c r="H15" s="11">
        <f t="shared" si="0"/>
        <v>0</v>
      </c>
      <c r="I15" s="15"/>
      <c r="J15" s="81"/>
    </row>
    <row r="16" spans="1:10" x14ac:dyDescent="0.25">
      <c r="A16" s="85" t="s">
        <v>69</v>
      </c>
      <c r="B16" s="103"/>
      <c r="C16" s="103"/>
      <c r="D16" s="16"/>
      <c r="E16" s="17"/>
      <c r="F16" s="18"/>
      <c r="G16" s="11">
        <f t="shared" si="1"/>
        <v>0</v>
      </c>
      <c r="H16" s="11">
        <f t="shared" si="0"/>
        <v>0</v>
      </c>
      <c r="I16" s="15"/>
      <c r="J16" s="81"/>
    </row>
    <row r="17" spans="1:10" x14ac:dyDescent="0.25">
      <c r="A17" s="85" t="s">
        <v>70</v>
      </c>
      <c r="B17" s="103"/>
      <c r="C17" s="103"/>
      <c r="D17" s="16"/>
      <c r="E17" s="17"/>
      <c r="F17" s="18"/>
      <c r="G17" s="11">
        <f t="shared" si="1"/>
        <v>0</v>
      </c>
      <c r="H17" s="11">
        <f t="shared" si="0"/>
        <v>0</v>
      </c>
      <c r="I17" s="15"/>
      <c r="J17" s="81"/>
    </row>
    <row r="18" spans="1:10" x14ac:dyDescent="0.25">
      <c r="A18" s="85" t="s">
        <v>71</v>
      </c>
      <c r="B18" s="103"/>
      <c r="C18" s="103"/>
      <c r="D18" s="16"/>
      <c r="E18" s="17"/>
      <c r="F18" s="18"/>
      <c r="G18" s="11">
        <f t="shared" si="1"/>
        <v>0</v>
      </c>
      <c r="H18" s="11">
        <f t="shared" si="0"/>
        <v>0</v>
      </c>
      <c r="I18" s="15"/>
      <c r="J18" s="81"/>
    </row>
    <row r="19" spans="1:10" x14ac:dyDescent="0.25">
      <c r="A19" s="85" t="s">
        <v>72</v>
      </c>
      <c r="B19" s="103"/>
      <c r="C19" s="103"/>
      <c r="D19" s="16"/>
      <c r="E19" s="17"/>
      <c r="F19" s="18"/>
      <c r="G19" s="11">
        <f t="shared" si="1"/>
        <v>0</v>
      </c>
      <c r="H19" s="11">
        <f t="shared" si="0"/>
        <v>0</v>
      </c>
      <c r="I19" s="15"/>
      <c r="J19" s="81"/>
    </row>
    <row r="20" spans="1:10" x14ac:dyDescent="0.25">
      <c r="A20" s="85" t="s">
        <v>73</v>
      </c>
      <c r="B20" s="103"/>
      <c r="C20" s="103"/>
      <c r="D20" s="16"/>
      <c r="E20" s="17"/>
      <c r="F20" s="18"/>
      <c r="G20" s="11">
        <f t="shared" si="1"/>
        <v>0</v>
      </c>
      <c r="H20" s="11">
        <f t="shared" si="0"/>
        <v>0</v>
      </c>
      <c r="I20" s="15"/>
      <c r="J20" s="81"/>
    </row>
    <row r="21" spans="1:10" x14ac:dyDescent="0.25">
      <c r="A21" s="85" t="s">
        <v>74</v>
      </c>
      <c r="B21" s="103"/>
      <c r="C21" s="103"/>
      <c r="D21" s="16"/>
      <c r="E21" s="17"/>
      <c r="F21" s="18"/>
      <c r="G21" s="11">
        <f t="shared" si="1"/>
        <v>0</v>
      </c>
      <c r="H21" s="11">
        <f>ROUND(G21*$D$7,2)</f>
        <v>0</v>
      </c>
      <c r="I21" s="15"/>
      <c r="J21" s="81"/>
    </row>
    <row r="22" spans="1:10" ht="27.65" customHeight="1" x14ac:dyDescent="0.25">
      <c r="A22" s="82" t="s">
        <v>26</v>
      </c>
      <c r="B22" s="100" t="s">
        <v>75</v>
      </c>
      <c r="C22" s="101"/>
      <c r="D22" s="101"/>
      <c r="E22" s="101"/>
      <c r="F22" s="102"/>
      <c r="G22" s="9">
        <f>SUM(G23:G32)</f>
        <v>0</v>
      </c>
      <c r="H22" s="9">
        <f>SUM(H23:H32)</f>
        <v>0</v>
      </c>
      <c r="I22" s="83"/>
      <c r="J22" s="84"/>
    </row>
    <row r="23" spans="1:10" ht="23" x14ac:dyDescent="0.25">
      <c r="A23" s="85" t="s">
        <v>76</v>
      </c>
      <c r="B23" s="103" t="s">
        <v>65</v>
      </c>
      <c r="C23" s="103"/>
      <c r="D23" s="16"/>
      <c r="E23" s="17"/>
      <c r="F23" s="18"/>
      <c r="G23" s="11">
        <f>ROUND(E23*F23,2)</f>
        <v>0</v>
      </c>
      <c r="H23" s="11">
        <f t="shared" si="0"/>
        <v>0</v>
      </c>
      <c r="I23" s="15" t="s">
        <v>62</v>
      </c>
      <c r="J23" s="81"/>
    </row>
    <row r="24" spans="1:10" x14ac:dyDescent="0.25">
      <c r="A24" s="85" t="s">
        <v>77</v>
      </c>
      <c r="B24" s="103"/>
      <c r="C24" s="103"/>
      <c r="D24" s="16"/>
      <c r="E24" s="17"/>
      <c r="F24" s="18"/>
      <c r="G24" s="11">
        <f t="shared" ref="G24:G32" si="2">ROUND(E24*F24,2)</f>
        <v>0</v>
      </c>
      <c r="H24" s="11">
        <f t="shared" si="0"/>
        <v>0</v>
      </c>
      <c r="I24" s="15"/>
      <c r="J24" s="81"/>
    </row>
    <row r="25" spans="1:10" x14ac:dyDescent="0.25">
      <c r="A25" s="85" t="s">
        <v>78</v>
      </c>
      <c r="B25" s="103"/>
      <c r="C25" s="103"/>
      <c r="D25" s="16"/>
      <c r="E25" s="17"/>
      <c r="F25" s="18"/>
      <c r="G25" s="11">
        <f t="shared" si="2"/>
        <v>0</v>
      </c>
      <c r="H25" s="11">
        <f t="shared" si="0"/>
        <v>0</v>
      </c>
      <c r="I25" s="15"/>
      <c r="J25" s="81"/>
    </row>
    <row r="26" spans="1:10" x14ac:dyDescent="0.25">
      <c r="A26" s="85" t="s">
        <v>79</v>
      </c>
      <c r="B26" s="103"/>
      <c r="C26" s="103"/>
      <c r="D26" s="16"/>
      <c r="E26" s="17"/>
      <c r="F26" s="18"/>
      <c r="G26" s="11">
        <f t="shared" si="2"/>
        <v>0</v>
      </c>
      <c r="H26" s="11">
        <f t="shared" si="0"/>
        <v>0</v>
      </c>
      <c r="I26" s="15"/>
      <c r="J26" s="81"/>
    </row>
    <row r="27" spans="1:10" x14ac:dyDescent="0.25">
      <c r="A27" s="85" t="s">
        <v>80</v>
      </c>
      <c r="B27" s="103"/>
      <c r="C27" s="103"/>
      <c r="D27" s="16"/>
      <c r="E27" s="17"/>
      <c r="F27" s="18"/>
      <c r="G27" s="11">
        <f t="shared" si="2"/>
        <v>0</v>
      </c>
      <c r="H27" s="11">
        <f t="shared" si="0"/>
        <v>0</v>
      </c>
      <c r="I27" s="15"/>
      <c r="J27" s="81"/>
    </row>
    <row r="28" spans="1:10" x14ac:dyDescent="0.25">
      <c r="A28" s="85" t="s">
        <v>81</v>
      </c>
      <c r="B28" s="103"/>
      <c r="C28" s="103"/>
      <c r="D28" s="16"/>
      <c r="E28" s="17"/>
      <c r="F28" s="18"/>
      <c r="G28" s="11">
        <f t="shared" si="2"/>
        <v>0</v>
      </c>
      <c r="H28" s="11">
        <f t="shared" si="0"/>
        <v>0</v>
      </c>
      <c r="I28" s="15"/>
      <c r="J28" s="81"/>
    </row>
    <row r="29" spans="1:10" x14ac:dyDescent="0.25">
      <c r="A29" s="85" t="s">
        <v>82</v>
      </c>
      <c r="B29" s="103"/>
      <c r="C29" s="103"/>
      <c r="D29" s="16"/>
      <c r="E29" s="17"/>
      <c r="F29" s="18"/>
      <c r="G29" s="11">
        <f t="shared" si="2"/>
        <v>0</v>
      </c>
      <c r="H29" s="11">
        <f t="shared" si="0"/>
        <v>0</v>
      </c>
      <c r="I29" s="15"/>
      <c r="J29" s="81"/>
    </row>
    <row r="30" spans="1:10" x14ac:dyDescent="0.25">
      <c r="A30" s="85" t="s">
        <v>83</v>
      </c>
      <c r="B30" s="103"/>
      <c r="C30" s="103"/>
      <c r="D30" s="16"/>
      <c r="E30" s="17"/>
      <c r="F30" s="18"/>
      <c r="G30" s="11">
        <f t="shared" si="2"/>
        <v>0</v>
      </c>
      <c r="H30" s="11">
        <f t="shared" si="0"/>
        <v>0</v>
      </c>
      <c r="I30" s="15"/>
      <c r="J30" s="81"/>
    </row>
    <row r="31" spans="1:10" x14ac:dyDescent="0.25">
      <c r="A31" s="85" t="s">
        <v>84</v>
      </c>
      <c r="B31" s="103"/>
      <c r="C31" s="103"/>
      <c r="D31" s="16"/>
      <c r="E31" s="17"/>
      <c r="F31" s="18"/>
      <c r="G31" s="11">
        <f t="shared" si="2"/>
        <v>0</v>
      </c>
      <c r="H31" s="11">
        <f t="shared" si="0"/>
        <v>0</v>
      </c>
      <c r="I31" s="15"/>
      <c r="J31" s="81"/>
    </row>
    <row r="32" spans="1:10" x14ac:dyDescent="0.25">
      <c r="A32" s="85" t="s">
        <v>85</v>
      </c>
      <c r="B32" s="103"/>
      <c r="C32" s="103"/>
      <c r="D32" s="16"/>
      <c r="E32" s="17"/>
      <c r="F32" s="18"/>
      <c r="G32" s="11">
        <f t="shared" si="2"/>
        <v>0</v>
      </c>
      <c r="H32" s="11">
        <f t="shared" si="0"/>
        <v>0</v>
      </c>
      <c r="I32" s="15"/>
      <c r="J32" s="81"/>
    </row>
    <row r="33" spans="1:10" ht="25.5" customHeight="1" x14ac:dyDescent="0.25">
      <c r="A33" s="82" t="s">
        <v>28</v>
      </c>
      <c r="B33" s="100" t="s">
        <v>29</v>
      </c>
      <c r="C33" s="101"/>
      <c r="D33" s="101"/>
      <c r="E33" s="101"/>
      <c r="F33" s="102"/>
      <c r="G33" s="9">
        <f>SUM(G34:G60)</f>
        <v>0</v>
      </c>
      <c r="H33" s="9">
        <f>SUM(H34:H60)</f>
        <v>0</v>
      </c>
      <c r="I33" s="83"/>
      <c r="J33" s="84"/>
    </row>
    <row r="34" spans="1:10" ht="23" x14ac:dyDescent="0.25">
      <c r="A34" s="85" t="s">
        <v>86</v>
      </c>
      <c r="B34" s="103" t="s">
        <v>23</v>
      </c>
      <c r="C34" s="103"/>
      <c r="D34" s="16"/>
      <c r="E34" s="17"/>
      <c r="F34" s="18"/>
      <c r="G34" s="11">
        <f t="shared" ref="G34:G60" si="3">ROUND(E34*F34,2)</f>
        <v>0</v>
      </c>
      <c r="H34" s="11">
        <f t="shared" ref="H34:H60" si="4">ROUND(G34*$D$7,2)</f>
        <v>0</v>
      </c>
      <c r="I34" s="15" t="s">
        <v>62</v>
      </c>
      <c r="J34" s="81"/>
    </row>
    <row r="35" spans="1:10" x14ac:dyDescent="0.25">
      <c r="A35" s="85" t="s">
        <v>87</v>
      </c>
      <c r="B35" s="103"/>
      <c r="C35" s="103"/>
      <c r="D35" s="16"/>
      <c r="E35" s="17"/>
      <c r="F35" s="18"/>
      <c r="G35" s="11">
        <f t="shared" si="3"/>
        <v>0</v>
      </c>
      <c r="H35" s="11">
        <f t="shared" si="4"/>
        <v>0</v>
      </c>
      <c r="I35" s="15"/>
      <c r="J35" s="81"/>
    </row>
    <row r="36" spans="1:10" x14ac:dyDescent="0.25">
      <c r="A36" s="85" t="s">
        <v>88</v>
      </c>
      <c r="B36" s="103"/>
      <c r="C36" s="103"/>
      <c r="D36" s="16"/>
      <c r="E36" s="17"/>
      <c r="F36" s="18"/>
      <c r="G36" s="11">
        <f t="shared" si="3"/>
        <v>0</v>
      </c>
      <c r="H36" s="11">
        <f t="shared" si="4"/>
        <v>0</v>
      </c>
      <c r="I36" s="15"/>
      <c r="J36" s="81"/>
    </row>
    <row r="37" spans="1:10" x14ac:dyDescent="0.25">
      <c r="A37" s="85" t="s">
        <v>89</v>
      </c>
      <c r="B37" s="103"/>
      <c r="C37" s="103"/>
      <c r="D37" s="16"/>
      <c r="E37" s="17"/>
      <c r="F37" s="18"/>
      <c r="G37" s="11">
        <f t="shared" si="3"/>
        <v>0</v>
      </c>
      <c r="H37" s="11">
        <f t="shared" si="4"/>
        <v>0</v>
      </c>
      <c r="I37" s="15"/>
      <c r="J37" s="81"/>
    </row>
    <row r="38" spans="1:10" x14ac:dyDescent="0.25">
      <c r="A38" s="85" t="s">
        <v>90</v>
      </c>
      <c r="B38" s="103"/>
      <c r="C38" s="103"/>
      <c r="D38" s="16"/>
      <c r="E38" s="17"/>
      <c r="F38" s="18"/>
      <c r="G38" s="11">
        <f t="shared" si="3"/>
        <v>0</v>
      </c>
      <c r="H38" s="11">
        <f t="shared" si="4"/>
        <v>0</v>
      </c>
      <c r="I38" s="15"/>
      <c r="J38" s="81"/>
    </row>
    <row r="39" spans="1:10" x14ac:dyDescent="0.25">
      <c r="A39" s="85" t="s">
        <v>91</v>
      </c>
      <c r="B39" s="103"/>
      <c r="C39" s="103"/>
      <c r="D39" s="16"/>
      <c r="E39" s="17"/>
      <c r="F39" s="18"/>
      <c r="G39" s="11">
        <f t="shared" si="3"/>
        <v>0</v>
      </c>
      <c r="H39" s="11">
        <f t="shared" si="4"/>
        <v>0</v>
      </c>
      <c r="I39" s="15"/>
      <c r="J39" s="81"/>
    </row>
    <row r="40" spans="1:10" x14ac:dyDescent="0.25">
      <c r="A40" s="85" t="s">
        <v>92</v>
      </c>
      <c r="B40" s="103"/>
      <c r="C40" s="103"/>
      <c r="D40" s="16"/>
      <c r="E40" s="17"/>
      <c r="F40" s="18"/>
      <c r="G40" s="11">
        <f t="shared" si="3"/>
        <v>0</v>
      </c>
      <c r="H40" s="11">
        <f t="shared" si="4"/>
        <v>0</v>
      </c>
      <c r="I40" s="15"/>
      <c r="J40" s="81"/>
    </row>
    <row r="41" spans="1:10" x14ac:dyDescent="0.25">
      <c r="A41" s="85" t="s">
        <v>93</v>
      </c>
      <c r="B41" s="103"/>
      <c r="C41" s="103"/>
      <c r="D41" s="16"/>
      <c r="E41" s="17"/>
      <c r="F41" s="18"/>
      <c r="G41" s="11">
        <f t="shared" si="3"/>
        <v>0</v>
      </c>
      <c r="H41" s="11">
        <f t="shared" si="4"/>
        <v>0</v>
      </c>
      <c r="I41" s="15"/>
      <c r="J41" s="81"/>
    </row>
    <row r="42" spans="1:10" x14ac:dyDescent="0.25">
      <c r="A42" s="85" t="s">
        <v>94</v>
      </c>
      <c r="B42" s="103"/>
      <c r="C42" s="103"/>
      <c r="D42" s="16"/>
      <c r="E42" s="17"/>
      <c r="F42" s="18"/>
      <c r="G42" s="11">
        <f t="shared" si="3"/>
        <v>0</v>
      </c>
      <c r="H42" s="11">
        <f t="shared" si="4"/>
        <v>0</v>
      </c>
      <c r="I42" s="15"/>
      <c r="J42" s="81"/>
    </row>
    <row r="43" spans="1:10" x14ac:dyDescent="0.25">
      <c r="A43" s="85" t="s">
        <v>95</v>
      </c>
      <c r="B43" s="103"/>
      <c r="C43" s="103"/>
      <c r="D43" s="16"/>
      <c r="E43" s="17"/>
      <c r="F43" s="18"/>
      <c r="G43" s="11">
        <f t="shared" si="3"/>
        <v>0</v>
      </c>
      <c r="H43" s="11">
        <f t="shared" si="4"/>
        <v>0</v>
      </c>
      <c r="I43" s="15"/>
      <c r="J43" s="81"/>
    </row>
    <row r="44" spans="1:10" x14ac:dyDescent="0.25">
      <c r="A44" s="85" t="s">
        <v>96</v>
      </c>
      <c r="B44" s="103"/>
      <c r="C44" s="103"/>
      <c r="D44" s="16"/>
      <c r="E44" s="17"/>
      <c r="F44" s="18"/>
      <c r="G44" s="11">
        <f t="shared" si="3"/>
        <v>0</v>
      </c>
      <c r="H44" s="11">
        <f t="shared" si="4"/>
        <v>0</v>
      </c>
      <c r="I44" s="15"/>
      <c r="J44" s="81"/>
    </row>
    <row r="45" spans="1:10" x14ac:dyDescent="0.25">
      <c r="A45" s="85" t="s">
        <v>97</v>
      </c>
      <c r="B45" s="103"/>
      <c r="C45" s="103"/>
      <c r="D45" s="16"/>
      <c r="E45" s="17"/>
      <c r="F45" s="18"/>
      <c r="G45" s="11">
        <f t="shared" si="3"/>
        <v>0</v>
      </c>
      <c r="H45" s="11">
        <f t="shared" si="4"/>
        <v>0</v>
      </c>
      <c r="I45" s="15"/>
      <c r="J45" s="81"/>
    </row>
    <row r="46" spans="1:10" x14ac:dyDescent="0.25">
      <c r="A46" s="85" t="s">
        <v>98</v>
      </c>
      <c r="B46" s="103"/>
      <c r="C46" s="103"/>
      <c r="D46" s="16"/>
      <c r="E46" s="17"/>
      <c r="F46" s="18"/>
      <c r="G46" s="11">
        <f t="shared" si="3"/>
        <v>0</v>
      </c>
      <c r="H46" s="11">
        <f t="shared" si="4"/>
        <v>0</v>
      </c>
      <c r="I46" s="15"/>
      <c r="J46" s="81"/>
    </row>
    <row r="47" spans="1:10" x14ac:dyDescent="0.25">
      <c r="A47" s="85" t="s">
        <v>99</v>
      </c>
      <c r="B47" s="103"/>
      <c r="C47" s="103"/>
      <c r="D47" s="16"/>
      <c r="E47" s="17"/>
      <c r="F47" s="18"/>
      <c r="G47" s="11">
        <f t="shared" si="3"/>
        <v>0</v>
      </c>
      <c r="H47" s="11">
        <f t="shared" si="4"/>
        <v>0</v>
      </c>
      <c r="I47" s="15"/>
      <c r="J47" s="81"/>
    </row>
    <row r="48" spans="1:10" x14ac:dyDescent="0.25">
      <c r="A48" s="85" t="s">
        <v>100</v>
      </c>
      <c r="B48" s="103"/>
      <c r="C48" s="103"/>
      <c r="D48" s="16"/>
      <c r="E48" s="17"/>
      <c r="F48" s="18"/>
      <c r="G48" s="11">
        <f t="shared" si="3"/>
        <v>0</v>
      </c>
      <c r="H48" s="11">
        <f t="shared" si="4"/>
        <v>0</v>
      </c>
      <c r="I48" s="15"/>
      <c r="J48" s="81"/>
    </row>
    <row r="49" spans="1:19" x14ac:dyDescent="0.25">
      <c r="A49" s="85" t="s">
        <v>101</v>
      </c>
      <c r="B49" s="103"/>
      <c r="C49" s="103"/>
      <c r="D49" s="16"/>
      <c r="E49" s="17"/>
      <c r="F49" s="18"/>
      <c r="G49" s="11">
        <f t="shared" si="3"/>
        <v>0</v>
      </c>
      <c r="H49" s="11">
        <f t="shared" si="4"/>
        <v>0</v>
      </c>
      <c r="I49" s="15"/>
      <c r="J49" s="81"/>
    </row>
    <row r="50" spans="1:19" x14ac:dyDescent="0.25">
      <c r="A50" s="85" t="s">
        <v>102</v>
      </c>
      <c r="B50" s="103"/>
      <c r="C50" s="103"/>
      <c r="D50" s="16"/>
      <c r="E50" s="17"/>
      <c r="F50" s="18"/>
      <c r="G50" s="11">
        <f t="shared" si="3"/>
        <v>0</v>
      </c>
      <c r="H50" s="11">
        <f t="shared" si="4"/>
        <v>0</v>
      </c>
      <c r="I50" s="15"/>
      <c r="J50" s="81"/>
    </row>
    <row r="51" spans="1:19" x14ac:dyDescent="0.25">
      <c r="A51" s="85" t="s">
        <v>103</v>
      </c>
      <c r="B51" s="103"/>
      <c r="C51" s="103"/>
      <c r="D51" s="16"/>
      <c r="E51" s="17"/>
      <c r="F51" s="18"/>
      <c r="G51" s="11">
        <f t="shared" si="3"/>
        <v>0</v>
      </c>
      <c r="H51" s="11">
        <f t="shared" si="4"/>
        <v>0</v>
      </c>
      <c r="I51" s="15"/>
      <c r="J51" s="81"/>
    </row>
    <row r="52" spans="1:19" x14ac:dyDescent="0.25">
      <c r="A52" s="85" t="s">
        <v>104</v>
      </c>
      <c r="B52" s="103"/>
      <c r="C52" s="103"/>
      <c r="D52" s="16"/>
      <c r="E52" s="17"/>
      <c r="F52" s="18"/>
      <c r="G52" s="11">
        <f t="shared" si="3"/>
        <v>0</v>
      </c>
      <c r="H52" s="11">
        <f t="shared" si="4"/>
        <v>0</v>
      </c>
      <c r="I52" s="15"/>
      <c r="J52" s="81"/>
    </row>
    <row r="53" spans="1:19" x14ac:dyDescent="0.25">
      <c r="A53" s="85" t="s">
        <v>105</v>
      </c>
      <c r="B53" s="103"/>
      <c r="C53" s="103"/>
      <c r="D53" s="16"/>
      <c r="E53" s="17"/>
      <c r="F53" s="18"/>
      <c r="G53" s="11">
        <f t="shared" si="3"/>
        <v>0</v>
      </c>
      <c r="H53" s="11">
        <f t="shared" si="4"/>
        <v>0</v>
      </c>
      <c r="I53" s="15"/>
      <c r="J53" s="81"/>
    </row>
    <row r="54" spans="1:19" x14ac:dyDescent="0.25">
      <c r="A54" s="85" t="s">
        <v>106</v>
      </c>
      <c r="B54" s="103"/>
      <c r="C54" s="103"/>
      <c r="D54" s="16"/>
      <c r="E54" s="17"/>
      <c r="F54" s="18"/>
      <c r="G54" s="11">
        <f t="shared" si="3"/>
        <v>0</v>
      </c>
      <c r="H54" s="11">
        <f t="shared" si="4"/>
        <v>0</v>
      </c>
      <c r="I54" s="15"/>
      <c r="J54" s="81"/>
    </row>
    <row r="55" spans="1:19" x14ac:dyDescent="0.25">
      <c r="A55" s="85" t="s">
        <v>107</v>
      </c>
      <c r="B55" s="103"/>
      <c r="C55" s="103"/>
      <c r="D55" s="16"/>
      <c r="E55" s="17"/>
      <c r="F55" s="18"/>
      <c r="G55" s="11">
        <f t="shared" si="3"/>
        <v>0</v>
      </c>
      <c r="H55" s="11">
        <f t="shared" si="4"/>
        <v>0</v>
      </c>
      <c r="I55" s="15"/>
      <c r="J55" s="81"/>
    </row>
    <row r="56" spans="1:19" x14ac:dyDescent="0.25">
      <c r="A56" s="85" t="s">
        <v>108</v>
      </c>
      <c r="B56" s="103"/>
      <c r="C56" s="103"/>
      <c r="D56" s="16"/>
      <c r="E56" s="17"/>
      <c r="F56" s="18"/>
      <c r="G56" s="11">
        <f t="shared" si="3"/>
        <v>0</v>
      </c>
      <c r="H56" s="11">
        <f t="shared" si="4"/>
        <v>0</v>
      </c>
      <c r="I56" s="15"/>
      <c r="J56" s="81"/>
    </row>
    <row r="57" spans="1:19" x14ac:dyDescent="0.25">
      <c r="A57" s="85" t="s">
        <v>109</v>
      </c>
      <c r="B57" s="103"/>
      <c r="C57" s="103"/>
      <c r="D57" s="16"/>
      <c r="E57" s="17"/>
      <c r="F57" s="18"/>
      <c r="G57" s="11">
        <f t="shared" si="3"/>
        <v>0</v>
      </c>
      <c r="H57" s="11">
        <f t="shared" si="4"/>
        <v>0</v>
      </c>
      <c r="I57" s="15"/>
      <c r="J57" s="81"/>
    </row>
    <row r="58" spans="1:19" x14ac:dyDescent="0.25">
      <c r="A58" s="85" t="s">
        <v>110</v>
      </c>
      <c r="B58" s="103"/>
      <c r="C58" s="103"/>
      <c r="D58" s="16"/>
      <c r="E58" s="17"/>
      <c r="F58" s="18"/>
      <c r="G58" s="11">
        <f t="shared" si="3"/>
        <v>0</v>
      </c>
      <c r="H58" s="11">
        <f t="shared" si="4"/>
        <v>0</v>
      </c>
      <c r="I58" s="15"/>
      <c r="J58" s="81"/>
    </row>
    <row r="59" spans="1:19" x14ac:dyDescent="0.25">
      <c r="A59" s="85" t="s">
        <v>111</v>
      </c>
      <c r="B59" s="103"/>
      <c r="C59" s="103"/>
      <c r="D59" s="16"/>
      <c r="E59" s="17"/>
      <c r="F59" s="18"/>
      <c r="G59" s="11">
        <f t="shared" si="3"/>
        <v>0</v>
      </c>
      <c r="H59" s="11">
        <f t="shared" si="4"/>
        <v>0</v>
      </c>
      <c r="I59" s="15"/>
      <c r="J59" s="81"/>
    </row>
    <row r="60" spans="1:19" x14ac:dyDescent="0.25">
      <c r="A60" s="85" t="s">
        <v>112</v>
      </c>
      <c r="B60" s="103"/>
      <c r="C60" s="103"/>
      <c r="D60" s="16"/>
      <c r="E60" s="17"/>
      <c r="F60" s="18"/>
      <c r="G60" s="11">
        <f t="shared" si="3"/>
        <v>0</v>
      </c>
      <c r="H60" s="11">
        <f t="shared" si="4"/>
        <v>0</v>
      </c>
      <c r="I60" s="15"/>
      <c r="J60" s="81"/>
    </row>
    <row r="61" spans="1:19" ht="61.25" customHeight="1" x14ac:dyDescent="0.25">
      <c r="A61" s="82" t="s">
        <v>30</v>
      </c>
      <c r="B61" s="100" t="s">
        <v>113</v>
      </c>
      <c r="C61" s="101"/>
      <c r="D61" s="101"/>
      <c r="E61" s="101"/>
      <c r="F61" s="102"/>
      <c r="G61" s="9">
        <f>SUM(G62:G90)</f>
        <v>0</v>
      </c>
      <c r="H61" s="9">
        <f>SUM(H62:H90)</f>
        <v>0</v>
      </c>
      <c r="I61" s="83"/>
      <c r="J61" s="81"/>
      <c r="K61" s="86" t="s">
        <v>114</v>
      </c>
      <c r="L61" s="86" t="s">
        <v>115</v>
      </c>
      <c r="M61" s="86" t="s">
        <v>116</v>
      </c>
      <c r="N61" s="86" t="s">
        <v>117</v>
      </c>
      <c r="O61" s="86" t="s">
        <v>118</v>
      </c>
      <c r="P61" s="86" t="s">
        <v>119</v>
      </c>
      <c r="Q61" s="86" t="s">
        <v>120</v>
      </c>
      <c r="R61" s="86" t="s">
        <v>121</v>
      </c>
    </row>
    <row r="62" spans="1:19" ht="23" customHeight="1" x14ac:dyDescent="0.25">
      <c r="A62" s="85" t="s">
        <v>122</v>
      </c>
      <c r="B62" s="103" t="s">
        <v>123</v>
      </c>
      <c r="C62" s="103"/>
      <c r="D62" s="16"/>
      <c r="E62" s="20">
        <v>1</v>
      </c>
      <c r="F62" s="11">
        <f>R62</f>
        <v>0</v>
      </c>
      <c r="G62" s="11">
        <f>ROUND(E62*F62,2)</f>
        <v>0</v>
      </c>
      <c r="H62" s="11">
        <f>ROUND(G62*$D$7,2)</f>
        <v>0</v>
      </c>
      <c r="I62" s="15" t="s">
        <v>62</v>
      </c>
      <c r="J62" s="81"/>
      <c r="K62" s="43"/>
      <c r="L62" s="22"/>
      <c r="M62" s="22"/>
      <c r="N62" s="22"/>
      <c r="O62" s="23" t="str">
        <f>IFERROR(ROUND((L62-N62)/M62,2),"0")</f>
        <v>0</v>
      </c>
      <c r="P62" s="22"/>
      <c r="Q62" s="24"/>
      <c r="R62" s="23">
        <f>O62*P62*Q62</f>
        <v>0</v>
      </c>
      <c r="S62" s="25" t="str">
        <f ca="1">IF(K62=0," ",IF(K62+(M62*30.5)&lt;TODAY(),"DĖMESIO! Patikrinkite, ar nurodytas turtas dar nėra nudėvėtas, amortizuotas"," "))</f>
        <v xml:space="preserve"> </v>
      </c>
    </row>
    <row r="63" spans="1:19" ht="11.4" customHeight="1" x14ac:dyDescent="0.25">
      <c r="A63" s="85" t="s">
        <v>124</v>
      </c>
      <c r="B63" s="103"/>
      <c r="C63" s="103"/>
      <c r="D63" s="16"/>
      <c r="E63" s="20">
        <v>1</v>
      </c>
      <c r="F63" s="11">
        <f t="shared" ref="F63:F90" si="5">R63</f>
        <v>0</v>
      </c>
      <c r="G63" s="11">
        <f t="shared" ref="G63:G90" si="6">ROUND(E63*F63,2)</f>
        <v>0</v>
      </c>
      <c r="H63" s="11">
        <f t="shared" si="0"/>
        <v>0</v>
      </c>
      <c r="I63" s="42"/>
      <c r="J63" s="81"/>
      <c r="K63" s="21"/>
      <c r="L63" s="22"/>
      <c r="M63" s="22"/>
      <c r="N63" s="22"/>
      <c r="O63" s="23" t="str">
        <f t="shared" ref="O63:O90" si="7">IFERROR(ROUND((L63-N63)/M63,2),"0")</f>
        <v>0</v>
      </c>
      <c r="P63" s="22"/>
      <c r="Q63" s="24"/>
      <c r="R63" s="23">
        <f t="shared" ref="R63:R90" si="8">O63*P63*Q63</f>
        <v>0</v>
      </c>
      <c r="S63" s="25" t="str">
        <f t="shared" ref="S63:S90" ca="1" si="9">IF(K63=0," ",IF(K63+(M63*30.5)&lt;TODAY(),"DĖMESIO! Patikrinkite, ar nurodytas turtas dar nėra nudėvėtas, amortizuotas"," "))</f>
        <v xml:space="preserve"> </v>
      </c>
    </row>
    <row r="64" spans="1:19" ht="11.4" customHeight="1" x14ac:dyDescent="0.25">
      <c r="A64" s="85" t="s">
        <v>125</v>
      </c>
      <c r="B64" s="103"/>
      <c r="C64" s="103"/>
      <c r="D64" s="16"/>
      <c r="E64" s="20">
        <v>1</v>
      </c>
      <c r="F64" s="11">
        <f t="shared" si="5"/>
        <v>0</v>
      </c>
      <c r="G64" s="11">
        <f t="shared" si="6"/>
        <v>0</v>
      </c>
      <c r="H64" s="11">
        <f t="shared" si="0"/>
        <v>0</v>
      </c>
      <c r="I64" s="15"/>
      <c r="J64" s="81"/>
      <c r="K64" s="21"/>
      <c r="L64" s="22"/>
      <c r="M64" s="22"/>
      <c r="N64" s="22"/>
      <c r="O64" s="23" t="str">
        <f t="shared" si="7"/>
        <v>0</v>
      </c>
      <c r="P64" s="22"/>
      <c r="Q64" s="24"/>
      <c r="R64" s="23">
        <f t="shared" si="8"/>
        <v>0</v>
      </c>
      <c r="S64" s="25" t="str">
        <f t="shared" ca="1" si="9"/>
        <v xml:space="preserve"> </v>
      </c>
    </row>
    <row r="65" spans="1:19" ht="11.4" customHeight="1" x14ac:dyDescent="0.25">
      <c r="A65" s="85" t="s">
        <v>126</v>
      </c>
      <c r="B65" s="103"/>
      <c r="C65" s="103"/>
      <c r="D65" s="16"/>
      <c r="E65" s="20">
        <v>1</v>
      </c>
      <c r="F65" s="11">
        <f t="shared" si="5"/>
        <v>0</v>
      </c>
      <c r="G65" s="11">
        <f t="shared" si="6"/>
        <v>0</v>
      </c>
      <c r="H65" s="11">
        <f t="shared" si="0"/>
        <v>0</v>
      </c>
      <c r="I65" s="15"/>
      <c r="J65" s="81"/>
      <c r="K65" s="21"/>
      <c r="L65" s="22"/>
      <c r="M65" s="22"/>
      <c r="N65" s="22"/>
      <c r="O65" s="23" t="str">
        <f t="shared" si="7"/>
        <v>0</v>
      </c>
      <c r="P65" s="22"/>
      <c r="Q65" s="24"/>
      <c r="R65" s="23">
        <f t="shared" si="8"/>
        <v>0</v>
      </c>
      <c r="S65" s="25" t="str">
        <f t="shared" ca="1" si="9"/>
        <v xml:space="preserve"> </v>
      </c>
    </row>
    <row r="66" spans="1:19" ht="11.4" customHeight="1" x14ac:dyDescent="0.25">
      <c r="A66" s="85" t="s">
        <v>127</v>
      </c>
      <c r="B66" s="103"/>
      <c r="C66" s="103"/>
      <c r="D66" s="16"/>
      <c r="E66" s="20">
        <v>1</v>
      </c>
      <c r="F66" s="11">
        <f t="shared" si="5"/>
        <v>0</v>
      </c>
      <c r="G66" s="11">
        <f t="shared" si="6"/>
        <v>0</v>
      </c>
      <c r="H66" s="11">
        <f t="shared" si="0"/>
        <v>0</v>
      </c>
      <c r="I66" s="15"/>
      <c r="J66" s="81"/>
      <c r="K66" s="21"/>
      <c r="L66" s="22"/>
      <c r="M66" s="22"/>
      <c r="N66" s="22"/>
      <c r="O66" s="23" t="str">
        <f t="shared" si="7"/>
        <v>0</v>
      </c>
      <c r="P66" s="22"/>
      <c r="Q66" s="24"/>
      <c r="R66" s="23">
        <f t="shared" si="8"/>
        <v>0</v>
      </c>
      <c r="S66" s="25" t="str">
        <f t="shared" ca="1" si="9"/>
        <v xml:space="preserve"> </v>
      </c>
    </row>
    <row r="67" spans="1:19" ht="11.4" customHeight="1" x14ac:dyDescent="0.25">
      <c r="A67" s="85" t="s">
        <v>128</v>
      </c>
      <c r="B67" s="103"/>
      <c r="C67" s="103"/>
      <c r="D67" s="16"/>
      <c r="E67" s="20">
        <v>1</v>
      </c>
      <c r="F67" s="11">
        <f t="shared" si="5"/>
        <v>0</v>
      </c>
      <c r="G67" s="11">
        <f t="shared" si="6"/>
        <v>0</v>
      </c>
      <c r="H67" s="11">
        <f t="shared" si="0"/>
        <v>0</v>
      </c>
      <c r="I67" s="15"/>
      <c r="J67" s="81"/>
      <c r="K67" s="21"/>
      <c r="L67" s="22"/>
      <c r="M67" s="22"/>
      <c r="N67" s="22"/>
      <c r="O67" s="23" t="str">
        <f t="shared" si="7"/>
        <v>0</v>
      </c>
      <c r="P67" s="22"/>
      <c r="Q67" s="24"/>
      <c r="R67" s="23">
        <f t="shared" si="8"/>
        <v>0</v>
      </c>
      <c r="S67" s="25" t="str">
        <f t="shared" ca="1" si="9"/>
        <v xml:space="preserve"> </v>
      </c>
    </row>
    <row r="68" spans="1:19" ht="11.4" customHeight="1" x14ac:dyDescent="0.25">
      <c r="A68" s="85" t="s">
        <v>129</v>
      </c>
      <c r="B68" s="103"/>
      <c r="C68" s="103"/>
      <c r="D68" s="16"/>
      <c r="E68" s="20">
        <v>1</v>
      </c>
      <c r="F68" s="11">
        <f t="shared" si="5"/>
        <v>0</v>
      </c>
      <c r="G68" s="11">
        <f t="shared" si="6"/>
        <v>0</v>
      </c>
      <c r="H68" s="11">
        <f t="shared" si="0"/>
        <v>0</v>
      </c>
      <c r="I68" s="15"/>
      <c r="J68" s="81"/>
      <c r="K68" s="21"/>
      <c r="L68" s="22"/>
      <c r="M68" s="22"/>
      <c r="N68" s="22"/>
      <c r="O68" s="23" t="str">
        <f t="shared" si="7"/>
        <v>0</v>
      </c>
      <c r="P68" s="22"/>
      <c r="Q68" s="24"/>
      <c r="R68" s="23">
        <f t="shared" si="8"/>
        <v>0</v>
      </c>
      <c r="S68" s="25" t="str">
        <f t="shared" ca="1" si="9"/>
        <v xml:space="preserve"> </v>
      </c>
    </row>
    <row r="69" spans="1:19" ht="11.4" customHeight="1" x14ac:dyDescent="0.25">
      <c r="A69" s="85" t="s">
        <v>130</v>
      </c>
      <c r="B69" s="103"/>
      <c r="C69" s="103"/>
      <c r="D69" s="16"/>
      <c r="E69" s="20">
        <v>1</v>
      </c>
      <c r="F69" s="11">
        <f t="shared" si="5"/>
        <v>0</v>
      </c>
      <c r="G69" s="11">
        <f t="shared" si="6"/>
        <v>0</v>
      </c>
      <c r="H69" s="11">
        <f t="shared" si="0"/>
        <v>0</v>
      </c>
      <c r="I69" s="15"/>
      <c r="J69" s="81"/>
      <c r="K69" s="21"/>
      <c r="L69" s="22"/>
      <c r="M69" s="22"/>
      <c r="N69" s="22"/>
      <c r="O69" s="23" t="str">
        <f t="shared" si="7"/>
        <v>0</v>
      </c>
      <c r="P69" s="22"/>
      <c r="Q69" s="24"/>
      <c r="R69" s="23">
        <f t="shared" si="8"/>
        <v>0</v>
      </c>
      <c r="S69" s="25" t="str">
        <f t="shared" ca="1" si="9"/>
        <v xml:space="preserve"> </v>
      </c>
    </row>
    <row r="70" spans="1:19" ht="11.4" customHeight="1" x14ac:dyDescent="0.25">
      <c r="A70" s="85" t="s">
        <v>131</v>
      </c>
      <c r="B70" s="103"/>
      <c r="C70" s="103"/>
      <c r="D70" s="16"/>
      <c r="E70" s="20">
        <v>1</v>
      </c>
      <c r="F70" s="11">
        <f t="shared" si="5"/>
        <v>0</v>
      </c>
      <c r="G70" s="11">
        <f t="shared" si="6"/>
        <v>0</v>
      </c>
      <c r="H70" s="11">
        <f t="shared" si="0"/>
        <v>0</v>
      </c>
      <c r="I70" s="15"/>
      <c r="J70" s="81"/>
      <c r="K70" s="21"/>
      <c r="L70" s="22"/>
      <c r="M70" s="22"/>
      <c r="N70" s="22"/>
      <c r="O70" s="23" t="str">
        <f t="shared" si="7"/>
        <v>0</v>
      </c>
      <c r="P70" s="22"/>
      <c r="Q70" s="24"/>
      <c r="R70" s="23">
        <f t="shared" si="8"/>
        <v>0</v>
      </c>
      <c r="S70" s="25" t="str">
        <f t="shared" ca="1" si="9"/>
        <v xml:space="preserve"> </v>
      </c>
    </row>
    <row r="71" spans="1:19" ht="11.4" customHeight="1" x14ac:dyDescent="0.25">
      <c r="A71" s="85" t="s">
        <v>132</v>
      </c>
      <c r="B71" s="103"/>
      <c r="C71" s="103"/>
      <c r="D71" s="16"/>
      <c r="E71" s="20">
        <v>1</v>
      </c>
      <c r="F71" s="11">
        <f t="shared" si="5"/>
        <v>0</v>
      </c>
      <c r="G71" s="11">
        <f t="shared" si="6"/>
        <v>0</v>
      </c>
      <c r="H71" s="11">
        <f t="shared" si="0"/>
        <v>0</v>
      </c>
      <c r="I71" s="15"/>
      <c r="J71" s="81"/>
      <c r="K71" s="21"/>
      <c r="L71" s="22"/>
      <c r="M71" s="22"/>
      <c r="N71" s="22"/>
      <c r="O71" s="23" t="str">
        <f t="shared" si="7"/>
        <v>0</v>
      </c>
      <c r="P71" s="22"/>
      <c r="Q71" s="24"/>
      <c r="R71" s="23">
        <f t="shared" si="8"/>
        <v>0</v>
      </c>
      <c r="S71" s="25" t="str">
        <f t="shared" ca="1" si="9"/>
        <v xml:space="preserve"> </v>
      </c>
    </row>
    <row r="72" spans="1:19" ht="11.4" customHeight="1" x14ac:dyDescent="0.25">
      <c r="A72" s="85" t="s">
        <v>133</v>
      </c>
      <c r="B72" s="103"/>
      <c r="C72" s="103"/>
      <c r="D72" s="16"/>
      <c r="E72" s="20">
        <v>1</v>
      </c>
      <c r="F72" s="11">
        <f t="shared" si="5"/>
        <v>0</v>
      </c>
      <c r="G72" s="11">
        <f t="shared" si="6"/>
        <v>0</v>
      </c>
      <c r="H72" s="11">
        <f t="shared" si="0"/>
        <v>0</v>
      </c>
      <c r="I72" s="15"/>
      <c r="J72" s="81"/>
      <c r="K72" s="21"/>
      <c r="L72" s="22"/>
      <c r="M72" s="22"/>
      <c r="N72" s="22"/>
      <c r="O72" s="23" t="str">
        <f t="shared" si="7"/>
        <v>0</v>
      </c>
      <c r="P72" s="22"/>
      <c r="Q72" s="24"/>
      <c r="R72" s="23">
        <f t="shared" si="8"/>
        <v>0</v>
      </c>
      <c r="S72" s="25" t="str">
        <f t="shared" ca="1" si="9"/>
        <v xml:space="preserve"> </v>
      </c>
    </row>
    <row r="73" spans="1:19" ht="11.4" customHeight="1" x14ac:dyDescent="0.25">
      <c r="A73" s="85" t="s">
        <v>134</v>
      </c>
      <c r="B73" s="103"/>
      <c r="C73" s="103"/>
      <c r="D73" s="16"/>
      <c r="E73" s="20">
        <v>1</v>
      </c>
      <c r="F73" s="11">
        <f t="shared" si="5"/>
        <v>0</v>
      </c>
      <c r="G73" s="11">
        <f t="shared" si="6"/>
        <v>0</v>
      </c>
      <c r="H73" s="11">
        <f t="shared" si="0"/>
        <v>0</v>
      </c>
      <c r="I73" s="15"/>
      <c r="J73" s="81"/>
      <c r="K73" s="21"/>
      <c r="L73" s="22"/>
      <c r="M73" s="22"/>
      <c r="N73" s="22"/>
      <c r="O73" s="23" t="str">
        <f t="shared" si="7"/>
        <v>0</v>
      </c>
      <c r="P73" s="22"/>
      <c r="Q73" s="24"/>
      <c r="R73" s="23">
        <f t="shared" si="8"/>
        <v>0</v>
      </c>
      <c r="S73" s="25" t="str">
        <f t="shared" ca="1" si="9"/>
        <v xml:space="preserve"> </v>
      </c>
    </row>
    <row r="74" spans="1:19" ht="11.4" customHeight="1" x14ac:dyDescent="0.25">
      <c r="A74" s="85" t="s">
        <v>135</v>
      </c>
      <c r="B74" s="103"/>
      <c r="C74" s="103"/>
      <c r="D74" s="16"/>
      <c r="E74" s="20">
        <v>1</v>
      </c>
      <c r="F74" s="11">
        <f t="shared" si="5"/>
        <v>0</v>
      </c>
      <c r="G74" s="11">
        <f t="shared" si="6"/>
        <v>0</v>
      </c>
      <c r="H74" s="11">
        <f t="shared" si="0"/>
        <v>0</v>
      </c>
      <c r="I74" s="15"/>
      <c r="J74" s="81"/>
      <c r="K74" s="21"/>
      <c r="L74" s="22"/>
      <c r="M74" s="22"/>
      <c r="N74" s="22"/>
      <c r="O74" s="23" t="str">
        <f t="shared" si="7"/>
        <v>0</v>
      </c>
      <c r="P74" s="22"/>
      <c r="Q74" s="24"/>
      <c r="R74" s="23">
        <f t="shared" si="8"/>
        <v>0</v>
      </c>
      <c r="S74" s="25" t="str">
        <f t="shared" ca="1" si="9"/>
        <v xml:space="preserve"> </v>
      </c>
    </row>
    <row r="75" spans="1:19" ht="11.4" customHeight="1" x14ac:dyDescent="0.25">
      <c r="A75" s="85" t="s">
        <v>136</v>
      </c>
      <c r="B75" s="103"/>
      <c r="C75" s="103"/>
      <c r="D75" s="16"/>
      <c r="E75" s="20">
        <v>1</v>
      </c>
      <c r="F75" s="11">
        <f t="shared" si="5"/>
        <v>0</v>
      </c>
      <c r="G75" s="11">
        <f t="shared" si="6"/>
        <v>0</v>
      </c>
      <c r="H75" s="11">
        <f t="shared" si="0"/>
        <v>0</v>
      </c>
      <c r="I75" s="15"/>
      <c r="J75" s="81"/>
      <c r="K75" s="21"/>
      <c r="L75" s="22"/>
      <c r="M75" s="22"/>
      <c r="N75" s="22"/>
      <c r="O75" s="23" t="str">
        <f t="shared" si="7"/>
        <v>0</v>
      </c>
      <c r="P75" s="22"/>
      <c r="Q75" s="24"/>
      <c r="R75" s="23">
        <f t="shared" si="8"/>
        <v>0</v>
      </c>
      <c r="S75" s="25" t="str">
        <f t="shared" ca="1" si="9"/>
        <v xml:space="preserve"> </v>
      </c>
    </row>
    <row r="76" spans="1:19" ht="11.4" customHeight="1" x14ac:dyDescent="0.25">
      <c r="A76" s="85" t="s">
        <v>137</v>
      </c>
      <c r="B76" s="103"/>
      <c r="C76" s="103"/>
      <c r="D76" s="16"/>
      <c r="E76" s="20">
        <v>1</v>
      </c>
      <c r="F76" s="11">
        <f t="shared" si="5"/>
        <v>0</v>
      </c>
      <c r="G76" s="11">
        <f t="shared" si="6"/>
        <v>0</v>
      </c>
      <c r="H76" s="11">
        <f t="shared" si="0"/>
        <v>0</v>
      </c>
      <c r="I76" s="15"/>
      <c r="J76" s="81"/>
      <c r="K76" s="21"/>
      <c r="L76" s="22"/>
      <c r="M76" s="22"/>
      <c r="N76" s="22"/>
      <c r="O76" s="23" t="str">
        <f t="shared" si="7"/>
        <v>0</v>
      </c>
      <c r="P76" s="22"/>
      <c r="Q76" s="24"/>
      <c r="R76" s="23">
        <f t="shared" si="8"/>
        <v>0</v>
      </c>
      <c r="S76" s="25" t="str">
        <f t="shared" ca="1" si="9"/>
        <v xml:space="preserve"> </v>
      </c>
    </row>
    <row r="77" spans="1:19" ht="11.4" customHeight="1" x14ac:dyDescent="0.25">
      <c r="A77" s="85" t="s">
        <v>138</v>
      </c>
      <c r="B77" s="103"/>
      <c r="C77" s="103"/>
      <c r="D77" s="16"/>
      <c r="E77" s="20">
        <v>1</v>
      </c>
      <c r="F77" s="11">
        <f t="shared" si="5"/>
        <v>0</v>
      </c>
      <c r="G77" s="11">
        <f t="shared" si="6"/>
        <v>0</v>
      </c>
      <c r="H77" s="11">
        <f t="shared" si="0"/>
        <v>0</v>
      </c>
      <c r="I77" s="15"/>
      <c r="J77" s="81"/>
      <c r="K77" s="21"/>
      <c r="L77" s="22"/>
      <c r="M77" s="22"/>
      <c r="N77" s="22"/>
      <c r="O77" s="23" t="str">
        <f t="shared" si="7"/>
        <v>0</v>
      </c>
      <c r="P77" s="22"/>
      <c r="Q77" s="24"/>
      <c r="R77" s="23">
        <f t="shared" si="8"/>
        <v>0</v>
      </c>
      <c r="S77" s="25" t="str">
        <f t="shared" ca="1" si="9"/>
        <v xml:space="preserve"> </v>
      </c>
    </row>
    <row r="78" spans="1:19" ht="11.4" customHeight="1" x14ac:dyDescent="0.25">
      <c r="A78" s="85" t="s">
        <v>139</v>
      </c>
      <c r="B78" s="103"/>
      <c r="C78" s="103"/>
      <c r="D78" s="16"/>
      <c r="E78" s="20">
        <v>1</v>
      </c>
      <c r="F78" s="11">
        <f t="shared" si="5"/>
        <v>0</v>
      </c>
      <c r="G78" s="11">
        <f t="shared" si="6"/>
        <v>0</v>
      </c>
      <c r="H78" s="11">
        <f t="shared" si="0"/>
        <v>0</v>
      </c>
      <c r="I78" s="15"/>
      <c r="J78" s="81"/>
      <c r="K78" s="21"/>
      <c r="L78" s="22"/>
      <c r="M78" s="22"/>
      <c r="N78" s="22"/>
      <c r="O78" s="23" t="str">
        <f t="shared" si="7"/>
        <v>0</v>
      </c>
      <c r="P78" s="22"/>
      <c r="Q78" s="24"/>
      <c r="R78" s="23">
        <f t="shared" si="8"/>
        <v>0</v>
      </c>
      <c r="S78" s="25" t="str">
        <f t="shared" ca="1" si="9"/>
        <v xml:space="preserve"> </v>
      </c>
    </row>
    <row r="79" spans="1:19" ht="11.4" customHeight="1" x14ac:dyDescent="0.25">
      <c r="A79" s="85" t="s">
        <v>140</v>
      </c>
      <c r="B79" s="103"/>
      <c r="C79" s="103"/>
      <c r="D79" s="16"/>
      <c r="E79" s="20">
        <v>1</v>
      </c>
      <c r="F79" s="11">
        <f t="shared" si="5"/>
        <v>0</v>
      </c>
      <c r="G79" s="11">
        <f t="shared" si="6"/>
        <v>0</v>
      </c>
      <c r="H79" s="11">
        <f t="shared" si="0"/>
        <v>0</v>
      </c>
      <c r="I79" s="15"/>
      <c r="J79" s="81"/>
      <c r="K79" s="21"/>
      <c r="L79" s="22"/>
      <c r="M79" s="22"/>
      <c r="N79" s="22"/>
      <c r="O79" s="23" t="str">
        <f t="shared" si="7"/>
        <v>0</v>
      </c>
      <c r="P79" s="22"/>
      <c r="Q79" s="24"/>
      <c r="R79" s="23">
        <f t="shared" si="8"/>
        <v>0</v>
      </c>
      <c r="S79" s="25" t="str">
        <f t="shared" ca="1" si="9"/>
        <v xml:space="preserve"> </v>
      </c>
    </row>
    <row r="80" spans="1:19" ht="11.4" customHeight="1" x14ac:dyDescent="0.25">
      <c r="A80" s="85" t="s">
        <v>141</v>
      </c>
      <c r="B80" s="103"/>
      <c r="C80" s="103"/>
      <c r="D80" s="16"/>
      <c r="E80" s="20">
        <v>1</v>
      </c>
      <c r="F80" s="11">
        <f t="shared" si="5"/>
        <v>0</v>
      </c>
      <c r="G80" s="11">
        <f t="shared" si="6"/>
        <v>0</v>
      </c>
      <c r="H80" s="11">
        <f t="shared" si="0"/>
        <v>0</v>
      </c>
      <c r="I80" s="15"/>
      <c r="J80" s="81"/>
      <c r="K80" s="21"/>
      <c r="L80" s="22"/>
      <c r="M80" s="22"/>
      <c r="N80" s="22"/>
      <c r="O80" s="23" t="str">
        <f t="shared" si="7"/>
        <v>0</v>
      </c>
      <c r="P80" s="22"/>
      <c r="Q80" s="24"/>
      <c r="R80" s="23">
        <f t="shared" si="8"/>
        <v>0</v>
      </c>
      <c r="S80" s="25" t="str">
        <f t="shared" ca="1" si="9"/>
        <v xml:space="preserve"> </v>
      </c>
    </row>
    <row r="81" spans="1:19" ht="11.4" customHeight="1" x14ac:dyDescent="0.25">
      <c r="A81" s="85" t="s">
        <v>142</v>
      </c>
      <c r="B81" s="103"/>
      <c r="C81" s="103"/>
      <c r="D81" s="16"/>
      <c r="E81" s="20">
        <v>1</v>
      </c>
      <c r="F81" s="11">
        <f t="shared" si="5"/>
        <v>0</v>
      </c>
      <c r="G81" s="11">
        <f t="shared" si="6"/>
        <v>0</v>
      </c>
      <c r="H81" s="11">
        <f t="shared" si="0"/>
        <v>0</v>
      </c>
      <c r="I81" s="15"/>
      <c r="J81" s="81"/>
      <c r="K81" s="21"/>
      <c r="L81" s="22"/>
      <c r="M81" s="22"/>
      <c r="N81" s="22"/>
      <c r="O81" s="23" t="str">
        <f t="shared" si="7"/>
        <v>0</v>
      </c>
      <c r="P81" s="22"/>
      <c r="Q81" s="24"/>
      <c r="R81" s="23">
        <f t="shared" si="8"/>
        <v>0</v>
      </c>
      <c r="S81" s="25" t="str">
        <f t="shared" ca="1" si="9"/>
        <v xml:space="preserve"> </v>
      </c>
    </row>
    <row r="82" spans="1:19" ht="11.4" customHeight="1" x14ac:dyDescent="0.25">
      <c r="A82" s="85" t="s">
        <v>143</v>
      </c>
      <c r="B82" s="103"/>
      <c r="C82" s="103"/>
      <c r="D82" s="16"/>
      <c r="E82" s="20">
        <v>1</v>
      </c>
      <c r="F82" s="11">
        <f t="shared" si="5"/>
        <v>0</v>
      </c>
      <c r="G82" s="11">
        <f t="shared" si="6"/>
        <v>0</v>
      </c>
      <c r="H82" s="11">
        <f t="shared" si="0"/>
        <v>0</v>
      </c>
      <c r="I82" s="15"/>
      <c r="J82" s="81"/>
      <c r="K82" s="21"/>
      <c r="L82" s="22"/>
      <c r="M82" s="22"/>
      <c r="N82" s="22"/>
      <c r="O82" s="23" t="str">
        <f t="shared" si="7"/>
        <v>0</v>
      </c>
      <c r="P82" s="22"/>
      <c r="Q82" s="24"/>
      <c r="R82" s="23">
        <f t="shared" si="8"/>
        <v>0</v>
      </c>
      <c r="S82" s="25" t="str">
        <f t="shared" ca="1" si="9"/>
        <v xml:space="preserve"> </v>
      </c>
    </row>
    <row r="83" spans="1:19" ht="11.4" customHeight="1" x14ac:dyDescent="0.25">
      <c r="A83" s="85" t="s">
        <v>144</v>
      </c>
      <c r="B83" s="103"/>
      <c r="C83" s="103"/>
      <c r="D83" s="16"/>
      <c r="E83" s="20">
        <v>1</v>
      </c>
      <c r="F83" s="11">
        <f t="shared" si="5"/>
        <v>0</v>
      </c>
      <c r="G83" s="11">
        <f t="shared" si="6"/>
        <v>0</v>
      </c>
      <c r="H83" s="11">
        <f t="shared" si="0"/>
        <v>0</v>
      </c>
      <c r="I83" s="15"/>
      <c r="J83" s="81"/>
      <c r="K83" s="21"/>
      <c r="L83" s="22"/>
      <c r="M83" s="22"/>
      <c r="N83" s="22"/>
      <c r="O83" s="23" t="str">
        <f t="shared" si="7"/>
        <v>0</v>
      </c>
      <c r="P83" s="22"/>
      <c r="Q83" s="24"/>
      <c r="R83" s="23">
        <f t="shared" si="8"/>
        <v>0</v>
      </c>
      <c r="S83" s="25" t="str">
        <f t="shared" ca="1" si="9"/>
        <v xml:space="preserve"> </v>
      </c>
    </row>
    <row r="84" spans="1:19" ht="11.4" customHeight="1" x14ac:dyDescent="0.25">
      <c r="A84" s="85" t="s">
        <v>145</v>
      </c>
      <c r="B84" s="103"/>
      <c r="C84" s="103"/>
      <c r="D84" s="16"/>
      <c r="E84" s="20">
        <v>1</v>
      </c>
      <c r="F84" s="11">
        <f t="shared" si="5"/>
        <v>0</v>
      </c>
      <c r="G84" s="11">
        <f t="shared" si="6"/>
        <v>0</v>
      </c>
      <c r="H84" s="11">
        <f t="shared" si="0"/>
        <v>0</v>
      </c>
      <c r="I84" s="15"/>
      <c r="J84" s="81"/>
      <c r="K84" s="21"/>
      <c r="L84" s="22"/>
      <c r="M84" s="22"/>
      <c r="N84" s="22"/>
      <c r="O84" s="23" t="str">
        <f t="shared" si="7"/>
        <v>0</v>
      </c>
      <c r="P84" s="22"/>
      <c r="Q84" s="24"/>
      <c r="R84" s="23">
        <f t="shared" si="8"/>
        <v>0</v>
      </c>
      <c r="S84" s="25" t="str">
        <f t="shared" ca="1" si="9"/>
        <v xml:space="preserve"> </v>
      </c>
    </row>
    <row r="85" spans="1:19" ht="11.4" customHeight="1" x14ac:dyDescent="0.25">
      <c r="A85" s="85" t="s">
        <v>146</v>
      </c>
      <c r="B85" s="103"/>
      <c r="C85" s="103"/>
      <c r="D85" s="16"/>
      <c r="E85" s="20">
        <v>1</v>
      </c>
      <c r="F85" s="11">
        <f t="shared" si="5"/>
        <v>0</v>
      </c>
      <c r="G85" s="11">
        <f t="shared" si="6"/>
        <v>0</v>
      </c>
      <c r="H85" s="11">
        <f t="shared" si="0"/>
        <v>0</v>
      </c>
      <c r="I85" s="15"/>
      <c r="J85" s="81"/>
      <c r="K85" s="21"/>
      <c r="L85" s="22"/>
      <c r="M85" s="22"/>
      <c r="N85" s="22"/>
      <c r="O85" s="23" t="str">
        <f t="shared" si="7"/>
        <v>0</v>
      </c>
      <c r="P85" s="22"/>
      <c r="Q85" s="24"/>
      <c r="R85" s="23">
        <f t="shared" si="8"/>
        <v>0</v>
      </c>
      <c r="S85" s="25" t="str">
        <f t="shared" ca="1" si="9"/>
        <v xml:space="preserve"> </v>
      </c>
    </row>
    <row r="86" spans="1:19" ht="11.4" customHeight="1" x14ac:dyDescent="0.25">
      <c r="A86" s="85" t="s">
        <v>147</v>
      </c>
      <c r="B86" s="103"/>
      <c r="C86" s="103"/>
      <c r="D86" s="16"/>
      <c r="E86" s="20">
        <v>1</v>
      </c>
      <c r="F86" s="11">
        <f t="shared" si="5"/>
        <v>0</v>
      </c>
      <c r="G86" s="11">
        <f t="shared" si="6"/>
        <v>0</v>
      </c>
      <c r="H86" s="11">
        <f t="shared" si="0"/>
        <v>0</v>
      </c>
      <c r="I86" s="15"/>
      <c r="J86" s="81"/>
      <c r="K86" s="21"/>
      <c r="L86" s="22"/>
      <c r="M86" s="22"/>
      <c r="N86" s="22"/>
      <c r="O86" s="23" t="str">
        <f t="shared" si="7"/>
        <v>0</v>
      </c>
      <c r="P86" s="22"/>
      <c r="Q86" s="24"/>
      <c r="R86" s="23">
        <f t="shared" si="8"/>
        <v>0</v>
      </c>
      <c r="S86" s="25" t="str">
        <f t="shared" ca="1" si="9"/>
        <v xml:space="preserve"> </v>
      </c>
    </row>
    <row r="87" spans="1:19" ht="11.4" customHeight="1" x14ac:dyDescent="0.25">
      <c r="A87" s="85" t="s">
        <v>148</v>
      </c>
      <c r="B87" s="103"/>
      <c r="C87" s="103"/>
      <c r="D87" s="16"/>
      <c r="E87" s="20">
        <v>1</v>
      </c>
      <c r="F87" s="11">
        <f t="shared" si="5"/>
        <v>0</v>
      </c>
      <c r="G87" s="11">
        <f t="shared" si="6"/>
        <v>0</v>
      </c>
      <c r="H87" s="11">
        <f t="shared" si="0"/>
        <v>0</v>
      </c>
      <c r="I87" s="15"/>
      <c r="J87" s="81"/>
      <c r="K87" s="21"/>
      <c r="L87" s="22"/>
      <c r="M87" s="22"/>
      <c r="N87" s="22"/>
      <c r="O87" s="23" t="str">
        <f t="shared" si="7"/>
        <v>0</v>
      </c>
      <c r="P87" s="22"/>
      <c r="Q87" s="24"/>
      <c r="R87" s="23">
        <f t="shared" si="8"/>
        <v>0</v>
      </c>
      <c r="S87" s="25" t="str">
        <f t="shared" ca="1" si="9"/>
        <v xml:space="preserve"> </v>
      </c>
    </row>
    <row r="88" spans="1:19" ht="11.4" customHeight="1" x14ac:dyDescent="0.25">
      <c r="A88" s="85" t="s">
        <v>149</v>
      </c>
      <c r="B88" s="103"/>
      <c r="C88" s="103"/>
      <c r="D88" s="16"/>
      <c r="E88" s="20">
        <v>1</v>
      </c>
      <c r="F88" s="11">
        <f t="shared" si="5"/>
        <v>0</v>
      </c>
      <c r="G88" s="11">
        <f t="shared" si="6"/>
        <v>0</v>
      </c>
      <c r="H88" s="11">
        <f t="shared" si="0"/>
        <v>0</v>
      </c>
      <c r="I88" s="15"/>
      <c r="J88" s="81"/>
      <c r="K88" s="21"/>
      <c r="L88" s="22"/>
      <c r="M88" s="22"/>
      <c r="N88" s="22"/>
      <c r="O88" s="23" t="str">
        <f t="shared" si="7"/>
        <v>0</v>
      </c>
      <c r="P88" s="22"/>
      <c r="Q88" s="24"/>
      <c r="R88" s="23">
        <f t="shared" si="8"/>
        <v>0</v>
      </c>
      <c r="S88" s="25" t="str">
        <f t="shared" ca="1" si="9"/>
        <v xml:space="preserve"> </v>
      </c>
    </row>
    <row r="89" spans="1:19" ht="11.4" customHeight="1" x14ac:dyDescent="0.25">
      <c r="A89" s="85" t="s">
        <v>150</v>
      </c>
      <c r="B89" s="103"/>
      <c r="C89" s="103"/>
      <c r="D89" s="16"/>
      <c r="E89" s="20">
        <v>1</v>
      </c>
      <c r="F89" s="11">
        <f t="shared" si="5"/>
        <v>0</v>
      </c>
      <c r="G89" s="11">
        <f t="shared" si="6"/>
        <v>0</v>
      </c>
      <c r="H89" s="11">
        <f t="shared" si="0"/>
        <v>0</v>
      </c>
      <c r="I89" s="15"/>
      <c r="J89" s="81"/>
      <c r="K89" s="21"/>
      <c r="L89" s="22"/>
      <c r="M89" s="22"/>
      <c r="N89" s="22"/>
      <c r="O89" s="23" t="str">
        <f t="shared" si="7"/>
        <v>0</v>
      </c>
      <c r="P89" s="22"/>
      <c r="Q89" s="24"/>
      <c r="R89" s="23">
        <f t="shared" si="8"/>
        <v>0</v>
      </c>
      <c r="S89" s="25" t="str">
        <f t="shared" ca="1" si="9"/>
        <v xml:space="preserve"> </v>
      </c>
    </row>
    <row r="90" spans="1:19" ht="11.4" customHeight="1" x14ac:dyDescent="0.25">
      <c r="A90" s="85" t="s">
        <v>151</v>
      </c>
      <c r="B90" s="103"/>
      <c r="C90" s="103"/>
      <c r="D90" s="16"/>
      <c r="E90" s="20">
        <v>1</v>
      </c>
      <c r="F90" s="11">
        <f t="shared" si="5"/>
        <v>0</v>
      </c>
      <c r="G90" s="11">
        <f t="shared" si="6"/>
        <v>0</v>
      </c>
      <c r="H90" s="11">
        <f t="shared" si="0"/>
        <v>0</v>
      </c>
      <c r="I90" s="15"/>
      <c r="J90" s="81"/>
      <c r="K90" s="21"/>
      <c r="L90" s="22"/>
      <c r="M90" s="22"/>
      <c r="N90" s="22"/>
      <c r="O90" s="23" t="str">
        <f t="shared" si="7"/>
        <v>0</v>
      </c>
      <c r="P90" s="22"/>
      <c r="Q90" s="24"/>
      <c r="R90" s="23">
        <f t="shared" si="8"/>
        <v>0</v>
      </c>
      <c r="S90" s="25" t="str">
        <f t="shared" ca="1" si="9"/>
        <v xml:space="preserve"> </v>
      </c>
    </row>
    <row r="91" spans="1:19" ht="57" customHeight="1" x14ac:dyDescent="0.25">
      <c r="A91" s="82" t="s">
        <v>32</v>
      </c>
      <c r="B91" s="104" t="s">
        <v>33</v>
      </c>
      <c r="C91" s="105"/>
      <c r="D91" s="105"/>
      <c r="E91" s="105"/>
      <c r="F91" s="106"/>
      <c r="G91" s="9">
        <f>SUM(G92:G141)</f>
        <v>0</v>
      </c>
      <c r="H91" s="9">
        <f>SUM(H92:H141)</f>
        <v>0</v>
      </c>
      <c r="I91" s="87"/>
      <c r="J91" s="81"/>
      <c r="K91" s="86" t="s">
        <v>152</v>
      </c>
    </row>
    <row r="92" spans="1:19" x14ac:dyDescent="0.25">
      <c r="A92" s="119" t="s">
        <v>153</v>
      </c>
      <c r="B92" s="113" t="s">
        <v>154</v>
      </c>
      <c r="C92" s="19" t="s">
        <v>155</v>
      </c>
      <c r="D92" s="122" t="s">
        <v>156</v>
      </c>
      <c r="E92" s="125"/>
      <c r="F92" s="110" t="str">
        <f>IFERROR(ROUND(AVERAGE(K92:K96),2),"0")</f>
        <v>0</v>
      </c>
      <c r="G92" s="110">
        <f>ROUND(E92*F92,2)</f>
        <v>0</v>
      </c>
      <c r="H92" s="110">
        <f>ROUND(G92*$D$7,2)</f>
        <v>0</v>
      </c>
      <c r="I92" s="113" t="s">
        <v>62</v>
      </c>
      <c r="J92" s="88"/>
      <c r="K92" s="22"/>
    </row>
    <row r="93" spans="1:19" x14ac:dyDescent="0.25">
      <c r="A93" s="120"/>
      <c r="B93" s="114"/>
      <c r="C93" s="19"/>
      <c r="D93" s="123"/>
      <c r="E93" s="126"/>
      <c r="F93" s="111"/>
      <c r="G93" s="111"/>
      <c r="H93" s="111"/>
      <c r="I93" s="114"/>
      <c r="J93" s="88"/>
      <c r="K93" s="22"/>
    </row>
    <row r="94" spans="1:19" x14ac:dyDescent="0.25">
      <c r="A94" s="120"/>
      <c r="B94" s="114"/>
      <c r="C94" s="19"/>
      <c r="D94" s="123"/>
      <c r="E94" s="126"/>
      <c r="F94" s="111"/>
      <c r="G94" s="111"/>
      <c r="H94" s="111"/>
      <c r="I94" s="114"/>
      <c r="J94" s="88"/>
      <c r="K94" s="22"/>
    </row>
    <row r="95" spans="1:19" x14ac:dyDescent="0.25">
      <c r="A95" s="120"/>
      <c r="B95" s="114"/>
      <c r="C95" s="19"/>
      <c r="D95" s="123"/>
      <c r="E95" s="126"/>
      <c r="F95" s="111"/>
      <c r="G95" s="111"/>
      <c r="H95" s="111"/>
      <c r="I95" s="114"/>
      <c r="J95" s="88"/>
      <c r="K95" s="22"/>
    </row>
    <row r="96" spans="1:19" x14ac:dyDescent="0.25">
      <c r="A96" s="121"/>
      <c r="B96" s="115"/>
      <c r="C96" s="19"/>
      <c r="D96" s="124"/>
      <c r="E96" s="127"/>
      <c r="F96" s="112"/>
      <c r="G96" s="112"/>
      <c r="H96" s="112"/>
      <c r="I96" s="115"/>
      <c r="J96" s="88"/>
      <c r="K96" s="22"/>
    </row>
    <row r="97" spans="1:11" x14ac:dyDescent="0.25">
      <c r="A97" s="119" t="s">
        <v>157</v>
      </c>
      <c r="B97" s="113" t="s">
        <v>154</v>
      </c>
      <c r="C97" s="19" t="s">
        <v>155</v>
      </c>
      <c r="D97" s="122" t="s">
        <v>156</v>
      </c>
      <c r="E97" s="125"/>
      <c r="F97" s="110" t="str">
        <f t="shared" ref="F97" si="10">IFERROR(ROUND(AVERAGE(K97:K101),2),"0")</f>
        <v>0</v>
      </c>
      <c r="G97" s="110">
        <f>ROUND(E97*F97,2)</f>
        <v>0</v>
      </c>
      <c r="H97" s="110">
        <f>ROUND(G97*$D$7,2)</f>
        <v>0</v>
      </c>
      <c r="I97" s="113"/>
      <c r="J97" s="88"/>
      <c r="K97" s="22"/>
    </row>
    <row r="98" spans="1:11" x14ac:dyDescent="0.25">
      <c r="A98" s="120"/>
      <c r="B98" s="114"/>
      <c r="C98" s="19"/>
      <c r="D98" s="123"/>
      <c r="E98" s="126"/>
      <c r="F98" s="111"/>
      <c r="G98" s="111"/>
      <c r="H98" s="111"/>
      <c r="I98" s="114"/>
      <c r="J98" s="88"/>
      <c r="K98" s="22"/>
    </row>
    <row r="99" spans="1:11" x14ac:dyDescent="0.25">
      <c r="A99" s="120"/>
      <c r="B99" s="114"/>
      <c r="C99" s="19"/>
      <c r="D99" s="123"/>
      <c r="E99" s="126"/>
      <c r="F99" s="111"/>
      <c r="G99" s="111"/>
      <c r="H99" s="111"/>
      <c r="I99" s="114"/>
      <c r="J99" s="88"/>
      <c r="K99" s="22"/>
    </row>
    <row r="100" spans="1:11" x14ac:dyDescent="0.25">
      <c r="A100" s="120"/>
      <c r="B100" s="114"/>
      <c r="C100" s="19"/>
      <c r="D100" s="123"/>
      <c r="E100" s="126"/>
      <c r="F100" s="111"/>
      <c r="G100" s="111"/>
      <c r="H100" s="111"/>
      <c r="I100" s="114"/>
      <c r="J100" s="88"/>
      <c r="K100" s="22"/>
    </row>
    <row r="101" spans="1:11" x14ac:dyDescent="0.25">
      <c r="A101" s="121"/>
      <c r="B101" s="115"/>
      <c r="C101" s="19"/>
      <c r="D101" s="124"/>
      <c r="E101" s="127"/>
      <c r="F101" s="112"/>
      <c r="G101" s="112"/>
      <c r="H101" s="112"/>
      <c r="I101" s="115"/>
      <c r="J101" s="88"/>
      <c r="K101" s="22"/>
    </row>
    <row r="102" spans="1:11" ht="11.4" customHeight="1" x14ac:dyDescent="0.25">
      <c r="A102" s="119" t="s">
        <v>158</v>
      </c>
      <c r="B102" s="113" t="s">
        <v>154</v>
      </c>
      <c r="C102" s="19" t="s">
        <v>155</v>
      </c>
      <c r="D102" s="122" t="s">
        <v>156</v>
      </c>
      <c r="E102" s="125"/>
      <c r="F102" s="110" t="str">
        <f t="shared" ref="F102" si="11">IFERROR(ROUND(AVERAGE(K102:K106),2),"0")</f>
        <v>0</v>
      </c>
      <c r="G102" s="110">
        <f>ROUND(E102*F102,2)</f>
        <v>0</v>
      </c>
      <c r="H102" s="110">
        <f>ROUND(G102*$D$7,2)</f>
        <v>0</v>
      </c>
      <c r="I102" s="113"/>
      <c r="J102" s="88"/>
      <c r="K102" s="22"/>
    </row>
    <row r="103" spans="1:11" x14ac:dyDescent="0.25">
      <c r="A103" s="120"/>
      <c r="B103" s="114"/>
      <c r="C103" s="19"/>
      <c r="D103" s="123"/>
      <c r="E103" s="126"/>
      <c r="F103" s="111"/>
      <c r="G103" s="111"/>
      <c r="H103" s="111"/>
      <c r="I103" s="114"/>
      <c r="J103" s="88"/>
      <c r="K103" s="22"/>
    </row>
    <row r="104" spans="1:11" x14ac:dyDescent="0.25">
      <c r="A104" s="120"/>
      <c r="B104" s="114"/>
      <c r="C104" s="19"/>
      <c r="D104" s="123"/>
      <c r="E104" s="126"/>
      <c r="F104" s="111"/>
      <c r="G104" s="111"/>
      <c r="H104" s="111"/>
      <c r="I104" s="114"/>
      <c r="J104" s="88"/>
      <c r="K104" s="22"/>
    </row>
    <row r="105" spans="1:11" x14ac:dyDescent="0.25">
      <c r="A105" s="120"/>
      <c r="B105" s="114"/>
      <c r="C105" s="19"/>
      <c r="D105" s="123"/>
      <c r="E105" s="126"/>
      <c r="F105" s="111"/>
      <c r="G105" s="111"/>
      <c r="H105" s="111"/>
      <c r="I105" s="114"/>
      <c r="J105" s="88"/>
      <c r="K105" s="22"/>
    </row>
    <row r="106" spans="1:11" x14ac:dyDescent="0.25">
      <c r="A106" s="121"/>
      <c r="B106" s="115"/>
      <c r="C106" s="19"/>
      <c r="D106" s="124"/>
      <c r="E106" s="127"/>
      <c r="F106" s="112"/>
      <c r="G106" s="112"/>
      <c r="H106" s="112"/>
      <c r="I106" s="115"/>
      <c r="J106" s="88"/>
      <c r="K106" s="22"/>
    </row>
    <row r="107" spans="1:11" ht="11.4" customHeight="1" x14ac:dyDescent="0.25">
      <c r="A107" s="119" t="s">
        <v>159</v>
      </c>
      <c r="B107" s="113" t="s">
        <v>154</v>
      </c>
      <c r="C107" s="19" t="s">
        <v>155</v>
      </c>
      <c r="D107" s="122" t="s">
        <v>156</v>
      </c>
      <c r="E107" s="125"/>
      <c r="F107" s="110" t="str">
        <f t="shared" ref="F107" si="12">IFERROR(ROUND(AVERAGE(K107:K111),2),"0")</f>
        <v>0</v>
      </c>
      <c r="G107" s="110">
        <f>ROUND(E107*F107,2)</f>
        <v>0</v>
      </c>
      <c r="H107" s="110">
        <f>ROUND(G107*$D$7,2)</f>
        <v>0</v>
      </c>
      <c r="I107" s="113"/>
      <c r="J107" s="88"/>
      <c r="K107" s="22"/>
    </row>
    <row r="108" spans="1:11" x14ac:dyDescent="0.25">
      <c r="A108" s="120"/>
      <c r="B108" s="114"/>
      <c r="C108" s="19"/>
      <c r="D108" s="123"/>
      <c r="E108" s="126"/>
      <c r="F108" s="111"/>
      <c r="G108" s="111"/>
      <c r="H108" s="111"/>
      <c r="I108" s="114"/>
      <c r="J108" s="88"/>
      <c r="K108" s="22"/>
    </row>
    <row r="109" spans="1:11" x14ac:dyDescent="0.25">
      <c r="A109" s="120"/>
      <c r="B109" s="114"/>
      <c r="C109" s="19"/>
      <c r="D109" s="123"/>
      <c r="E109" s="126"/>
      <c r="F109" s="111"/>
      <c r="G109" s="111"/>
      <c r="H109" s="111"/>
      <c r="I109" s="114"/>
      <c r="J109" s="88"/>
      <c r="K109" s="22"/>
    </row>
    <row r="110" spans="1:11" x14ac:dyDescent="0.25">
      <c r="A110" s="120"/>
      <c r="B110" s="114"/>
      <c r="C110" s="19"/>
      <c r="D110" s="123"/>
      <c r="E110" s="126"/>
      <c r="F110" s="111"/>
      <c r="G110" s="111"/>
      <c r="H110" s="111"/>
      <c r="I110" s="114"/>
      <c r="J110" s="88"/>
      <c r="K110" s="22"/>
    </row>
    <row r="111" spans="1:11" x14ac:dyDescent="0.25">
      <c r="A111" s="121"/>
      <c r="B111" s="115"/>
      <c r="C111" s="19"/>
      <c r="D111" s="124"/>
      <c r="E111" s="127"/>
      <c r="F111" s="112"/>
      <c r="G111" s="112"/>
      <c r="H111" s="112"/>
      <c r="I111" s="115"/>
      <c r="J111" s="88"/>
      <c r="K111" s="22"/>
    </row>
    <row r="112" spans="1:11" ht="11.4" customHeight="1" x14ac:dyDescent="0.25">
      <c r="A112" s="119" t="s">
        <v>160</v>
      </c>
      <c r="B112" s="113" t="s">
        <v>154</v>
      </c>
      <c r="C112" s="19" t="s">
        <v>155</v>
      </c>
      <c r="D112" s="122" t="s">
        <v>156</v>
      </c>
      <c r="E112" s="125"/>
      <c r="F112" s="110" t="str">
        <f t="shared" ref="F112" si="13">IFERROR(ROUND(AVERAGE(K112:K116),2),"0")</f>
        <v>0</v>
      </c>
      <c r="G112" s="110">
        <f>ROUND(E112*F112,2)</f>
        <v>0</v>
      </c>
      <c r="H112" s="110">
        <f>ROUND(G112*$D$7,2)</f>
        <v>0</v>
      </c>
      <c r="I112" s="113"/>
      <c r="J112" s="88"/>
      <c r="K112" s="22"/>
    </row>
    <row r="113" spans="1:11" x14ac:dyDescent="0.25">
      <c r="A113" s="120"/>
      <c r="B113" s="114"/>
      <c r="C113" s="19"/>
      <c r="D113" s="123"/>
      <c r="E113" s="126"/>
      <c r="F113" s="111"/>
      <c r="G113" s="111"/>
      <c r="H113" s="111"/>
      <c r="I113" s="114"/>
      <c r="J113" s="88"/>
      <c r="K113" s="22"/>
    </row>
    <row r="114" spans="1:11" x14ac:dyDescent="0.25">
      <c r="A114" s="120"/>
      <c r="B114" s="114"/>
      <c r="C114" s="19"/>
      <c r="D114" s="123"/>
      <c r="E114" s="126"/>
      <c r="F114" s="111"/>
      <c r="G114" s="111"/>
      <c r="H114" s="111"/>
      <c r="I114" s="114"/>
      <c r="J114" s="88"/>
      <c r="K114" s="22"/>
    </row>
    <row r="115" spans="1:11" x14ac:dyDescent="0.25">
      <c r="A115" s="120"/>
      <c r="B115" s="114"/>
      <c r="C115" s="19"/>
      <c r="D115" s="123"/>
      <c r="E115" s="126"/>
      <c r="F115" s="111"/>
      <c r="G115" s="111"/>
      <c r="H115" s="111"/>
      <c r="I115" s="114"/>
      <c r="J115" s="88"/>
      <c r="K115" s="22"/>
    </row>
    <row r="116" spans="1:11" x14ac:dyDescent="0.25">
      <c r="A116" s="121"/>
      <c r="B116" s="115"/>
      <c r="C116" s="19"/>
      <c r="D116" s="124"/>
      <c r="E116" s="127"/>
      <c r="F116" s="112"/>
      <c r="G116" s="112"/>
      <c r="H116" s="112"/>
      <c r="I116" s="115"/>
      <c r="J116" s="88"/>
      <c r="K116" s="22"/>
    </row>
    <row r="117" spans="1:11" ht="11.4" customHeight="1" x14ac:dyDescent="0.25">
      <c r="A117" s="119" t="s">
        <v>161</v>
      </c>
      <c r="B117" s="113" t="s">
        <v>154</v>
      </c>
      <c r="C117" s="19" t="s">
        <v>155</v>
      </c>
      <c r="D117" s="122" t="s">
        <v>156</v>
      </c>
      <c r="E117" s="125"/>
      <c r="F117" s="110" t="str">
        <f t="shared" ref="F117" si="14">IFERROR(ROUND(AVERAGE(K117:K121),2),"0")</f>
        <v>0</v>
      </c>
      <c r="G117" s="110">
        <f>ROUND(E117*F117,2)</f>
        <v>0</v>
      </c>
      <c r="H117" s="110">
        <f>ROUND(G117*$D$7,2)</f>
        <v>0</v>
      </c>
      <c r="I117" s="113"/>
      <c r="J117" s="88"/>
      <c r="K117" s="22"/>
    </row>
    <row r="118" spans="1:11" x14ac:dyDescent="0.25">
      <c r="A118" s="120"/>
      <c r="B118" s="114"/>
      <c r="C118" s="19"/>
      <c r="D118" s="123"/>
      <c r="E118" s="126"/>
      <c r="F118" s="111"/>
      <c r="G118" s="111"/>
      <c r="H118" s="111"/>
      <c r="I118" s="114"/>
      <c r="J118" s="88"/>
      <c r="K118" s="22"/>
    </row>
    <row r="119" spans="1:11" x14ac:dyDescent="0.25">
      <c r="A119" s="120"/>
      <c r="B119" s="114"/>
      <c r="C119" s="19"/>
      <c r="D119" s="123"/>
      <c r="E119" s="126"/>
      <c r="F119" s="111"/>
      <c r="G119" s="111"/>
      <c r="H119" s="111"/>
      <c r="I119" s="114"/>
      <c r="J119" s="88"/>
      <c r="K119" s="22"/>
    </row>
    <row r="120" spans="1:11" x14ac:dyDescent="0.25">
      <c r="A120" s="120"/>
      <c r="B120" s="114"/>
      <c r="C120" s="19"/>
      <c r="D120" s="123"/>
      <c r="E120" s="126"/>
      <c r="F120" s="111"/>
      <c r="G120" s="111"/>
      <c r="H120" s="111"/>
      <c r="I120" s="114"/>
      <c r="J120" s="88"/>
      <c r="K120" s="22"/>
    </row>
    <row r="121" spans="1:11" x14ac:dyDescent="0.25">
      <c r="A121" s="121"/>
      <c r="B121" s="115"/>
      <c r="C121" s="19"/>
      <c r="D121" s="124"/>
      <c r="E121" s="127"/>
      <c r="F121" s="112"/>
      <c r="G121" s="112"/>
      <c r="H121" s="112"/>
      <c r="I121" s="115"/>
      <c r="J121" s="88"/>
      <c r="K121" s="22"/>
    </row>
    <row r="122" spans="1:11" ht="11.4" customHeight="1" x14ac:dyDescent="0.25">
      <c r="A122" s="119" t="s">
        <v>162</v>
      </c>
      <c r="B122" s="113" t="s">
        <v>154</v>
      </c>
      <c r="C122" s="19" t="s">
        <v>155</v>
      </c>
      <c r="D122" s="122" t="s">
        <v>156</v>
      </c>
      <c r="E122" s="125"/>
      <c r="F122" s="110" t="str">
        <f t="shared" ref="F122" si="15">IFERROR(ROUND(AVERAGE(K122:K126),2),"0")</f>
        <v>0</v>
      </c>
      <c r="G122" s="110">
        <f>ROUND(E122*F122,2)</f>
        <v>0</v>
      </c>
      <c r="H122" s="110">
        <f>ROUND(G122*$D$7,2)</f>
        <v>0</v>
      </c>
      <c r="I122" s="113"/>
      <c r="J122" s="88"/>
      <c r="K122" s="22"/>
    </row>
    <row r="123" spans="1:11" x14ac:dyDescent="0.25">
      <c r="A123" s="120"/>
      <c r="B123" s="114"/>
      <c r="C123" s="19"/>
      <c r="D123" s="123"/>
      <c r="E123" s="126"/>
      <c r="F123" s="111"/>
      <c r="G123" s="111"/>
      <c r="H123" s="111"/>
      <c r="I123" s="114"/>
      <c r="J123" s="88"/>
      <c r="K123" s="22"/>
    </row>
    <row r="124" spans="1:11" x14ac:dyDescent="0.25">
      <c r="A124" s="120"/>
      <c r="B124" s="114"/>
      <c r="C124" s="19"/>
      <c r="D124" s="123"/>
      <c r="E124" s="126"/>
      <c r="F124" s="111"/>
      <c r="G124" s="111"/>
      <c r="H124" s="111"/>
      <c r="I124" s="114"/>
      <c r="J124" s="88"/>
      <c r="K124" s="22"/>
    </row>
    <row r="125" spans="1:11" x14ac:dyDescent="0.25">
      <c r="A125" s="120"/>
      <c r="B125" s="114"/>
      <c r="C125" s="19"/>
      <c r="D125" s="123"/>
      <c r="E125" s="126"/>
      <c r="F125" s="111"/>
      <c r="G125" s="111"/>
      <c r="H125" s="111"/>
      <c r="I125" s="114"/>
      <c r="J125" s="88"/>
      <c r="K125" s="22"/>
    </row>
    <row r="126" spans="1:11" x14ac:dyDescent="0.25">
      <c r="A126" s="121"/>
      <c r="B126" s="115"/>
      <c r="C126" s="19"/>
      <c r="D126" s="124"/>
      <c r="E126" s="127"/>
      <c r="F126" s="112"/>
      <c r="G126" s="112"/>
      <c r="H126" s="112"/>
      <c r="I126" s="115"/>
      <c r="J126" s="88"/>
      <c r="K126" s="22"/>
    </row>
    <row r="127" spans="1:11" ht="11.4" customHeight="1" x14ac:dyDescent="0.25">
      <c r="A127" s="119" t="s">
        <v>163</v>
      </c>
      <c r="B127" s="113" t="s">
        <v>154</v>
      </c>
      <c r="C127" s="19" t="s">
        <v>155</v>
      </c>
      <c r="D127" s="122" t="s">
        <v>156</v>
      </c>
      <c r="E127" s="125"/>
      <c r="F127" s="110" t="str">
        <f t="shared" ref="F127" si="16">IFERROR(ROUND(AVERAGE(K127:K131),2),"0")</f>
        <v>0</v>
      </c>
      <c r="G127" s="110">
        <f>ROUND(E127*F127,2)</f>
        <v>0</v>
      </c>
      <c r="H127" s="110">
        <f>ROUND(G127*$D$7,2)</f>
        <v>0</v>
      </c>
      <c r="I127" s="113"/>
      <c r="J127" s="88"/>
      <c r="K127" s="22"/>
    </row>
    <row r="128" spans="1:11" x14ac:dyDescent="0.25">
      <c r="A128" s="120"/>
      <c r="B128" s="114"/>
      <c r="C128" s="19"/>
      <c r="D128" s="123"/>
      <c r="E128" s="126"/>
      <c r="F128" s="111"/>
      <c r="G128" s="111"/>
      <c r="H128" s="111"/>
      <c r="I128" s="114"/>
      <c r="J128" s="88"/>
      <c r="K128" s="22"/>
    </row>
    <row r="129" spans="1:11" x14ac:dyDescent="0.25">
      <c r="A129" s="120"/>
      <c r="B129" s="114"/>
      <c r="C129" s="19"/>
      <c r="D129" s="123"/>
      <c r="E129" s="126"/>
      <c r="F129" s="111"/>
      <c r="G129" s="111"/>
      <c r="H129" s="111"/>
      <c r="I129" s="114"/>
      <c r="J129" s="88"/>
      <c r="K129" s="22"/>
    </row>
    <row r="130" spans="1:11" x14ac:dyDescent="0.25">
      <c r="A130" s="120"/>
      <c r="B130" s="114"/>
      <c r="C130" s="19"/>
      <c r="D130" s="123"/>
      <c r="E130" s="126"/>
      <c r="F130" s="111"/>
      <c r="G130" s="111"/>
      <c r="H130" s="111"/>
      <c r="I130" s="114"/>
      <c r="J130" s="88"/>
      <c r="K130" s="22"/>
    </row>
    <row r="131" spans="1:11" x14ac:dyDescent="0.25">
      <c r="A131" s="121"/>
      <c r="B131" s="115"/>
      <c r="C131" s="19"/>
      <c r="D131" s="124"/>
      <c r="E131" s="127"/>
      <c r="F131" s="112"/>
      <c r="G131" s="112"/>
      <c r="H131" s="112"/>
      <c r="I131" s="115"/>
      <c r="J131" s="88"/>
      <c r="K131" s="22"/>
    </row>
    <row r="132" spans="1:11" ht="11.4" customHeight="1" x14ac:dyDescent="0.25">
      <c r="A132" s="119" t="s">
        <v>164</v>
      </c>
      <c r="B132" s="113" t="s">
        <v>154</v>
      </c>
      <c r="C132" s="19" t="s">
        <v>155</v>
      </c>
      <c r="D132" s="122" t="s">
        <v>156</v>
      </c>
      <c r="E132" s="125"/>
      <c r="F132" s="110" t="str">
        <f t="shared" ref="F132" si="17">IFERROR(ROUND(AVERAGE(K132:K136),2),"0")</f>
        <v>0</v>
      </c>
      <c r="G132" s="110">
        <f>ROUND(E132*F132,2)</f>
        <v>0</v>
      </c>
      <c r="H132" s="110">
        <f>ROUND(G132*$D$7,2)</f>
        <v>0</v>
      </c>
      <c r="I132" s="113"/>
      <c r="J132" s="88"/>
      <c r="K132" s="22"/>
    </row>
    <row r="133" spans="1:11" x14ac:dyDescent="0.25">
      <c r="A133" s="120"/>
      <c r="B133" s="114"/>
      <c r="C133" s="19"/>
      <c r="D133" s="123"/>
      <c r="E133" s="126"/>
      <c r="F133" s="111"/>
      <c r="G133" s="111"/>
      <c r="H133" s="111"/>
      <c r="I133" s="114"/>
      <c r="J133" s="88"/>
      <c r="K133" s="22"/>
    </row>
    <row r="134" spans="1:11" x14ac:dyDescent="0.25">
      <c r="A134" s="120"/>
      <c r="B134" s="114"/>
      <c r="C134" s="19"/>
      <c r="D134" s="123"/>
      <c r="E134" s="126"/>
      <c r="F134" s="111"/>
      <c r="G134" s="111"/>
      <c r="H134" s="111"/>
      <c r="I134" s="114"/>
      <c r="J134" s="88"/>
      <c r="K134" s="22"/>
    </row>
    <row r="135" spans="1:11" x14ac:dyDescent="0.25">
      <c r="A135" s="120"/>
      <c r="B135" s="114"/>
      <c r="C135" s="19"/>
      <c r="D135" s="123"/>
      <c r="E135" s="126"/>
      <c r="F135" s="111"/>
      <c r="G135" s="111"/>
      <c r="H135" s="111"/>
      <c r="I135" s="114"/>
      <c r="J135" s="88"/>
      <c r="K135" s="22"/>
    </row>
    <row r="136" spans="1:11" x14ac:dyDescent="0.25">
      <c r="A136" s="121"/>
      <c r="B136" s="115"/>
      <c r="C136" s="19"/>
      <c r="D136" s="124"/>
      <c r="E136" s="127"/>
      <c r="F136" s="112"/>
      <c r="G136" s="112"/>
      <c r="H136" s="112"/>
      <c r="I136" s="115"/>
      <c r="J136" s="88"/>
      <c r="K136" s="22"/>
    </row>
    <row r="137" spans="1:11" ht="11.4" customHeight="1" x14ac:dyDescent="0.25">
      <c r="A137" s="119" t="s">
        <v>165</v>
      </c>
      <c r="B137" s="113" t="s">
        <v>154</v>
      </c>
      <c r="C137" s="19" t="s">
        <v>155</v>
      </c>
      <c r="D137" s="122" t="s">
        <v>156</v>
      </c>
      <c r="E137" s="125"/>
      <c r="F137" s="110" t="str">
        <f t="shared" ref="F137" si="18">IFERROR(ROUND(AVERAGE(K137:K141),2),"0")</f>
        <v>0</v>
      </c>
      <c r="G137" s="110">
        <f>ROUND(E137*F137,2)</f>
        <v>0</v>
      </c>
      <c r="H137" s="110">
        <f>ROUND(G137*$D$7,2)</f>
        <v>0</v>
      </c>
      <c r="I137" s="113"/>
      <c r="J137" s="88"/>
      <c r="K137" s="22"/>
    </row>
    <row r="138" spans="1:11" x14ac:dyDescent="0.25">
      <c r="A138" s="120"/>
      <c r="B138" s="114"/>
      <c r="C138" s="19"/>
      <c r="D138" s="123"/>
      <c r="E138" s="126"/>
      <c r="F138" s="111"/>
      <c r="G138" s="111"/>
      <c r="H138" s="111"/>
      <c r="I138" s="114"/>
      <c r="J138" s="88"/>
      <c r="K138" s="22"/>
    </row>
    <row r="139" spans="1:11" x14ac:dyDescent="0.25">
      <c r="A139" s="120"/>
      <c r="B139" s="114"/>
      <c r="C139" s="19"/>
      <c r="D139" s="123"/>
      <c r="E139" s="126"/>
      <c r="F139" s="111"/>
      <c r="G139" s="111"/>
      <c r="H139" s="111"/>
      <c r="I139" s="114"/>
      <c r="J139" s="88"/>
      <c r="K139" s="22"/>
    </row>
    <row r="140" spans="1:11" x14ac:dyDescent="0.25">
      <c r="A140" s="120"/>
      <c r="B140" s="114"/>
      <c r="C140" s="19"/>
      <c r="D140" s="123"/>
      <c r="E140" s="126"/>
      <c r="F140" s="111"/>
      <c r="G140" s="111"/>
      <c r="H140" s="111"/>
      <c r="I140" s="114"/>
      <c r="J140" s="88"/>
      <c r="K140" s="22"/>
    </row>
    <row r="141" spans="1:11" x14ac:dyDescent="0.25">
      <c r="A141" s="121"/>
      <c r="B141" s="115"/>
      <c r="C141" s="19"/>
      <c r="D141" s="124"/>
      <c r="E141" s="127"/>
      <c r="F141" s="112"/>
      <c r="G141" s="112"/>
      <c r="H141" s="112"/>
      <c r="I141" s="115"/>
      <c r="J141" s="88"/>
      <c r="K141" s="22"/>
    </row>
    <row r="142" spans="1:11" ht="12.75" customHeight="1" x14ac:dyDescent="0.25">
      <c r="A142" s="82" t="s">
        <v>34</v>
      </c>
      <c r="B142" s="104" t="s">
        <v>35</v>
      </c>
      <c r="C142" s="105"/>
      <c r="D142" s="105"/>
      <c r="E142" s="105"/>
      <c r="F142" s="106"/>
      <c r="G142" s="9">
        <f>SUM(G143,G150,G157,G164,G171,G178,G185,G192,G199,G206)</f>
        <v>0</v>
      </c>
      <c r="H142" s="9">
        <f>SUM(H143,H150,H157,H164,H171,H178,H185,H192,H199,H206)</f>
        <v>0</v>
      </c>
      <c r="I142" s="87"/>
      <c r="J142" s="81"/>
    </row>
    <row r="143" spans="1:11" x14ac:dyDescent="0.25">
      <c r="A143" s="116" t="s">
        <v>166</v>
      </c>
      <c r="B143" s="107" t="s">
        <v>167</v>
      </c>
      <c r="C143" s="26" t="s">
        <v>168</v>
      </c>
      <c r="D143" s="27"/>
      <c r="E143" s="28"/>
      <c r="F143" s="23"/>
      <c r="G143" s="29">
        <f>SUM(G144:G149)</f>
        <v>0</v>
      </c>
      <c r="H143" s="29">
        <f>ROUND(G143*$D$7,2)</f>
        <v>0</v>
      </c>
      <c r="I143" s="107" t="s">
        <v>62</v>
      </c>
    </row>
    <row r="144" spans="1:11" x14ac:dyDescent="0.25">
      <c r="A144" s="117"/>
      <c r="B144" s="108"/>
      <c r="C144" s="30" t="s">
        <v>169</v>
      </c>
      <c r="D144" s="31"/>
      <c r="E144" s="32"/>
      <c r="F144" s="22"/>
      <c r="G144" s="23">
        <f>ROUND(E144*F144,2)</f>
        <v>0</v>
      </c>
      <c r="H144" s="33"/>
      <c r="I144" s="108"/>
    </row>
    <row r="145" spans="1:9" ht="13.5" customHeight="1" x14ac:dyDescent="0.25">
      <c r="A145" s="117"/>
      <c r="B145" s="108"/>
      <c r="C145" s="30" t="s">
        <v>170</v>
      </c>
      <c r="D145" s="31"/>
      <c r="E145" s="32"/>
      <c r="F145" s="22"/>
      <c r="G145" s="23">
        <f t="shared" ref="G145:G149" si="19">ROUND(E145*F145,2)</f>
        <v>0</v>
      </c>
      <c r="H145" s="33"/>
      <c r="I145" s="108"/>
    </row>
    <row r="146" spans="1:9" x14ac:dyDescent="0.25">
      <c r="A146" s="117"/>
      <c r="B146" s="108"/>
      <c r="C146" s="30" t="s">
        <v>171</v>
      </c>
      <c r="D146" s="31"/>
      <c r="E146" s="32"/>
      <c r="F146" s="22"/>
      <c r="G146" s="23">
        <f t="shared" si="19"/>
        <v>0</v>
      </c>
      <c r="H146" s="33"/>
      <c r="I146" s="108"/>
    </row>
    <row r="147" spans="1:9" x14ac:dyDescent="0.25">
      <c r="A147" s="117"/>
      <c r="B147" s="108"/>
      <c r="C147" s="30" t="s">
        <v>172</v>
      </c>
      <c r="D147" s="31"/>
      <c r="E147" s="32"/>
      <c r="F147" s="22"/>
      <c r="G147" s="23">
        <f t="shared" si="19"/>
        <v>0</v>
      </c>
      <c r="H147" s="33"/>
      <c r="I147" s="108"/>
    </row>
    <row r="148" spans="1:9" x14ac:dyDescent="0.25">
      <c r="A148" s="117"/>
      <c r="B148" s="108"/>
      <c r="C148" s="33" t="s">
        <v>173</v>
      </c>
      <c r="D148" s="31"/>
      <c r="E148" s="32"/>
      <c r="F148" s="22"/>
      <c r="G148" s="23">
        <f t="shared" si="19"/>
        <v>0</v>
      </c>
      <c r="H148" s="33"/>
      <c r="I148" s="108"/>
    </row>
    <row r="149" spans="1:9" x14ac:dyDescent="0.25">
      <c r="A149" s="118"/>
      <c r="B149" s="109"/>
      <c r="C149" s="33" t="s">
        <v>173</v>
      </c>
      <c r="D149" s="31"/>
      <c r="E149" s="32"/>
      <c r="F149" s="22"/>
      <c r="G149" s="23">
        <f t="shared" si="19"/>
        <v>0</v>
      </c>
      <c r="H149" s="33"/>
      <c r="I149" s="109"/>
    </row>
    <row r="150" spans="1:9" ht="12.75" customHeight="1" x14ac:dyDescent="0.25">
      <c r="A150" s="116" t="s">
        <v>174</v>
      </c>
      <c r="B150" s="107" t="s">
        <v>167</v>
      </c>
      <c r="C150" s="26" t="s">
        <v>168</v>
      </c>
      <c r="D150" s="27"/>
      <c r="E150" s="28"/>
      <c r="F150" s="23"/>
      <c r="G150" s="29">
        <f>SUM(G151:G156)</f>
        <v>0</v>
      </c>
      <c r="H150" s="29">
        <f>ROUND(G150*$D$7,2)</f>
        <v>0</v>
      </c>
      <c r="I150" s="107"/>
    </row>
    <row r="151" spans="1:9" x14ac:dyDescent="0.25">
      <c r="A151" s="117"/>
      <c r="B151" s="108"/>
      <c r="C151" s="30" t="s">
        <v>169</v>
      </c>
      <c r="D151" s="31"/>
      <c r="E151" s="32"/>
      <c r="F151" s="22"/>
      <c r="G151" s="23">
        <f t="shared" ref="G151:G156" si="20">ROUND(E151*F151,2)</f>
        <v>0</v>
      </c>
      <c r="H151" s="33"/>
      <c r="I151" s="108"/>
    </row>
    <row r="152" spans="1:9" x14ac:dyDescent="0.25">
      <c r="A152" s="117"/>
      <c r="B152" s="108"/>
      <c r="C152" s="30" t="s">
        <v>170</v>
      </c>
      <c r="D152" s="31"/>
      <c r="E152" s="32"/>
      <c r="F152" s="22"/>
      <c r="G152" s="23">
        <f t="shared" si="20"/>
        <v>0</v>
      </c>
      <c r="H152" s="33"/>
      <c r="I152" s="108"/>
    </row>
    <row r="153" spans="1:9" x14ac:dyDescent="0.25">
      <c r="A153" s="117"/>
      <c r="B153" s="108"/>
      <c r="C153" s="30" t="s">
        <v>171</v>
      </c>
      <c r="D153" s="31"/>
      <c r="E153" s="32"/>
      <c r="F153" s="22"/>
      <c r="G153" s="23">
        <f t="shared" si="20"/>
        <v>0</v>
      </c>
      <c r="H153" s="33"/>
      <c r="I153" s="108"/>
    </row>
    <row r="154" spans="1:9" x14ac:dyDescent="0.25">
      <c r="A154" s="117"/>
      <c r="B154" s="108"/>
      <c r="C154" s="30" t="s">
        <v>172</v>
      </c>
      <c r="D154" s="31"/>
      <c r="E154" s="32"/>
      <c r="F154" s="22"/>
      <c r="G154" s="23">
        <f t="shared" si="20"/>
        <v>0</v>
      </c>
      <c r="H154" s="33"/>
      <c r="I154" s="108"/>
    </row>
    <row r="155" spans="1:9" x14ac:dyDescent="0.25">
      <c r="A155" s="117"/>
      <c r="B155" s="108"/>
      <c r="C155" s="33" t="s">
        <v>173</v>
      </c>
      <c r="D155" s="31"/>
      <c r="E155" s="32"/>
      <c r="F155" s="22"/>
      <c r="G155" s="23">
        <f t="shared" si="20"/>
        <v>0</v>
      </c>
      <c r="H155" s="33"/>
      <c r="I155" s="108"/>
    </row>
    <row r="156" spans="1:9" x14ac:dyDescent="0.25">
      <c r="A156" s="118"/>
      <c r="B156" s="109"/>
      <c r="C156" s="33" t="s">
        <v>173</v>
      </c>
      <c r="D156" s="31"/>
      <c r="E156" s="32"/>
      <c r="F156" s="22"/>
      <c r="G156" s="23">
        <f t="shared" si="20"/>
        <v>0</v>
      </c>
      <c r="H156" s="33"/>
      <c r="I156" s="109"/>
    </row>
    <row r="157" spans="1:9" ht="12.75" customHeight="1" x14ac:dyDescent="0.25">
      <c r="A157" s="116" t="s">
        <v>175</v>
      </c>
      <c r="B157" s="107" t="s">
        <v>167</v>
      </c>
      <c r="C157" s="26" t="s">
        <v>168</v>
      </c>
      <c r="D157" s="27"/>
      <c r="E157" s="28"/>
      <c r="F157" s="23"/>
      <c r="G157" s="29">
        <f>SUM(G158:G163)</f>
        <v>0</v>
      </c>
      <c r="H157" s="29">
        <f>ROUND(G157*$D$7,2)</f>
        <v>0</v>
      </c>
      <c r="I157" s="107"/>
    </row>
    <row r="158" spans="1:9" x14ac:dyDescent="0.25">
      <c r="A158" s="117"/>
      <c r="B158" s="108"/>
      <c r="C158" s="30" t="s">
        <v>169</v>
      </c>
      <c r="D158" s="31"/>
      <c r="E158" s="32"/>
      <c r="F158" s="22"/>
      <c r="G158" s="23">
        <f t="shared" ref="G158:G163" si="21">ROUND(E158*F158,2)</f>
        <v>0</v>
      </c>
      <c r="H158" s="33"/>
      <c r="I158" s="108"/>
    </row>
    <row r="159" spans="1:9" x14ac:dyDescent="0.25">
      <c r="A159" s="117"/>
      <c r="B159" s="108"/>
      <c r="C159" s="30" t="s">
        <v>170</v>
      </c>
      <c r="D159" s="31"/>
      <c r="E159" s="32"/>
      <c r="F159" s="22"/>
      <c r="G159" s="23">
        <f t="shared" si="21"/>
        <v>0</v>
      </c>
      <c r="H159" s="33"/>
      <c r="I159" s="108"/>
    </row>
    <row r="160" spans="1:9" x14ac:dyDescent="0.25">
      <c r="A160" s="117"/>
      <c r="B160" s="108"/>
      <c r="C160" s="30" t="s">
        <v>171</v>
      </c>
      <c r="D160" s="31"/>
      <c r="E160" s="32"/>
      <c r="F160" s="22"/>
      <c r="G160" s="23">
        <f t="shared" si="21"/>
        <v>0</v>
      </c>
      <c r="H160" s="33"/>
      <c r="I160" s="108"/>
    </row>
    <row r="161" spans="1:9" x14ac:dyDescent="0.25">
      <c r="A161" s="117"/>
      <c r="B161" s="108"/>
      <c r="C161" s="30" t="s">
        <v>172</v>
      </c>
      <c r="D161" s="31"/>
      <c r="E161" s="32"/>
      <c r="F161" s="22"/>
      <c r="G161" s="23">
        <f t="shared" si="21"/>
        <v>0</v>
      </c>
      <c r="H161" s="33"/>
      <c r="I161" s="108"/>
    </row>
    <row r="162" spans="1:9" x14ac:dyDescent="0.25">
      <c r="A162" s="117"/>
      <c r="B162" s="108"/>
      <c r="C162" s="33" t="s">
        <v>173</v>
      </c>
      <c r="D162" s="31"/>
      <c r="E162" s="32"/>
      <c r="F162" s="22"/>
      <c r="G162" s="23">
        <f t="shared" si="21"/>
        <v>0</v>
      </c>
      <c r="H162" s="33"/>
      <c r="I162" s="108"/>
    </row>
    <row r="163" spans="1:9" x14ac:dyDescent="0.25">
      <c r="A163" s="118"/>
      <c r="B163" s="109"/>
      <c r="C163" s="33" t="s">
        <v>173</v>
      </c>
      <c r="D163" s="31"/>
      <c r="E163" s="32"/>
      <c r="F163" s="22"/>
      <c r="G163" s="23">
        <f t="shared" si="21"/>
        <v>0</v>
      </c>
      <c r="H163" s="33"/>
      <c r="I163" s="109"/>
    </row>
    <row r="164" spans="1:9" ht="12.75" customHeight="1" x14ac:dyDescent="0.25">
      <c r="A164" s="116" t="s">
        <v>176</v>
      </c>
      <c r="B164" s="107" t="s">
        <v>167</v>
      </c>
      <c r="C164" s="26" t="s">
        <v>168</v>
      </c>
      <c r="D164" s="27"/>
      <c r="E164" s="28"/>
      <c r="F164" s="23"/>
      <c r="G164" s="29">
        <f>SUM(G165:G170)</f>
        <v>0</v>
      </c>
      <c r="H164" s="29">
        <f>ROUND(G164*$D$7,2)</f>
        <v>0</v>
      </c>
      <c r="I164" s="107"/>
    </row>
    <row r="165" spans="1:9" ht="12.75" customHeight="1" x14ac:dyDescent="0.25">
      <c r="A165" s="117"/>
      <c r="B165" s="108"/>
      <c r="C165" s="30" t="s">
        <v>169</v>
      </c>
      <c r="D165" s="31"/>
      <c r="E165" s="32"/>
      <c r="F165" s="22"/>
      <c r="G165" s="23">
        <f t="shared" ref="G165:G170" si="22">ROUND(E165*F165,2)</f>
        <v>0</v>
      </c>
      <c r="H165" s="33"/>
      <c r="I165" s="108"/>
    </row>
    <row r="166" spans="1:9" ht="12.75" customHeight="1" x14ac:dyDescent="0.25">
      <c r="A166" s="117"/>
      <c r="B166" s="108"/>
      <c r="C166" s="30" t="s">
        <v>170</v>
      </c>
      <c r="D166" s="31"/>
      <c r="E166" s="32"/>
      <c r="F166" s="22"/>
      <c r="G166" s="23">
        <f t="shared" si="22"/>
        <v>0</v>
      </c>
      <c r="H166" s="33"/>
      <c r="I166" s="108"/>
    </row>
    <row r="167" spans="1:9" ht="12.75" customHeight="1" x14ac:dyDescent="0.25">
      <c r="A167" s="117"/>
      <c r="B167" s="108"/>
      <c r="C167" s="30" t="s">
        <v>171</v>
      </c>
      <c r="D167" s="31"/>
      <c r="E167" s="32"/>
      <c r="F167" s="22"/>
      <c r="G167" s="23">
        <f t="shared" si="22"/>
        <v>0</v>
      </c>
      <c r="H167" s="33"/>
      <c r="I167" s="108"/>
    </row>
    <row r="168" spans="1:9" ht="12.75" customHeight="1" x14ac:dyDescent="0.25">
      <c r="A168" s="117"/>
      <c r="B168" s="108"/>
      <c r="C168" s="30" t="s">
        <v>172</v>
      </c>
      <c r="D168" s="31"/>
      <c r="E168" s="32"/>
      <c r="F168" s="22"/>
      <c r="G168" s="23">
        <f t="shared" si="22"/>
        <v>0</v>
      </c>
      <c r="H168" s="33"/>
      <c r="I168" s="108"/>
    </row>
    <row r="169" spans="1:9" ht="12.75" customHeight="1" x14ac:dyDescent="0.25">
      <c r="A169" s="117"/>
      <c r="B169" s="108"/>
      <c r="C169" s="33" t="s">
        <v>173</v>
      </c>
      <c r="D169" s="31"/>
      <c r="E169" s="32"/>
      <c r="F169" s="22"/>
      <c r="G169" s="23">
        <f t="shared" si="22"/>
        <v>0</v>
      </c>
      <c r="H169" s="33"/>
      <c r="I169" s="108"/>
    </row>
    <row r="170" spans="1:9" ht="12.75" customHeight="1" x14ac:dyDescent="0.25">
      <c r="A170" s="118"/>
      <c r="B170" s="109"/>
      <c r="C170" s="33" t="s">
        <v>173</v>
      </c>
      <c r="D170" s="31"/>
      <c r="E170" s="32"/>
      <c r="F170" s="22"/>
      <c r="G170" s="23">
        <f t="shared" si="22"/>
        <v>0</v>
      </c>
      <c r="H170" s="33"/>
      <c r="I170" s="109"/>
    </row>
    <row r="171" spans="1:9" ht="12.75" customHeight="1" x14ac:dyDescent="0.25">
      <c r="A171" s="116" t="s">
        <v>177</v>
      </c>
      <c r="B171" s="107" t="s">
        <v>167</v>
      </c>
      <c r="C171" s="26" t="s">
        <v>168</v>
      </c>
      <c r="D171" s="27"/>
      <c r="E171" s="28"/>
      <c r="F171" s="23"/>
      <c r="G171" s="29">
        <f>SUM(G172:G177)</f>
        <v>0</v>
      </c>
      <c r="H171" s="29">
        <f>ROUND(G171*$D$7,2)</f>
        <v>0</v>
      </c>
      <c r="I171" s="107"/>
    </row>
    <row r="172" spans="1:9" ht="12.75" customHeight="1" x14ac:dyDescent="0.25">
      <c r="A172" s="117"/>
      <c r="B172" s="108"/>
      <c r="C172" s="30" t="s">
        <v>169</v>
      </c>
      <c r="D172" s="31"/>
      <c r="E172" s="32"/>
      <c r="F172" s="22"/>
      <c r="G172" s="23">
        <f t="shared" ref="G172:G177" si="23">ROUND(E172*F172,2)</f>
        <v>0</v>
      </c>
      <c r="H172" s="33"/>
      <c r="I172" s="108"/>
    </row>
    <row r="173" spans="1:9" ht="12.75" customHeight="1" x14ac:dyDescent="0.25">
      <c r="A173" s="117"/>
      <c r="B173" s="108"/>
      <c r="C173" s="30" t="s">
        <v>170</v>
      </c>
      <c r="D173" s="31"/>
      <c r="E173" s="32"/>
      <c r="F173" s="22"/>
      <c r="G173" s="23">
        <f t="shared" si="23"/>
        <v>0</v>
      </c>
      <c r="H173" s="33"/>
      <c r="I173" s="108"/>
    </row>
    <row r="174" spans="1:9" ht="12.75" customHeight="1" x14ac:dyDescent="0.25">
      <c r="A174" s="117"/>
      <c r="B174" s="108"/>
      <c r="C174" s="30" t="s">
        <v>171</v>
      </c>
      <c r="D174" s="31"/>
      <c r="E174" s="32"/>
      <c r="F174" s="22"/>
      <c r="G174" s="23">
        <f t="shared" si="23"/>
        <v>0</v>
      </c>
      <c r="H174" s="33"/>
      <c r="I174" s="108"/>
    </row>
    <row r="175" spans="1:9" ht="12.75" customHeight="1" x14ac:dyDescent="0.25">
      <c r="A175" s="117"/>
      <c r="B175" s="108"/>
      <c r="C175" s="30" t="s">
        <v>172</v>
      </c>
      <c r="D175" s="31"/>
      <c r="E175" s="32"/>
      <c r="F175" s="22"/>
      <c r="G175" s="23">
        <f t="shared" si="23"/>
        <v>0</v>
      </c>
      <c r="H175" s="33"/>
      <c r="I175" s="108"/>
    </row>
    <row r="176" spans="1:9" ht="12.75" customHeight="1" x14ac:dyDescent="0.25">
      <c r="A176" s="117"/>
      <c r="B176" s="108"/>
      <c r="C176" s="33" t="s">
        <v>173</v>
      </c>
      <c r="D176" s="31"/>
      <c r="E176" s="32"/>
      <c r="F176" s="22"/>
      <c r="G176" s="23">
        <f t="shared" si="23"/>
        <v>0</v>
      </c>
      <c r="H176" s="33"/>
      <c r="I176" s="108"/>
    </row>
    <row r="177" spans="1:9" ht="12.75" customHeight="1" x14ac:dyDescent="0.25">
      <c r="A177" s="118"/>
      <c r="B177" s="109"/>
      <c r="C177" s="33" t="s">
        <v>173</v>
      </c>
      <c r="D177" s="31"/>
      <c r="E177" s="32"/>
      <c r="F177" s="22"/>
      <c r="G177" s="23">
        <f t="shared" si="23"/>
        <v>0</v>
      </c>
      <c r="H177" s="33"/>
      <c r="I177" s="109"/>
    </row>
    <row r="178" spans="1:9" ht="12.75" customHeight="1" x14ac:dyDescent="0.25">
      <c r="A178" s="116" t="s">
        <v>178</v>
      </c>
      <c r="B178" s="107" t="s">
        <v>167</v>
      </c>
      <c r="C178" s="26" t="s">
        <v>168</v>
      </c>
      <c r="D178" s="27"/>
      <c r="E178" s="28"/>
      <c r="F178" s="23"/>
      <c r="G178" s="29">
        <f>SUM(G179:G184)</f>
        <v>0</v>
      </c>
      <c r="H178" s="29">
        <f>ROUND(G178*$D$7,2)</f>
        <v>0</v>
      </c>
      <c r="I178" s="107"/>
    </row>
    <row r="179" spans="1:9" ht="12.75" customHeight="1" x14ac:dyDescent="0.25">
      <c r="A179" s="117"/>
      <c r="B179" s="108"/>
      <c r="C179" s="30" t="s">
        <v>169</v>
      </c>
      <c r="D179" s="31"/>
      <c r="E179" s="32"/>
      <c r="F179" s="22"/>
      <c r="G179" s="23">
        <f t="shared" ref="G179:G184" si="24">ROUND(E179*F179,2)</f>
        <v>0</v>
      </c>
      <c r="H179" s="33"/>
      <c r="I179" s="108"/>
    </row>
    <row r="180" spans="1:9" ht="12.75" customHeight="1" x14ac:dyDescent="0.25">
      <c r="A180" s="117"/>
      <c r="B180" s="108"/>
      <c r="C180" s="30" t="s">
        <v>170</v>
      </c>
      <c r="D180" s="31"/>
      <c r="E180" s="32"/>
      <c r="F180" s="22"/>
      <c r="G180" s="23">
        <f t="shared" si="24"/>
        <v>0</v>
      </c>
      <c r="H180" s="33"/>
      <c r="I180" s="108"/>
    </row>
    <row r="181" spans="1:9" ht="12.75" customHeight="1" x14ac:dyDescent="0.25">
      <c r="A181" s="117"/>
      <c r="B181" s="108"/>
      <c r="C181" s="30" t="s">
        <v>171</v>
      </c>
      <c r="D181" s="31"/>
      <c r="E181" s="32"/>
      <c r="F181" s="22"/>
      <c r="G181" s="23">
        <f t="shared" si="24"/>
        <v>0</v>
      </c>
      <c r="H181" s="33"/>
      <c r="I181" s="108"/>
    </row>
    <row r="182" spans="1:9" ht="12.75" customHeight="1" x14ac:dyDescent="0.25">
      <c r="A182" s="117"/>
      <c r="B182" s="108"/>
      <c r="C182" s="30" t="s">
        <v>172</v>
      </c>
      <c r="D182" s="31"/>
      <c r="E182" s="32"/>
      <c r="F182" s="22"/>
      <c r="G182" s="23">
        <f t="shared" si="24"/>
        <v>0</v>
      </c>
      <c r="H182" s="33"/>
      <c r="I182" s="108"/>
    </row>
    <row r="183" spans="1:9" ht="12.75" customHeight="1" x14ac:dyDescent="0.25">
      <c r="A183" s="117"/>
      <c r="B183" s="108"/>
      <c r="C183" s="33" t="s">
        <v>173</v>
      </c>
      <c r="D183" s="31"/>
      <c r="E183" s="32"/>
      <c r="F183" s="22"/>
      <c r="G183" s="23">
        <f t="shared" si="24"/>
        <v>0</v>
      </c>
      <c r="H183" s="33"/>
      <c r="I183" s="108"/>
    </row>
    <row r="184" spans="1:9" ht="12.75" customHeight="1" x14ac:dyDescent="0.25">
      <c r="A184" s="118"/>
      <c r="B184" s="109"/>
      <c r="C184" s="33" t="s">
        <v>173</v>
      </c>
      <c r="D184" s="31"/>
      <c r="E184" s="32"/>
      <c r="F184" s="22"/>
      <c r="G184" s="23">
        <f t="shared" si="24"/>
        <v>0</v>
      </c>
      <c r="H184" s="33"/>
      <c r="I184" s="109"/>
    </row>
    <row r="185" spans="1:9" ht="12.75" customHeight="1" x14ac:dyDescent="0.25">
      <c r="A185" s="116" t="s">
        <v>179</v>
      </c>
      <c r="B185" s="107" t="s">
        <v>167</v>
      </c>
      <c r="C185" s="26" t="s">
        <v>168</v>
      </c>
      <c r="D185" s="27"/>
      <c r="E185" s="28"/>
      <c r="F185" s="23"/>
      <c r="G185" s="29">
        <f>SUM(G186:G191)</f>
        <v>0</v>
      </c>
      <c r="H185" s="29">
        <f>ROUND(G185*$D$7,2)</f>
        <v>0</v>
      </c>
      <c r="I185" s="107"/>
    </row>
    <row r="186" spans="1:9" ht="12.75" customHeight="1" x14ac:dyDescent="0.25">
      <c r="A186" s="117"/>
      <c r="B186" s="108"/>
      <c r="C186" s="30" t="s">
        <v>169</v>
      </c>
      <c r="D186" s="31"/>
      <c r="E186" s="32"/>
      <c r="F186" s="22"/>
      <c r="G186" s="23">
        <f t="shared" ref="G186:G191" si="25">ROUND(E186*F186,2)</f>
        <v>0</v>
      </c>
      <c r="H186" s="33"/>
      <c r="I186" s="108"/>
    </row>
    <row r="187" spans="1:9" ht="12.75" customHeight="1" x14ac:dyDescent="0.25">
      <c r="A187" s="117"/>
      <c r="B187" s="108"/>
      <c r="C187" s="30" t="s">
        <v>170</v>
      </c>
      <c r="D187" s="31"/>
      <c r="E187" s="32"/>
      <c r="F187" s="22"/>
      <c r="G187" s="23">
        <f t="shared" si="25"/>
        <v>0</v>
      </c>
      <c r="H187" s="33"/>
      <c r="I187" s="108"/>
    </row>
    <row r="188" spans="1:9" ht="12.75" customHeight="1" x14ac:dyDescent="0.25">
      <c r="A188" s="117"/>
      <c r="B188" s="108"/>
      <c r="C188" s="30" t="s">
        <v>171</v>
      </c>
      <c r="D188" s="31"/>
      <c r="E188" s="32"/>
      <c r="F188" s="22"/>
      <c r="G188" s="23">
        <f t="shared" si="25"/>
        <v>0</v>
      </c>
      <c r="H188" s="33"/>
      <c r="I188" s="108"/>
    </row>
    <row r="189" spans="1:9" ht="12.75" customHeight="1" x14ac:dyDescent="0.25">
      <c r="A189" s="117"/>
      <c r="B189" s="108"/>
      <c r="C189" s="30" t="s">
        <v>172</v>
      </c>
      <c r="D189" s="31"/>
      <c r="E189" s="32"/>
      <c r="F189" s="22"/>
      <c r="G189" s="23">
        <f t="shared" si="25"/>
        <v>0</v>
      </c>
      <c r="H189" s="33"/>
      <c r="I189" s="108"/>
    </row>
    <row r="190" spans="1:9" ht="12.75" customHeight="1" x14ac:dyDescent="0.25">
      <c r="A190" s="117"/>
      <c r="B190" s="108"/>
      <c r="C190" s="33" t="s">
        <v>173</v>
      </c>
      <c r="D190" s="31"/>
      <c r="E190" s="32"/>
      <c r="F190" s="22"/>
      <c r="G190" s="23">
        <f t="shared" si="25"/>
        <v>0</v>
      </c>
      <c r="H190" s="33"/>
      <c r="I190" s="108"/>
    </row>
    <row r="191" spans="1:9" ht="12.75" customHeight="1" x14ac:dyDescent="0.25">
      <c r="A191" s="118"/>
      <c r="B191" s="109"/>
      <c r="C191" s="33" t="s">
        <v>173</v>
      </c>
      <c r="D191" s="31"/>
      <c r="E191" s="32"/>
      <c r="F191" s="22"/>
      <c r="G191" s="23">
        <f t="shared" si="25"/>
        <v>0</v>
      </c>
      <c r="H191" s="33"/>
      <c r="I191" s="109"/>
    </row>
    <row r="192" spans="1:9" ht="12.75" customHeight="1" x14ac:dyDescent="0.25">
      <c r="A192" s="116" t="s">
        <v>180</v>
      </c>
      <c r="B192" s="107" t="s">
        <v>167</v>
      </c>
      <c r="C192" s="26" t="s">
        <v>168</v>
      </c>
      <c r="D192" s="27"/>
      <c r="E192" s="28"/>
      <c r="F192" s="23"/>
      <c r="G192" s="29">
        <f>SUM(G193:G198)</f>
        <v>0</v>
      </c>
      <c r="H192" s="29">
        <f>ROUND(G192*$D$7,2)</f>
        <v>0</v>
      </c>
      <c r="I192" s="107"/>
    </row>
    <row r="193" spans="1:9" ht="12.75" customHeight="1" x14ac:dyDescent="0.25">
      <c r="A193" s="117"/>
      <c r="B193" s="108"/>
      <c r="C193" s="30" t="s">
        <v>169</v>
      </c>
      <c r="D193" s="31"/>
      <c r="E193" s="32"/>
      <c r="F193" s="22"/>
      <c r="G193" s="23">
        <f t="shared" ref="G193:G198" si="26">ROUND(E193*F193,2)</f>
        <v>0</v>
      </c>
      <c r="H193" s="33"/>
      <c r="I193" s="108"/>
    </row>
    <row r="194" spans="1:9" ht="12.75" customHeight="1" x14ac:dyDescent="0.25">
      <c r="A194" s="117"/>
      <c r="B194" s="108"/>
      <c r="C194" s="30" t="s">
        <v>170</v>
      </c>
      <c r="D194" s="31"/>
      <c r="E194" s="32"/>
      <c r="F194" s="22"/>
      <c r="G194" s="23">
        <f t="shared" si="26"/>
        <v>0</v>
      </c>
      <c r="H194" s="33"/>
      <c r="I194" s="108"/>
    </row>
    <row r="195" spans="1:9" ht="12.75" customHeight="1" x14ac:dyDescent="0.25">
      <c r="A195" s="117"/>
      <c r="B195" s="108"/>
      <c r="C195" s="30" t="s">
        <v>171</v>
      </c>
      <c r="D195" s="31"/>
      <c r="E195" s="32"/>
      <c r="F195" s="22"/>
      <c r="G195" s="23">
        <f t="shared" si="26"/>
        <v>0</v>
      </c>
      <c r="H195" s="33"/>
      <c r="I195" s="108"/>
    </row>
    <row r="196" spans="1:9" ht="12.75" customHeight="1" x14ac:dyDescent="0.25">
      <c r="A196" s="117"/>
      <c r="B196" s="108"/>
      <c r="C196" s="30" t="s">
        <v>172</v>
      </c>
      <c r="D196" s="31"/>
      <c r="E196" s="32"/>
      <c r="F196" s="22"/>
      <c r="G196" s="23">
        <f t="shared" si="26"/>
        <v>0</v>
      </c>
      <c r="H196" s="33"/>
      <c r="I196" s="108"/>
    </row>
    <row r="197" spans="1:9" ht="12.75" customHeight="1" x14ac:dyDescent="0.25">
      <c r="A197" s="117"/>
      <c r="B197" s="108"/>
      <c r="C197" s="33" t="s">
        <v>173</v>
      </c>
      <c r="D197" s="31"/>
      <c r="E197" s="32"/>
      <c r="F197" s="22"/>
      <c r="G197" s="23">
        <f t="shared" si="26"/>
        <v>0</v>
      </c>
      <c r="H197" s="33"/>
      <c r="I197" s="108"/>
    </row>
    <row r="198" spans="1:9" ht="12.75" customHeight="1" x14ac:dyDescent="0.25">
      <c r="A198" s="118"/>
      <c r="B198" s="109"/>
      <c r="C198" s="33" t="s">
        <v>173</v>
      </c>
      <c r="D198" s="31"/>
      <c r="E198" s="32"/>
      <c r="F198" s="22"/>
      <c r="G198" s="23">
        <f t="shared" si="26"/>
        <v>0</v>
      </c>
      <c r="H198" s="33"/>
      <c r="I198" s="109"/>
    </row>
    <row r="199" spans="1:9" ht="12.75" customHeight="1" x14ac:dyDescent="0.25">
      <c r="A199" s="116" t="s">
        <v>181</v>
      </c>
      <c r="B199" s="107" t="s">
        <v>167</v>
      </c>
      <c r="C199" s="26" t="s">
        <v>168</v>
      </c>
      <c r="D199" s="27"/>
      <c r="E199" s="28"/>
      <c r="F199" s="23"/>
      <c r="G199" s="29">
        <f>SUM(G200:G205)</f>
        <v>0</v>
      </c>
      <c r="H199" s="29">
        <f>ROUND(G199*$D$7,2)</f>
        <v>0</v>
      </c>
      <c r="I199" s="107"/>
    </row>
    <row r="200" spans="1:9" ht="12.75" customHeight="1" x14ac:dyDescent="0.25">
      <c r="A200" s="117"/>
      <c r="B200" s="108"/>
      <c r="C200" s="30" t="s">
        <v>169</v>
      </c>
      <c r="D200" s="31"/>
      <c r="E200" s="32"/>
      <c r="F200" s="22"/>
      <c r="G200" s="23">
        <f t="shared" ref="G200:G205" si="27">ROUND(E200*F200,2)</f>
        <v>0</v>
      </c>
      <c r="H200" s="33"/>
      <c r="I200" s="108"/>
    </row>
    <row r="201" spans="1:9" ht="12.75" customHeight="1" x14ac:dyDescent="0.25">
      <c r="A201" s="117"/>
      <c r="B201" s="108"/>
      <c r="C201" s="30" t="s">
        <v>170</v>
      </c>
      <c r="D201" s="31"/>
      <c r="E201" s="32"/>
      <c r="F201" s="22"/>
      <c r="G201" s="23">
        <f t="shared" si="27"/>
        <v>0</v>
      </c>
      <c r="H201" s="33"/>
      <c r="I201" s="108"/>
    </row>
    <row r="202" spans="1:9" ht="12.75" customHeight="1" x14ac:dyDescent="0.25">
      <c r="A202" s="117"/>
      <c r="B202" s="108"/>
      <c r="C202" s="30" t="s">
        <v>171</v>
      </c>
      <c r="D202" s="31"/>
      <c r="E202" s="32"/>
      <c r="F202" s="22"/>
      <c r="G202" s="23">
        <f t="shared" si="27"/>
        <v>0</v>
      </c>
      <c r="H202" s="33"/>
      <c r="I202" s="108"/>
    </row>
    <row r="203" spans="1:9" ht="12.75" customHeight="1" x14ac:dyDescent="0.25">
      <c r="A203" s="117"/>
      <c r="B203" s="108"/>
      <c r="C203" s="30" t="s">
        <v>172</v>
      </c>
      <c r="D203" s="31"/>
      <c r="E203" s="32"/>
      <c r="F203" s="22"/>
      <c r="G203" s="23">
        <f t="shared" si="27"/>
        <v>0</v>
      </c>
      <c r="H203" s="33"/>
      <c r="I203" s="108"/>
    </row>
    <row r="204" spans="1:9" ht="12.75" customHeight="1" x14ac:dyDescent="0.25">
      <c r="A204" s="117"/>
      <c r="B204" s="108"/>
      <c r="C204" s="33" t="s">
        <v>173</v>
      </c>
      <c r="D204" s="31"/>
      <c r="E204" s="32"/>
      <c r="F204" s="22"/>
      <c r="G204" s="23">
        <f t="shared" si="27"/>
        <v>0</v>
      </c>
      <c r="H204" s="33"/>
      <c r="I204" s="108"/>
    </row>
    <row r="205" spans="1:9" ht="12.75" customHeight="1" x14ac:dyDescent="0.25">
      <c r="A205" s="118"/>
      <c r="B205" s="109"/>
      <c r="C205" s="33" t="s">
        <v>173</v>
      </c>
      <c r="D205" s="31"/>
      <c r="E205" s="32"/>
      <c r="F205" s="22"/>
      <c r="G205" s="23">
        <f t="shared" si="27"/>
        <v>0</v>
      </c>
      <c r="H205" s="33"/>
      <c r="I205" s="109"/>
    </row>
    <row r="206" spans="1:9" ht="12.75" customHeight="1" x14ac:dyDescent="0.25">
      <c r="A206" s="116" t="s">
        <v>182</v>
      </c>
      <c r="B206" s="107" t="s">
        <v>167</v>
      </c>
      <c r="C206" s="26" t="s">
        <v>168</v>
      </c>
      <c r="D206" s="27"/>
      <c r="E206" s="28"/>
      <c r="F206" s="23"/>
      <c r="G206" s="29">
        <f>SUM(G207:G212)</f>
        <v>0</v>
      </c>
      <c r="H206" s="29">
        <f>ROUND(G206*$D$7,2)</f>
        <v>0</v>
      </c>
      <c r="I206" s="107"/>
    </row>
    <row r="207" spans="1:9" ht="12.75" customHeight="1" x14ac:dyDescent="0.25">
      <c r="A207" s="117"/>
      <c r="B207" s="108"/>
      <c r="C207" s="30" t="s">
        <v>169</v>
      </c>
      <c r="D207" s="31"/>
      <c r="E207" s="32"/>
      <c r="F207" s="22"/>
      <c r="G207" s="23">
        <f t="shared" ref="G207:G212" si="28">ROUND(E207*F207,2)</f>
        <v>0</v>
      </c>
      <c r="H207" s="33"/>
      <c r="I207" s="108"/>
    </row>
    <row r="208" spans="1:9" ht="12.75" customHeight="1" x14ac:dyDescent="0.25">
      <c r="A208" s="117"/>
      <c r="B208" s="108"/>
      <c r="C208" s="30" t="s">
        <v>170</v>
      </c>
      <c r="D208" s="31"/>
      <c r="E208" s="32"/>
      <c r="F208" s="22"/>
      <c r="G208" s="23">
        <f t="shared" si="28"/>
        <v>0</v>
      </c>
      <c r="H208" s="33"/>
      <c r="I208" s="108"/>
    </row>
    <row r="209" spans="1:12" ht="12.75" customHeight="1" x14ac:dyDescent="0.25">
      <c r="A209" s="117"/>
      <c r="B209" s="108"/>
      <c r="C209" s="30" t="s">
        <v>171</v>
      </c>
      <c r="D209" s="31"/>
      <c r="E209" s="32"/>
      <c r="F209" s="22"/>
      <c r="G209" s="23">
        <f t="shared" si="28"/>
        <v>0</v>
      </c>
      <c r="H209" s="33"/>
      <c r="I209" s="108"/>
    </row>
    <row r="210" spans="1:12" x14ac:dyDescent="0.25">
      <c r="A210" s="117"/>
      <c r="B210" s="108"/>
      <c r="C210" s="30" t="s">
        <v>172</v>
      </c>
      <c r="D210" s="31"/>
      <c r="E210" s="32"/>
      <c r="F210" s="22"/>
      <c r="G210" s="23">
        <f t="shared" si="28"/>
        <v>0</v>
      </c>
      <c r="H210" s="33"/>
      <c r="I210" s="108"/>
    </row>
    <row r="211" spans="1:12" x14ac:dyDescent="0.25">
      <c r="A211" s="117"/>
      <c r="B211" s="108"/>
      <c r="C211" s="33" t="s">
        <v>173</v>
      </c>
      <c r="D211" s="31"/>
      <c r="E211" s="32"/>
      <c r="F211" s="22"/>
      <c r="G211" s="23">
        <f t="shared" si="28"/>
        <v>0</v>
      </c>
      <c r="H211" s="33"/>
      <c r="I211" s="108"/>
    </row>
    <row r="212" spans="1:12" x14ac:dyDescent="0.25">
      <c r="A212" s="118"/>
      <c r="B212" s="109"/>
      <c r="C212" s="33" t="s">
        <v>173</v>
      </c>
      <c r="D212" s="31"/>
      <c r="E212" s="32"/>
      <c r="F212" s="22"/>
      <c r="G212" s="23">
        <f t="shared" si="28"/>
        <v>0</v>
      </c>
      <c r="H212" s="33"/>
      <c r="I212" s="109"/>
    </row>
    <row r="213" spans="1:12" ht="36.65" customHeight="1" x14ac:dyDescent="0.25">
      <c r="A213" s="82" t="s">
        <v>36</v>
      </c>
      <c r="B213" s="139" t="s">
        <v>183</v>
      </c>
      <c r="C213" s="139"/>
      <c r="D213" s="139"/>
      <c r="E213" s="139"/>
      <c r="F213" s="139"/>
      <c r="G213" s="9">
        <f>SUM(G214:G230)</f>
        <v>0</v>
      </c>
      <c r="H213" s="9">
        <f>SUM(H214:H230)</f>
        <v>0</v>
      </c>
      <c r="I213" s="87"/>
      <c r="J213" s="81"/>
      <c r="K213" s="86" t="s">
        <v>184</v>
      </c>
      <c r="L213" s="86" t="s">
        <v>185</v>
      </c>
    </row>
    <row r="214" spans="1:12" ht="23" x14ac:dyDescent="0.25">
      <c r="A214" s="85" t="s">
        <v>186</v>
      </c>
      <c r="B214" s="103" t="s">
        <v>187</v>
      </c>
      <c r="C214" s="103"/>
      <c r="D214" s="34" t="s">
        <v>188</v>
      </c>
      <c r="E214" s="35"/>
      <c r="F214" s="11">
        <f>K214*L214</f>
        <v>0</v>
      </c>
      <c r="G214" s="11">
        <f t="shared" ref="G214:G230" si="29">ROUND(E214*F214,2)</f>
        <v>0</v>
      </c>
      <c r="H214" s="11">
        <f>ROUND(G214*$D$7,2)</f>
        <v>0</v>
      </c>
      <c r="I214" s="19" t="s">
        <v>62</v>
      </c>
      <c r="J214" s="81"/>
      <c r="K214" s="22"/>
      <c r="L214" s="22"/>
    </row>
    <row r="215" spans="1:12" x14ac:dyDescent="0.25">
      <c r="A215" s="85" t="s">
        <v>189</v>
      </c>
      <c r="B215" s="103"/>
      <c r="C215" s="103"/>
      <c r="D215" s="34" t="s">
        <v>188</v>
      </c>
      <c r="E215" s="35"/>
      <c r="F215" s="11">
        <f t="shared" ref="F215:F230" si="30">K215*L215</f>
        <v>0</v>
      </c>
      <c r="G215" s="11">
        <f t="shared" si="29"/>
        <v>0</v>
      </c>
      <c r="H215" s="11">
        <f t="shared" ref="H215:H230" si="31">ROUND(G215*$D$7,2)</f>
        <v>0</v>
      </c>
      <c r="I215" s="19"/>
      <c r="J215" s="81"/>
      <c r="K215" s="22"/>
      <c r="L215" s="22"/>
    </row>
    <row r="216" spans="1:12" x14ac:dyDescent="0.25">
      <c r="A216" s="85" t="s">
        <v>190</v>
      </c>
      <c r="B216" s="103"/>
      <c r="C216" s="103"/>
      <c r="D216" s="34" t="s">
        <v>188</v>
      </c>
      <c r="E216" s="35"/>
      <c r="F216" s="11">
        <f t="shared" si="30"/>
        <v>0</v>
      </c>
      <c r="G216" s="11">
        <f t="shared" si="29"/>
        <v>0</v>
      </c>
      <c r="H216" s="11">
        <f t="shared" si="31"/>
        <v>0</v>
      </c>
      <c r="I216" s="19"/>
      <c r="J216" s="81"/>
      <c r="K216" s="22"/>
      <c r="L216" s="22"/>
    </row>
    <row r="217" spans="1:12" x14ac:dyDescent="0.25">
      <c r="A217" s="85" t="s">
        <v>191</v>
      </c>
      <c r="B217" s="103"/>
      <c r="C217" s="103"/>
      <c r="D217" s="34" t="s">
        <v>188</v>
      </c>
      <c r="E217" s="35"/>
      <c r="F217" s="11">
        <f t="shared" si="30"/>
        <v>0</v>
      </c>
      <c r="G217" s="11">
        <f t="shared" si="29"/>
        <v>0</v>
      </c>
      <c r="H217" s="11">
        <f t="shared" si="31"/>
        <v>0</v>
      </c>
      <c r="I217" s="19"/>
      <c r="J217" s="81"/>
      <c r="K217" s="22"/>
      <c r="L217" s="22"/>
    </row>
    <row r="218" spans="1:12" x14ac:dyDescent="0.25">
      <c r="A218" s="85" t="s">
        <v>192</v>
      </c>
      <c r="B218" s="103"/>
      <c r="C218" s="103"/>
      <c r="D218" s="34" t="s">
        <v>188</v>
      </c>
      <c r="E218" s="35"/>
      <c r="F218" s="11">
        <f t="shared" si="30"/>
        <v>0</v>
      </c>
      <c r="G218" s="11">
        <f t="shared" si="29"/>
        <v>0</v>
      </c>
      <c r="H218" s="11">
        <f t="shared" si="31"/>
        <v>0</v>
      </c>
      <c r="I218" s="19"/>
      <c r="J218" s="81"/>
      <c r="K218" s="22"/>
      <c r="L218" s="22"/>
    </row>
    <row r="219" spans="1:12" x14ac:dyDescent="0.25">
      <c r="A219" s="85" t="s">
        <v>193</v>
      </c>
      <c r="B219" s="103"/>
      <c r="C219" s="103"/>
      <c r="D219" s="34" t="s">
        <v>188</v>
      </c>
      <c r="E219" s="35"/>
      <c r="F219" s="11">
        <f t="shared" si="30"/>
        <v>0</v>
      </c>
      <c r="G219" s="11">
        <f t="shared" si="29"/>
        <v>0</v>
      </c>
      <c r="H219" s="11">
        <f t="shared" si="31"/>
        <v>0</v>
      </c>
      <c r="I219" s="19"/>
      <c r="J219" s="81"/>
      <c r="K219" s="22"/>
      <c r="L219" s="22"/>
    </row>
    <row r="220" spans="1:12" x14ac:dyDescent="0.25">
      <c r="A220" s="85" t="s">
        <v>194</v>
      </c>
      <c r="B220" s="103"/>
      <c r="C220" s="103"/>
      <c r="D220" s="34" t="s">
        <v>188</v>
      </c>
      <c r="E220" s="35"/>
      <c r="F220" s="11">
        <f t="shared" si="30"/>
        <v>0</v>
      </c>
      <c r="G220" s="11">
        <f t="shared" si="29"/>
        <v>0</v>
      </c>
      <c r="H220" s="11">
        <f t="shared" si="31"/>
        <v>0</v>
      </c>
      <c r="I220" s="19"/>
      <c r="J220" s="81"/>
      <c r="K220" s="22"/>
      <c r="L220" s="22"/>
    </row>
    <row r="221" spans="1:12" x14ac:dyDescent="0.25">
      <c r="A221" s="85" t="s">
        <v>195</v>
      </c>
      <c r="B221" s="103"/>
      <c r="C221" s="103"/>
      <c r="D221" s="34" t="s">
        <v>188</v>
      </c>
      <c r="E221" s="35"/>
      <c r="F221" s="11">
        <f t="shared" si="30"/>
        <v>0</v>
      </c>
      <c r="G221" s="11">
        <f t="shared" si="29"/>
        <v>0</v>
      </c>
      <c r="H221" s="11">
        <f t="shared" si="31"/>
        <v>0</v>
      </c>
      <c r="I221" s="19"/>
      <c r="J221" s="81"/>
      <c r="K221" s="22"/>
      <c r="L221" s="22"/>
    </row>
    <row r="222" spans="1:12" x14ac:dyDescent="0.25">
      <c r="A222" s="85" t="s">
        <v>196</v>
      </c>
      <c r="B222" s="103"/>
      <c r="C222" s="103"/>
      <c r="D222" s="34" t="s">
        <v>188</v>
      </c>
      <c r="E222" s="35"/>
      <c r="F222" s="11">
        <f t="shared" si="30"/>
        <v>0</v>
      </c>
      <c r="G222" s="11">
        <f t="shared" si="29"/>
        <v>0</v>
      </c>
      <c r="H222" s="11">
        <f t="shared" si="31"/>
        <v>0</v>
      </c>
      <c r="I222" s="19"/>
      <c r="J222" s="81"/>
      <c r="K222" s="22"/>
      <c r="L222" s="22"/>
    </row>
    <row r="223" spans="1:12" x14ac:dyDescent="0.25">
      <c r="A223" s="85" t="s">
        <v>197</v>
      </c>
      <c r="B223" s="103"/>
      <c r="C223" s="103"/>
      <c r="D223" s="34" t="s">
        <v>188</v>
      </c>
      <c r="E223" s="35"/>
      <c r="F223" s="11">
        <f t="shared" si="30"/>
        <v>0</v>
      </c>
      <c r="G223" s="11">
        <f t="shared" si="29"/>
        <v>0</v>
      </c>
      <c r="H223" s="11">
        <f t="shared" si="31"/>
        <v>0</v>
      </c>
      <c r="I223" s="19"/>
      <c r="J223" s="81"/>
      <c r="K223" s="22"/>
      <c r="L223" s="22"/>
    </row>
    <row r="224" spans="1:12" x14ac:dyDescent="0.25">
      <c r="A224" s="85" t="s">
        <v>198</v>
      </c>
      <c r="B224" s="103"/>
      <c r="C224" s="103"/>
      <c r="D224" s="34" t="s">
        <v>188</v>
      </c>
      <c r="E224" s="35"/>
      <c r="F224" s="11">
        <f t="shared" si="30"/>
        <v>0</v>
      </c>
      <c r="G224" s="11">
        <f t="shared" si="29"/>
        <v>0</v>
      </c>
      <c r="H224" s="11">
        <f t="shared" si="31"/>
        <v>0</v>
      </c>
      <c r="I224" s="19"/>
      <c r="J224" s="81"/>
      <c r="K224" s="22"/>
      <c r="L224" s="22"/>
    </row>
    <row r="225" spans="1:12" x14ac:dyDescent="0.25">
      <c r="A225" s="85" t="s">
        <v>199</v>
      </c>
      <c r="B225" s="103"/>
      <c r="C225" s="103"/>
      <c r="D225" s="34" t="s">
        <v>188</v>
      </c>
      <c r="E225" s="35"/>
      <c r="F225" s="11">
        <f t="shared" si="30"/>
        <v>0</v>
      </c>
      <c r="G225" s="11">
        <f t="shared" si="29"/>
        <v>0</v>
      </c>
      <c r="H225" s="11">
        <f t="shared" si="31"/>
        <v>0</v>
      </c>
      <c r="I225" s="19"/>
      <c r="J225" s="81"/>
      <c r="K225" s="22"/>
      <c r="L225" s="22"/>
    </row>
    <row r="226" spans="1:12" x14ac:dyDescent="0.25">
      <c r="A226" s="85" t="s">
        <v>200</v>
      </c>
      <c r="B226" s="103"/>
      <c r="C226" s="103"/>
      <c r="D226" s="34" t="s">
        <v>188</v>
      </c>
      <c r="E226" s="35"/>
      <c r="F226" s="11">
        <f t="shared" si="30"/>
        <v>0</v>
      </c>
      <c r="G226" s="11">
        <f t="shared" si="29"/>
        <v>0</v>
      </c>
      <c r="H226" s="11">
        <f t="shared" si="31"/>
        <v>0</v>
      </c>
      <c r="I226" s="19"/>
      <c r="J226" s="81"/>
      <c r="K226" s="22"/>
      <c r="L226" s="22"/>
    </row>
    <row r="227" spans="1:12" x14ac:dyDescent="0.25">
      <c r="A227" s="85" t="s">
        <v>201</v>
      </c>
      <c r="B227" s="140"/>
      <c r="C227" s="141"/>
      <c r="D227" s="34" t="s">
        <v>188</v>
      </c>
      <c r="E227" s="35"/>
      <c r="F227" s="11">
        <f t="shared" si="30"/>
        <v>0</v>
      </c>
      <c r="G227" s="11">
        <f t="shared" si="29"/>
        <v>0</v>
      </c>
      <c r="H227" s="11">
        <f t="shared" si="31"/>
        <v>0</v>
      </c>
      <c r="I227" s="19"/>
      <c r="J227" s="81"/>
      <c r="K227" s="22"/>
      <c r="L227" s="22"/>
    </row>
    <row r="228" spans="1:12" x14ac:dyDescent="0.25">
      <c r="A228" s="85" t="s">
        <v>202</v>
      </c>
      <c r="B228" s="140"/>
      <c r="C228" s="141"/>
      <c r="D228" s="34" t="s">
        <v>188</v>
      </c>
      <c r="E228" s="35"/>
      <c r="F228" s="11">
        <f t="shared" si="30"/>
        <v>0</v>
      </c>
      <c r="G228" s="11">
        <f t="shared" si="29"/>
        <v>0</v>
      </c>
      <c r="H228" s="11">
        <f t="shared" si="31"/>
        <v>0</v>
      </c>
      <c r="I228" s="19"/>
      <c r="J228" s="81"/>
      <c r="K228" s="22"/>
      <c r="L228" s="22"/>
    </row>
    <row r="229" spans="1:12" x14ac:dyDescent="0.25">
      <c r="A229" s="85" t="s">
        <v>203</v>
      </c>
      <c r="B229" s="140"/>
      <c r="C229" s="141"/>
      <c r="D229" s="34" t="s">
        <v>188</v>
      </c>
      <c r="E229" s="35"/>
      <c r="F229" s="11">
        <f t="shared" si="30"/>
        <v>0</v>
      </c>
      <c r="G229" s="11">
        <f t="shared" si="29"/>
        <v>0</v>
      </c>
      <c r="H229" s="11">
        <f t="shared" si="31"/>
        <v>0</v>
      </c>
      <c r="I229" s="19"/>
      <c r="J229" s="81"/>
      <c r="K229" s="22"/>
      <c r="L229" s="22"/>
    </row>
    <row r="230" spans="1:12" x14ac:dyDescent="0.25">
      <c r="A230" s="85" t="s">
        <v>204</v>
      </c>
      <c r="B230" s="140"/>
      <c r="C230" s="141"/>
      <c r="D230" s="34" t="s">
        <v>188</v>
      </c>
      <c r="E230" s="35"/>
      <c r="F230" s="11">
        <f t="shared" si="30"/>
        <v>0</v>
      </c>
      <c r="G230" s="11">
        <f t="shared" si="29"/>
        <v>0</v>
      </c>
      <c r="H230" s="11">
        <f t="shared" si="31"/>
        <v>0</v>
      </c>
      <c r="I230" s="19"/>
      <c r="J230" s="81"/>
      <c r="K230" s="22"/>
      <c r="L230" s="22"/>
    </row>
    <row r="231" spans="1:12" ht="38.4" customHeight="1" x14ac:dyDescent="0.25">
      <c r="A231" s="82" t="s">
        <v>38</v>
      </c>
      <c r="B231" s="139" t="s">
        <v>205</v>
      </c>
      <c r="C231" s="139"/>
      <c r="D231" s="139"/>
      <c r="E231" s="139"/>
      <c r="F231" s="139"/>
      <c r="G231" s="9">
        <f>SUM(G232:G236)</f>
        <v>0</v>
      </c>
      <c r="H231" s="9">
        <f>SUM(H232:H236)</f>
        <v>0</v>
      </c>
      <c r="I231" s="87"/>
      <c r="J231" s="81"/>
      <c r="K231" s="86" t="s">
        <v>184</v>
      </c>
      <c r="L231" s="86" t="s">
        <v>185</v>
      </c>
    </row>
    <row r="232" spans="1:12" ht="23" x14ac:dyDescent="0.25">
      <c r="A232" s="85" t="s">
        <v>206</v>
      </c>
      <c r="B232" s="103" t="s">
        <v>207</v>
      </c>
      <c r="C232" s="103"/>
      <c r="D232" s="34" t="s">
        <v>188</v>
      </c>
      <c r="E232" s="35"/>
      <c r="F232" s="11">
        <f>K232*L232</f>
        <v>0</v>
      </c>
      <c r="G232" s="11">
        <f>ROUND(E232*F232,2)</f>
        <v>0</v>
      </c>
      <c r="H232" s="11">
        <f t="shared" ref="H232:H236" si="32">ROUND(G232*$D$7,2)</f>
        <v>0</v>
      </c>
      <c r="I232" s="19" t="s">
        <v>62</v>
      </c>
      <c r="J232" s="81"/>
      <c r="K232" s="22"/>
      <c r="L232" s="22"/>
    </row>
    <row r="233" spans="1:12" x14ac:dyDescent="0.25">
      <c r="A233" s="85" t="s">
        <v>208</v>
      </c>
      <c r="B233" s="103" t="s">
        <v>207</v>
      </c>
      <c r="C233" s="103"/>
      <c r="D233" s="34" t="s">
        <v>188</v>
      </c>
      <c r="E233" s="35"/>
      <c r="F233" s="11">
        <f t="shared" ref="F233:F236" si="33">K233*L233</f>
        <v>0</v>
      </c>
      <c r="G233" s="11">
        <f t="shared" ref="G233:G236" si="34">ROUND(E233*F233,2)</f>
        <v>0</v>
      </c>
      <c r="H233" s="11">
        <f t="shared" si="32"/>
        <v>0</v>
      </c>
      <c r="I233" s="19"/>
      <c r="J233" s="81"/>
      <c r="K233" s="22"/>
      <c r="L233" s="22"/>
    </row>
    <row r="234" spans="1:12" x14ac:dyDescent="0.25">
      <c r="A234" s="85" t="s">
        <v>209</v>
      </c>
      <c r="B234" s="103" t="s">
        <v>207</v>
      </c>
      <c r="C234" s="103"/>
      <c r="D234" s="34" t="s">
        <v>188</v>
      </c>
      <c r="E234" s="35"/>
      <c r="F234" s="11">
        <f t="shared" si="33"/>
        <v>0</v>
      </c>
      <c r="G234" s="11">
        <f t="shared" si="34"/>
        <v>0</v>
      </c>
      <c r="H234" s="11">
        <f t="shared" si="32"/>
        <v>0</v>
      </c>
      <c r="I234" s="19"/>
      <c r="J234" s="81"/>
      <c r="K234" s="22"/>
      <c r="L234" s="22"/>
    </row>
    <row r="235" spans="1:12" x14ac:dyDescent="0.25">
      <c r="A235" s="85" t="s">
        <v>210</v>
      </c>
      <c r="B235" s="103" t="s">
        <v>207</v>
      </c>
      <c r="C235" s="103"/>
      <c r="D235" s="34" t="s">
        <v>188</v>
      </c>
      <c r="E235" s="35"/>
      <c r="F235" s="11">
        <f t="shared" si="33"/>
        <v>0</v>
      </c>
      <c r="G235" s="11">
        <f t="shared" si="34"/>
        <v>0</v>
      </c>
      <c r="H235" s="11">
        <f t="shared" si="32"/>
        <v>0</v>
      </c>
      <c r="I235" s="19"/>
      <c r="J235" s="81"/>
      <c r="K235" s="22"/>
      <c r="L235" s="22"/>
    </row>
    <row r="236" spans="1:12" x14ac:dyDescent="0.25">
      <c r="A236" s="85" t="s">
        <v>211</v>
      </c>
      <c r="B236" s="103" t="s">
        <v>207</v>
      </c>
      <c r="C236" s="103"/>
      <c r="D236" s="34" t="s">
        <v>188</v>
      </c>
      <c r="E236" s="35"/>
      <c r="F236" s="11">
        <f t="shared" si="33"/>
        <v>0</v>
      </c>
      <c r="G236" s="11">
        <f t="shared" si="34"/>
        <v>0</v>
      </c>
      <c r="H236" s="11">
        <f t="shared" si="32"/>
        <v>0</v>
      </c>
      <c r="I236" s="19"/>
      <c r="J236" s="81"/>
      <c r="K236" s="22"/>
      <c r="L236" s="22"/>
    </row>
    <row r="237" spans="1:12" x14ac:dyDescent="0.25">
      <c r="A237" s="138" t="s">
        <v>63</v>
      </c>
      <c r="B237" s="138"/>
      <c r="C237" s="138"/>
      <c r="D237" s="138"/>
      <c r="E237" s="138"/>
      <c r="F237" s="138"/>
      <c r="G237" s="10">
        <f>G10</f>
        <v>0</v>
      </c>
      <c r="H237" s="10">
        <f>H10</f>
        <v>0</v>
      </c>
      <c r="I237" s="80"/>
      <c r="J237" s="81"/>
    </row>
    <row r="238" spans="1:12" x14ac:dyDescent="0.25">
      <c r="G238" s="89"/>
      <c r="H238" s="89"/>
    </row>
    <row r="241" s="67" customFormat="1" x14ac:dyDescent="0.25"/>
    <row r="242" s="67" customFormat="1" x14ac:dyDescent="0.25"/>
    <row r="243" s="67" customFormat="1" x14ac:dyDescent="0.25"/>
    <row r="244" s="67" customFormat="1" x14ac:dyDescent="0.25"/>
    <row r="245" s="67" customFormat="1" x14ac:dyDescent="0.25"/>
    <row r="246" s="67" customFormat="1" x14ac:dyDescent="0.25"/>
    <row r="247" s="67" customFormat="1" x14ac:dyDescent="0.25"/>
    <row r="248" s="67" customFormat="1" x14ac:dyDescent="0.25"/>
    <row r="249" s="67" customFormat="1" x14ac:dyDescent="0.25"/>
    <row r="250" s="67" customFormat="1" x14ac:dyDescent="0.25"/>
    <row r="251" s="67" customFormat="1" x14ac:dyDescent="0.25"/>
    <row r="252" s="67" customFormat="1" x14ac:dyDescent="0.25"/>
    <row r="253" s="67" customFormat="1" x14ac:dyDescent="0.25"/>
    <row r="254" s="67" customFormat="1" x14ac:dyDescent="0.25"/>
    <row r="255" s="67" customFormat="1" x14ac:dyDescent="0.25"/>
    <row r="256" s="67" customFormat="1" x14ac:dyDescent="0.25"/>
    <row r="257" s="67" customFormat="1" x14ac:dyDescent="0.25"/>
    <row r="258" s="67" customFormat="1" x14ac:dyDescent="0.25"/>
    <row r="259" s="67" customFormat="1" x14ac:dyDescent="0.25"/>
    <row r="260" s="67" customFormat="1" x14ac:dyDescent="0.25"/>
  </sheetData>
  <sheetProtection algorithmName="SHA-512" hashValue="XdB0AkbLGBfitTCxB5lSD/F1Sh9DgmoXYey8HrpXnMXGG/TaYBxq/ra5062BJGCVZ0XQIXmm3gk6e6Sjj4Cksg==" saltValue="HE/QYvDK7HTWtUlQ5oqNBA==" spinCount="100000" sheet="1" formatColumns="0" formatRows="0"/>
  <mergeCells count="227">
    <mergeCell ref="D1:I1"/>
    <mergeCell ref="A3:C3"/>
    <mergeCell ref="D3:I3"/>
    <mergeCell ref="D4:E4"/>
    <mergeCell ref="F4:G4"/>
    <mergeCell ref="A5:C5"/>
    <mergeCell ref="D5:I5"/>
    <mergeCell ref="B11:F11"/>
    <mergeCell ref="B14:C14"/>
    <mergeCell ref="B15:C15"/>
    <mergeCell ref="B16:C16"/>
    <mergeCell ref="B17:C17"/>
    <mergeCell ref="B18:C18"/>
    <mergeCell ref="B19:C19"/>
    <mergeCell ref="B21:C21"/>
    <mergeCell ref="D6:I6"/>
    <mergeCell ref="B9:C9"/>
    <mergeCell ref="B10:F10"/>
    <mergeCell ref="B12:C12"/>
    <mergeCell ref="B13:C13"/>
    <mergeCell ref="B26:C26"/>
    <mergeCell ref="B27:C27"/>
    <mergeCell ref="B28:C28"/>
    <mergeCell ref="B29:C29"/>
    <mergeCell ref="B30:C30"/>
    <mergeCell ref="B31:C31"/>
    <mergeCell ref="B20:C20"/>
    <mergeCell ref="B22:F22"/>
    <mergeCell ref="B23:C23"/>
    <mergeCell ref="B24:C24"/>
    <mergeCell ref="B25:C25"/>
    <mergeCell ref="B38:C38"/>
    <mergeCell ref="B39:C39"/>
    <mergeCell ref="B40:C40"/>
    <mergeCell ref="B41:C41"/>
    <mergeCell ref="B42:C42"/>
    <mergeCell ref="B43:C43"/>
    <mergeCell ref="B44:C44"/>
    <mergeCell ref="B32:C32"/>
    <mergeCell ref="B33:F33"/>
    <mergeCell ref="B34:C34"/>
    <mergeCell ref="B35:C35"/>
    <mergeCell ref="B36:C36"/>
    <mergeCell ref="B37:C37"/>
    <mergeCell ref="B50:C50"/>
    <mergeCell ref="B51:C51"/>
    <mergeCell ref="B52:C52"/>
    <mergeCell ref="B53:C53"/>
    <mergeCell ref="B54:C54"/>
    <mergeCell ref="B55:C55"/>
    <mergeCell ref="B61:F61"/>
    <mergeCell ref="B45:C45"/>
    <mergeCell ref="B46:C46"/>
    <mergeCell ref="B47:C47"/>
    <mergeCell ref="B48:C48"/>
    <mergeCell ref="B49:C49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74:C74"/>
    <mergeCell ref="B75:C75"/>
    <mergeCell ref="B76:C76"/>
    <mergeCell ref="B77:C77"/>
    <mergeCell ref="B78:C78"/>
    <mergeCell ref="B79:C79"/>
    <mergeCell ref="B83:C83"/>
    <mergeCell ref="B68:C68"/>
    <mergeCell ref="B69:C69"/>
    <mergeCell ref="B70:C70"/>
    <mergeCell ref="B71:C71"/>
    <mergeCell ref="B72:C72"/>
    <mergeCell ref="B73:C73"/>
    <mergeCell ref="H122:H126"/>
    <mergeCell ref="B86:C86"/>
    <mergeCell ref="B87:C87"/>
    <mergeCell ref="B88:C88"/>
    <mergeCell ref="B89:C89"/>
    <mergeCell ref="B90:C90"/>
    <mergeCell ref="B91:F91"/>
    <mergeCell ref="B80:C80"/>
    <mergeCell ref="B81:C81"/>
    <mergeCell ref="B82:C82"/>
    <mergeCell ref="B84:C84"/>
    <mergeCell ref="B85:C85"/>
    <mergeCell ref="A112:A116"/>
    <mergeCell ref="B112:B116"/>
    <mergeCell ref="D112:D116"/>
    <mergeCell ref="E112:E116"/>
    <mergeCell ref="F112:F116"/>
    <mergeCell ref="G112:G116"/>
    <mergeCell ref="H112:H116"/>
    <mergeCell ref="I112:I116"/>
    <mergeCell ref="A117:A121"/>
    <mergeCell ref="B117:B121"/>
    <mergeCell ref="D117:D121"/>
    <mergeCell ref="E117:E121"/>
    <mergeCell ref="F117:F121"/>
    <mergeCell ref="G117:G121"/>
    <mergeCell ref="H117:H121"/>
    <mergeCell ref="I117:I121"/>
    <mergeCell ref="A164:A170"/>
    <mergeCell ref="B164:B170"/>
    <mergeCell ref="I164:I170"/>
    <mergeCell ref="A171:A177"/>
    <mergeCell ref="B171:B177"/>
    <mergeCell ref="I171:I177"/>
    <mergeCell ref="A137:A141"/>
    <mergeCell ref="B137:B141"/>
    <mergeCell ref="D137:D141"/>
    <mergeCell ref="E137:E141"/>
    <mergeCell ref="F137:F141"/>
    <mergeCell ref="G137:G141"/>
    <mergeCell ref="H137:H141"/>
    <mergeCell ref="I137:I141"/>
    <mergeCell ref="A143:A149"/>
    <mergeCell ref="B143:B149"/>
    <mergeCell ref="I143:I149"/>
    <mergeCell ref="A150:A156"/>
    <mergeCell ref="B150:B156"/>
    <mergeCell ref="I150:I156"/>
    <mergeCell ref="A157:A163"/>
    <mergeCell ref="B157:B163"/>
    <mergeCell ref="I157:I163"/>
    <mergeCell ref="B223:C223"/>
    <mergeCell ref="B224:C224"/>
    <mergeCell ref="B225:C225"/>
    <mergeCell ref="A199:A205"/>
    <mergeCell ref="B199:B205"/>
    <mergeCell ref="I199:I205"/>
    <mergeCell ref="A206:A212"/>
    <mergeCell ref="B206:B212"/>
    <mergeCell ref="I206:I212"/>
    <mergeCell ref="B213:F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A92:A96"/>
    <mergeCell ref="B92:B96"/>
    <mergeCell ref="D92:D96"/>
    <mergeCell ref="E92:E96"/>
    <mergeCell ref="F92:F96"/>
    <mergeCell ref="G92:G96"/>
    <mergeCell ref="H92:H96"/>
    <mergeCell ref="I92:I96"/>
    <mergeCell ref="A97:A101"/>
    <mergeCell ref="B97:B101"/>
    <mergeCell ref="D97:D101"/>
    <mergeCell ref="E97:E101"/>
    <mergeCell ref="F97:F101"/>
    <mergeCell ref="G97:G101"/>
    <mergeCell ref="H97:H101"/>
    <mergeCell ref="I97:I101"/>
    <mergeCell ref="A102:A106"/>
    <mergeCell ref="B102:B106"/>
    <mergeCell ref="D102:D106"/>
    <mergeCell ref="E102:E106"/>
    <mergeCell ref="F102:F106"/>
    <mergeCell ref="G102:G106"/>
    <mergeCell ref="H102:H106"/>
    <mergeCell ref="I102:I106"/>
    <mergeCell ref="A107:A111"/>
    <mergeCell ref="B107:B111"/>
    <mergeCell ref="D107:D111"/>
    <mergeCell ref="E107:E111"/>
    <mergeCell ref="F107:F111"/>
    <mergeCell ref="G107:G111"/>
    <mergeCell ref="H107:H111"/>
    <mergeCell ref="I107:I111"/>
    <mergeCell ref="I122:I126"/>
    <mergeCell ref="B142:F142"/>
    <mergeCell ref="A127:A131"/>
    <mergeCell ref="B127:B131"/>
    <mergeCell ref="D127:D131"/>
    <mergeCell ref="E127:E131"/>
    <mergeCell ref="F127:F131"/>
    <mergeCell ref="G127:G131"/>
    <mergeCell ref="H127:H131"/>
    <mergeCell ref="I127:I131"/>
    <mergeCell ref="A132:A136"/>
    <mergeCell ref="B132:B136"/>
    <mergeCell ref="D132:D136"/>
    <mergeCell ref="E132:E136"/>
    <mergeCell ref="F132:F136"/>
    <mergeCell ref="G132:G136"/>
    <mergeCell ref="H132:H136"/>
    <mergeCell ref="I132:I136"/>
    <mergeCell ref="A122:A126"/>
    <mergeCell ref="B122:B126"/>
    <mergeCell ref="D122:D126"/>
    <mergeCell ref="E122:E126"/>
    <mergeCell ref="F122:F126"/>
    <mergeCell ref="G122:G126"/>
    <mergeCell ref="A178:A184"/>
    <mergeCell ref="B178:B184"/>
    <mergeCell ref="I178:I184"/>
    <mergeCell ref="A185:A191"/>
    <mergeCell ref="B185:B191"/>
    <mergeCell ref="I185:I191"/>
    <mergeCell ref="A192:A198"/>
    <mergeCell ref="B192:B198"/>
    <mergeCell ref="I192:I198"/>
    <mergeCell ref="B235:C235"/>
    <mergeCell ref="A237:F237"/>
    <mergeCell ref="B226:C226"/>
    <mergeCell ref="B227:C227"/>
    <mergeCell ref="B228:C228"/>
    <mergeCell ref="B229:C229"/>
    <mergeCell ref="B230:C230"/>
    <mergeCell ref="B231:F231"/>
    <mergeCell ref="B232:C232"/>
    <mergeCell ref="B233:C233"/>
    <mergeCell ref="B234:C234"/>
    <mergeCell ref="B236:C236"/>
  </mergeCells>
  <conditionalFormatting sqref="L10:L20">
    <cfRule type="duplicateValues" dxfId="0" priority="1"/>
  </conditionalFormatting>
  <dataValidations count="8">
    <dataValidation type="list" allowBlank="1" showInputMessage="1" showErrorMessage="1" sqref="D6:I6" xr:uid="{BDBFB7C8-38B7-43B5-A7AF-61644B068100}">
      <formula1>"Pareiškėjas,Partneris Nr. 1,Partneris Nr. 2,Partneris Nr. 3"</formula1>
    </dataValidation>
    <dataValidation allowBlank="1" showInputMessage="1" showErrorMessage="1" prompt="Grindžiant įkainį faktiniu darbo užmokesčiu, turi būti pateikiamos buhalterinės pažymos apie per 3–6 mėn. iki PĮP pateikimo priskaičiuotą (pridedant ir darbdavio mokesčius) ir išmokėtą darbo užmokestį." sqref="I92:I141" xr:uid="{A523D12B-F8F6-449A-B815-DDF1430728F3}"/>
    <dataValidation type="list" allowBlank="1" showInputMessage="1" showErrorMessage="1" sqref="D1:I1" xr:uid="{329C9198-225C-4105-BFFC-4573824D6349}">
      <formula1>"Moksliniai tyrimai, Eksperimentinė plėtra"</formula1>
    </dataValidation>
    <dataValidation allowBlank="1" showErrorMessage="1" sqref="F92:F141" xr:uid="{77E80502-75C0-4702-9D58-F4D2AA159D1F}"/>
    <dataValidation allowBlank="1" showInputMessage="1" showErrorMessage="1" prompt="Įveskite vienos pareigybės darbuotojų fizinio rodiklio pasiekimui skiriamą darbo laiką valandomis." sqref="E92:E141" xr:uid="{88A19131-890C-4984-88D3-EC1DCA14BEF6}"/>
    <dataValidation type="list" allowBlank="1" showInputMessage="1" showErrorMessage="1" sqref="J1" xr:uid="{DDADB28B-39B7-42C9-B4D3-ED1ECBF8863F}">
      <formula1>"Taikomieji (pramoniniai) moksliniai tyrimai, Eksperimentinė plėtra (bandomoji taikomoji veikla)"</formula1>
    </dataValidation>
    <dataValidation allowBlank="1" showInputMessage="1" showErrorMessage="1" prompt="Numeris turi sutapti su PĮP nurodytu poveiklės numeriu" sqref="D2" xr:uid="{D7736FC1-1A61-48BF-92F3-6027E1AD1574}"/>
    <dataValidation type="list" allowBlank="1" showInputMessage="1" showErrorMessage="1" prompt="Pasirinkite finansavimo intensyvumą pagal PFSA 5.2 p. ir 5.3 p." sqref="D7" xr:uid="{E240BA02-E417-43A4-8517-08D3DC30B856}">
      <formula1>"0%,25%,35%,40%,45%,50%,60%,65%,70%,75%,80%"</formula1>
    </dataValidation>
  </dataValidations>
  <pageMargins left="0.31496062992125984" right="0.31496062992125984" top="0.78740157480314965" bottom="0.78740157480314965" header="0.31496062992125984" footer="0.31496062992125984"/>
  <pageSetup paperSize="9" scale="48" fitToHeight="0" orientation="landscape" r:id="rId1"/>
  <headerFooter>
    <oddFooter>&amp;A&amp;RPuslapių &amp;P</oddFooter>
  </headerFooter>
  <rowBreaks count="3" manualBreakCount="3">
    <brk id="118" max="17" man="1"/>
    <brk id="163" max="17" man="1"/>
    <brk id="206" max="17" man="1"/>
  </rowBreaks>
  <colBreaks count="1" manualBreakCount="1">
    <brk id="9" max="20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apas8">
    <pageSetUpPr fitToPage="1"/>
  </sheetPr>
  <dimension ref="A1:G47"/>
  <sheetViews>
    <sheetView zoomScaleNormal="100" workbookViewId="0">
      <selection activeCell="B9" sqref="B9"/>
    </sheetView>
  </sheetViews>
  <sheetFormatPr defaultColWidth="9.08984375" defaultRowHeight="11.5" x14ac:dyDescent="0.25"/>
  <cols>
    <col min="1" max="1" width="5.90625" style="67" customWidth="1"/>
    <col min="2" max="2" width="62" style="67" customWidth="1"/>
    <col min="3" max="4" width="17.08984375" style="68" customWidth="1"/>
    <col min="5" max="5" width="16.6328125" style="68" customWidth="1"/>
    <col min="6" max="6" width="16.90625" style="68" customWidth="1"/>
    <col min="7" max="7" width="17" style="67" customWidth="1"/>
    <col min="8" max="8" width="20" style="67" customWidth="1"/>
    <col min="9" max="16384" width="9.08984375" style="67"/>
  </cols>
  <sheetData>
    <row r="1" spans="1:7" s="46" customFormat="1" x14ac:dyDescent="0.2">
      <c r="B1" s="97" t="s">
        <v>13</v>
      </c>
      <c r="C1" s="97"/>
      <c r="D1" s="97"/>
      <c r="E1" s="97"/>
      <c r="F1" s="97"/>
    </row>
    <row r="2" spans="1:7" s="46" customFormat="1" x14ac:dyDescent="0.2">
      <c r="A2" s="49"/>
      <c r="B2" s="50" t="s">
        <v>14</v>
      </c>
      <c r="C2" s="51"/>
      <c r="D2" s="51"/>
      <c r="E2" s="51"/>
      <c r="F2" s="51"/>
    </row>
    <row r="3" spans="1:7" s="46" customFormat="1" ht="20" x14ac:dyDescent="0.2">
      <c r="A3" s="52" t="s">
        <v>15</v>
      </c>
      <c r="B3" s="52" t="s">
        <v>16</v>
      </c>
      <c r="C3" s="52" t="s">
        <v>17</v>
      </c>
      <c r="D3" s="52" t="s">
        <v>18</v>
      </c>
      <c r="E3" s="52" t="s">
        <v>19</v>
      </c>
      <c r="F3" s="52" t="s">
        <v>20</v>
      </c>
    </row>
    <row r="4" spans="1:7" s="53" customFormat="1" ht="10" x14ac:dyDescent="0.2">
      <c r="A4" s="90" t="str">
        <f>'1'!$D$2</f>
        <v>1.1</v>
      </c>
      <c r="B4" s="91" t="str">
        <f>'1'!$D$3</f>
        <v>Mokslinių tyrimų ataskaita (pareiškėjo dalis)</v>
      </c>
      <c r="C4" s="90" t="str">
        <f>'1'!$D$4</f>
        <v>vnt.</v>
      </c>
      <c r="D4" s="90" t="str">
        <f>'1'!$H$4</f>
        <v>1</v>
      </c>
      <c r="E4" s="92">
        <f>'1'!$G$10</f>
        <v>58905.68</v>
      </c>
      <c r="F4" s="92">
        <f>'1'!$H$10</f>
        <v>47124.539999999994</v>
      </c>
      <c r="G4" s="93"/>
    </row>
    <row r="5" spans="1:7" s="53" customFormat="1" ht="10" x14ac:dyDescent="0.2">
      <c r="A5" s="94" t="str">
        <f>'2'!$D$2</f>
        <v>1.1</v>
      </c>
      <c r="B5" s="91" t="str">
        <f>'2'!$D$3</f>
        <v>Produkto prototipas (pareiškėjo dalis)</v>
      </c>
      <c r="C5" s="94" t="str">
        <f>'2'!$D$4</f>
        <v>vnt.</v>
      </c>
      <c r="D5" s="94" t="str">
        <f>'2'!$H$4</f>
        <v>1</v>
      </c>
      <c r="E5" s="92">
        <f>'2'!$G$10</f>
        <v>4250.3999999999996</v>
      </c>
      <c r="F5" s="92">
        <f>'2'!$H$10</f>
        <v>2550.2399999999998</v>
      </c>
      <c r="G5" s="46"/>
    </row>
    <row r="6" spans="1:7" s="53" customFormat="1" ht="10" x14ac:dyDescent="0.2">
      <c r="A6" s="94" t="str">
        <f>'3'!$D$2</f>
        <v>2</v>
      </c>
      <c r="B6" s="91" t="str">
        <f>'3'!$D$3</f>
        <v>Produkto prototipas (partnerio dalis)</v>
      </c>
      <c r="C6" s="94" t="str">
        <f>'3'!$D$4</f>
        <v>vnt.</v>
      </c>
      <c r="D6" s="94" t="str">
        <f>'3'!$H$4</f>
        <v>1</v>
      </c>
      <c r="E6" s="92">
        <f>'3'!$G$10</f>
        <v>20703.599999999999</v>
      </c>
      <c r="F6" s="92">
        <f>'3'!$H$10</f>
        <v>8281.4399999999987</v>
      </c>
      <c r="G6" s="46"/>
    </row>
    <row r="7" spans="1:7" s="53" customFormat="1" ht="10" x14ac:dyDescent="0.2">
      <c r="A7" s="94">
        <f>'4'!$D$2</f>
        <v>0</v>
      </c>
      <c r="B7" s="91">
        <f>'4'!$D$3</f>
        <v>0</v>
      </c>
      <c r="C7" s="94">
        <f>'4'!$D$4</f>
        <v>0</v>
      </c>
      <c r="D7" s="94">
        <f>'4'!$H$4</f>
        <v>0</v>
      </c>
      <c r="E7" s="92">
        <f>'4'!$G$10</f>
        <v>0</v>
      </c>
      <c r="F7" s="92">
        <f>'4'!$H$10</f>
        <v>0</v>
      </c>
      <c r="G7" s="46"/>
    </row>
    <row r="8" spans="1:7" s="53" customFormat="1" ht="10" x14ac:dyDescent="0.2">
      <c r="A8" s="94">
        <f>'5'!$D$2</f>
        <v>0</v>
      </c>
      <c r="B8" s="91">
        <f>'5'!$D$3</f>
        <v>0</v>
      </c>
      <c r="C8" s="94">
        <f>'5'!$D$4</f>
        <v>0</v>
      </c>
      <c r="D8" s="94">
        <f>'5'!$H$4</f>
        <v>0</v>
      </c>
      <c r="E8" s="92">
        <f>'5'!$G$10</f>
        <v>0</v>
      </c>
      <c r="F8" s="92">
        <f>'5'!$H$10</f>
        <v>0</v>
      </c>
      <c r="G8" s="46"/>
    </row>
    <row r="9" spans="1:7" s="53" customFormat="1" ht="10" x14ac:dyDescent="0.2">
      <c r="A9" s="94">
        <f>'6'!$D$2</f>
        <v>0</v>
      </c>
      <c r="B9" s="91">
        <f>'6'!$D$3</f>
        <v>0</v>
      </c>
      <c r="C9" s="94">
        <f>'6'!$D$4</f>
        <v>0</v>
      </c>
      <c r="D9" s="94">
        <f>'6'!$H$4</f>
        <v>0</v>
      </c>
      <c r="E9" s="92">
        <f>'6'!$G$10</f>
        <v>0</v>
      </c>
      <c r="F9" s="92">
        <f>'6'!$H$10</f>
        <v>0</v>
      </c>
      <c r="G9" s="46"/>
    </row>
    <row r="10" spans="1:7" s="53" customFormat="1" ht="10" x14ac:dyDescent="0.2">
      <c r="A10" s="94">
        <f>'7'!$D$2</f>
        <v>0</v>
      </c>
      <c r="B10" s="91">
        <f>'7'!$D$3</f>
        <v>0</v>
      </c>
      <c r="C10" s="94">
        <f>'7'!$D$4</f>
        <v>0</v>
      </c>
      <c r="D10" s="94">
        <f>'7'!$H$4</f>
        <v>0</v>
      </c>
      <c r="E10" s="92">
        <f>'7'!$G$10</f>
        <v>0</v>
      </c>
      <c r="F10" s="92">
        <f>'7'!$H$10</f>
        <v>0</v>
      </c>
      <c r="G10" s="46"/>
    </row>
    <row r="11" spans="1:7" s="53" customFormat="1" ht="10" x14ac:dyDescent="0.2">
      <c r="A11" s="94">
        <f>'8'!$D$2</f>
        <v>0</v>
      </c>
      <c r="B11" s="91">
        <f>'8'!$D$3</f>
        <v>0</v>
      </c>
      <c r="C11" s="94">
        <f>'8'!$D$4</f>
        <v>0</v>
      </c>
      <c r="D11" s="94">
        <f>'8'!$H$4</f>
        <v>0</v>
      </c>
      <c r="E11" s="92">
        <f>'8'!$G$10</f>
        <v>0</v>
      </c>
      <c r="F11" s="92">
        <f>'8'!$H$10</f>
        <v>0</v>
      </c>
      <c r="G11" s="46"/>
    </row>
    <row r="12" spans="1:7" s="53" customFormat="1" ht="10" x14ac:dyDescent="0.2">
      <c r="A12" s="94">
        <f>'9'!$D$2</f>
        <v>0</v>
      </c>
      <c r="B12" s="91">
        <f>'9'!$D$3</f>
        <v>0</v>
      </c>
      <c r="C12" s="94">
        <f>'9'!$D$4</f>
        <v>0</v>
      </c>
      <c r="D12" s="94">
        <f>'9'!$H$4</f>
        <v>0</v>
      </c>
      <c r="E12" s="92">
        <f>'9'!$G$10</f>
        <v>0</v>
      </c>
      <c r="F12" s="92">
        <f>'9'!$H$10</f>
        <v>0</v>
      </c>
      <c r="G12" s="46"/>
    </row>
    <row r="13" spans="1:7" s="53" customFormat="1" ht="10" x14ac:dyDescent="0.2">
      <c r="A13" s="94">
        <f>'10'!$D$2</f>
        <v>0</v>
      </c>
      <c r="B13" s="91">
        <f>'10'!$D$3</f>
        <v>0</v>
      </c>
      <c r="C13" s="94">
        <f>'10'!$D$4</f>
        <v>0</v>
      </c>
      <c r="D13" s="94">
        <f>'10'!$H$4</f>
        <v>0</v>
      </c>
      <c r="E13" s="92">
        <f>'10'!$G$10</f>
        <v>0</v>
      </c>
      <c r="F13" s="92">
        <f>'10'!$H$10</f>
        <v>0</v>
      </c>
      <c r="G13" s="46"/>
    </row>
    <row r="14" spans="1:7" s="46" customFormat="1" ht="10" x14ac:dyDescent="0.2">
      <c r="A14" s="95" t="s">
        <v>21</v>
      </c>
      <c r="B14" s="96"/>
      <c r="C14" s="41"/>
      <c r="D14" s="41"/>
      <c r="E14" s="37">
        <f>SUM(E4:E13)</f>
        <v>83859.679999999993</v>
      </c>
      <c r="F14" s="37">
        <f>SUM(F4:F13)</f>
        <v>57956.219999999987</v>
      </c>
    </row>
    <row r="15" spans="1:7" s="46" customFormat="1" ht="12" customHeight="1" x14ac:dyDescent="0.2">
      <c r="A15" s="49"/>
      <c r="B15" s="49"/>
      <c r="C15" s="54"/>
      <c r="D15" s="54"/>
      <c r="E15" s="54"/>
      <c r="F15" s="54"/>
    </row>
    <row r="16" spans="1:7" s="46" customFormat="1" x14ac:dyDescent="0.2">
      <c r="A16" s="97" t="s">
        <v>22</v>
      </c>
      <c r="B16" s="97"/>
      <c r="C16" s="97"/>
      <c r="D16" s="97"/>
      <c r="E16" s="97"/>
      <c r="F16" s="97"/>
    </row>
    <row r="17" spans="1:7" s="46" customFormat="1" x14ac:dyDescent="0.2">
      <c r="A17" s="55"/>
      <c r="B17" s="50"/>
      <c r="C17" s="56"/>
      <c r="D17" s="56"/>
      <c r="E17" s="56"/>
      <c r="F17" s="56"/>
    </row>
    <row r="18" spans="1:7" s="46" customFormat="1" ht="20" x14ac:dyDescent="0.2">
      <c r="A18" s="52" t="s">
        <v>15</v>
      </c>
      <c r="B18" s="57" t="s">
        <v>23</v>
      </c>
      <c r="C18" s="52" t="s">
        <v>19</v>
      </c>
      <c r="D18" s="52" t="s">
        <v>20</v>
      </c>
      <c r="E18" s="45"/>
      <c r="F18" s="45"/>
    </row>
    <row r="19" spans="1:7" s="46" customFormat="1" ht="10" x14ac:dyDescent="0.2">
      <c r="A19" s="58" t="s">
        <v>24</v>
      </c>
      <c r="B19" s="59" t="s">
        <v>25</v>
      </c>
      <c r="C19" s="36">
        <f>'1'!G11+'2'!G11+'3'!G11+'4'!G11+'5'!G11+'6'!G11+'7'!G11+'8'!G11+'9'!G11+'10'!G11</f>
        <v>5000</v>
      </c>
      <c r="D19" s="36">
        <f>'1'!H11+'2'!H11+'3'!H11+'4'!H11+'5'!H11+'6'!H11+'7'!H11+'8'!H11+'9'!H11+'10'!H11</f>
        <v>4000</v>
      </c>
      <c r="E19" s="45"/>
      <c r="F19" s="45"/>
      <c r="G19" s="60"/>
    </row>
    <row r="20" spans="1:7" s="46" customFormat="1" ht="20" x14ac:dyDescent="0.2">
      <c r="A20" s="58" t="s">
        <v>26</v>
      </c>
      <c r="B20" s="59" t="s">
        <v>27</v>
      </c>
      <c r="C20" s="36">
        <f>'1'!G22+'2'!G22+'3'!G22+'4'!G22+'5'!G22+'6'!G22+'7'!G22+'8'!G22+'9'!G22+'10'!G22</f>
        <v>0</v>
      </c>
      <c r="D20" s="36">
        <f>'1'!H22+'2'!H22+'3'!H22+'4'!H22+'5'!H22+'6'!H22+'7'!H22+'8'!H22+'9'!H22+'10'!H22</f>
        <v>0</v>
      </c>
      <c r="E20" s="45"/>
      <c r="F20" s="45"/>
    </row>
    <row r="21" spans="1:7" s="46" customFormat="1" ht="20" x14ac:dyDescent="0.2">
      <c r="A21" s="58" t="s">
        <v>28</v>
      </c>
      <c r="B21" s="59" t="s">
        <v>29</v>
      </c>
      <c r="C21" s="36">
        <f>'1'!G33+'2'!G33+'3'!G33+'4'!G33+'5'!G33+'6'!G33+'7'!G33+'8'!G33+'9'!G33+'10'!G33</f>
        <v>32653.68</v>
      </c>
      <c r="D21" s="36">
        <f>'1'!H33+'2'!H33+'3'!H33+'4'!H33+'5'!H33+'6'!H33+'7'!H33+'8'!H33+'9'!H33+'10'!H33</f>
        <v>26122.94</v>
      </c>
      <c r="E21" s="45"/>
      <c r="F21" s="45"/>
    </row>
    <row r="22" spans="1:7" s="46" customFormat="1" ht="30" x14ac:dyDescent="0.2">
      <c r="A22" s="58" t="s">
        <v>30</v>
      </c>
      <c r="B22" s="59" t="s">
        <v>31</v>
      </c>
      <c r="C22" s="36">
        <f>'1'!G61+'2'!G61+'3'!G61+'4'!G61+'5'!G61+'6'!G61+'7'!G61+'8'!G61+'9'!G61+'10'!G61</f>
        <v>0</v>
      </c>
      <c r="D22" s="36">
        <f>'1'!H61+'2'!H61+'3'!H61+'4'!H61+'5'!H61+'6'!H61+'7'!H61+'8'!H61+'9'!H61+'10'!H61</f>
        <v>0</v>
      </c>
      <c r="E22" s="45"/>
      <c r="F22" s="45"/>
    </row>
    <row r="23" spans="1:7" s="46" customFormat="1" ht="20" x14ac:dyDescent="0.2">
      <c r="A23" s="58" t="s">
        <v>32</v>
      </c>
      <c r="B23" s="61" t="s">
        <v>33</v>
      </c>
      <c r="C23" s="36">
        <f>'1'!G91+'2'!G91+'3'!G91+'4'!G91+'5'!G91+'6'!G91+'7'!G91+'8'!G91+'9'!G91+'10'!G91</f>
        <v>46206</v>
      </c>
      <c r="D23" s="36">
        <f>'1'!H91+'2'!H91+'3'!H91+'4'!H91+'5'!H91+'6'!H91+'7'!H91+'8'!H91+'9'!H91+'10'!H91</f>
        <v>27833.279999999995</v>
      </c>
      <c r="E23" s="45"/>
      <c r="F23" s="45"/>
    </row>
    <row r="24" spans="1:7" s="46" customFormat="1" ht="10" x14ac:dyDescent="0.2">
      <c r="A24" s="58" t="s">
        <v>34</v>
      </c>
      <c r="B24" s="61" t="s">
        <v>35</v>
      </c>
      <c r="C24" s="36">
        <f>'1'!G142+'2'!G142+'3'!G142+'4'!G142+'5'!G142+'6'!G142+'7'!G142+'8'!G142+'9'!G142+'10'!G142</f>
        <v>0</v>
      </c>
      <c r="D24" s="36">
        <f>'1'!H142+'2'!H142+'3'!H142+'4'!H142+'5'!H142+'6'!H142+'7'!H142+'8'!H142+'9'!H142+'10'!H142</f>
        <v>0</v>
      </c>
      <c r="E24" s="45"/>
      <c r="F24" s="45"/>
    </row>
    <row r="25" spans="1:7" s="46" customFormat="1" ht="10" x14ac:dyDescent="0.2">
      <c r="A25" s="58" t="s">
        <v>36</v>
      </c>
      <c r="B25" s="61" t="s">
        <v>37</v>
      </c>
      <c r="C25" s="36">
        <f>'1'!G213+'2'!G213+'3'!G213+'4'!G213+'5'!G213+'6'!G213+'7'!G213+'8'!G213+'9'!G213+'10'!G213</f>
        <v>0</v>
      </c>
      <c r="D25" s="36">
        <f>'1'!H213+'2'!H213+'3'!H213+'4'!H213+'5'!H213+'6'!H213+'7'!H213+'8'!H213+'9'!H213+'10'!H213</f>
        <v>0</v>
      </c>
      <c r="E25" s="45"/>
      <c r="F25" s="45"/>
    </row>
    <row r="26" spans="1:7" s="46" customFormat="1" ht="10" x14ac:dyDescent="0.2">
      <c r="A26" s="58" t="s">
        <v>38</v>
      </c>
      <c r="B26" s="61" t="s">
        <v>39</v>
      </c>
      <c r="C26" s="36">
        <f>'1'!G231+'2'!G231+'3'!G231+'4'!G231+'5'!G231+'6'!G231+'7'!G231+'8'!G231+'9'!G231+'10'!G231</f>
        <v>0</v>
      </c>
      <c r="D26" s="36">
        <f>'1'!H231+'2'!H231+'3'!H231+'4'!H231+'5'!H231+'6'!H231+'7'!H231+'8'!H231+'9'!H231+'10'!H231</f>
        <v>0</v>
      </c>
      <c r="E26" s="45"/>
      <c r="F26" s="45"/>
    </row>
    <row r="27" spans="1:7" s="46" customFormat="1" ht="10" x14ac:dyDescent="0.2">
      <c r="A27" s="95" t="s">
        <v>21</v>
      </c>
      <c r="B27" s="96"/>
      <c r="C27" s="37">
        <f>SUM(C19:C26)</f>
        <v>83859.679999999993</v>
      </c>
      <c r="D27" s="37">
        <f>SUM(D19:D26)</f>
        <v>57956.219999999994</v>
      </c>
      <c r="E27" s="45"/>
      <c r="F27" s="45"/>
    </row>
    <row r="28" spans="1:7" s="46" customFormat="1" ht="10" x14ac:dyDescent="0.2">
      <c r="A28" s="62"/>
      <c r="B28" s="62"/>
      <c r="C28" s="63"/>
      <c r="D28" s="63"/>
      <c r="E28" s="63"/>
      <c r="F28" s="63"/>
    </row>
    <row r="29" spans="1:7" s="46" customFormat="1" ht="10" x14ac:dyDescent="0.2">
      <c r="A29" s="98" t="s">
        <v>40</v>
      </c>
      <c r="B29" s="99"/>
      <c r="C29" s="38">
        <f>C19+C20</f>
        <v>5000</v>
      </c>
      <c r="D29" s="39">
        <f>IFERROR(C29/C27, "0%")</f>
        <v>5.9623409008954013E-2</v>
      </c>
      <c r="E29" s="44" t="str">
        <f>IF(C29&gt;(C27*0.5),"DĖMESIO! Patikrinkite, ar biudžeto eilučių Nr. 1 ir 2 suma neviršija 50 proc. pagal PFSA 5.9 p. numatytų tinkamų finansuoti išlaidų!","")</f>
        <v/>
      </c>
      <c r="F29" s="45"/>
    </row>
    <row r="30" spans="1:7" s="46" customFormat="1" ht="10" x14ac:dyDescent="0.2">
      <c r="A30" s="98" t="s">
        <v>41</v>
      </c>
      <c r="B30" s="99"/>
      <c r="C30" s="38">
        <f>C22</f>
        <v>0</v>
      </c>
      <c r="D30" s="40">
        <f>IFERROR(C30/C27, "0%")</f>
        <v>0</v>
      </c>
      <c r="E30" s="44" t="str">
        <f>IF(C30&gt;(C27*0.5),"DĖMESIO! Patikrinkite, ar biudžeto eilutės Nr. 4 suma neviršija 50 proc. pagal PFSA 5.9 p. numatytų tinkamų finansuoti išlaidų!","")</f>
        <v/>
      </c>
      <c r="F30" s="45"/>
    </row>
    <row r="31" spans="1:7" s="46" customFormat="1" ht="10" x14ac:dyDescent="0.2">
      <c r="A31" s="98" t="s">
        <v>42</v>
      </c>
      <c r="B31" s="99"/>
      <c r="C31" s="38">
        <f>C26</f>
        <v>0</v>
      </c>
      <c r="D31" s="39">
        <f>IFERROR(C31/C27, "0%")</f>
        <v>0</v>
      </c>
      <c r="E31" s="44" t="str">
        <f>IF(C31&gt;(C27*0.1),"DĖMESIO! Patikrinkite, ar biudžeto eilutės Nr. 8 suma neviršija 10 proc. pagal PFSA 5.9 p. numatytų tinkamų finansuoti išlaidų!","")</f>
        <v/>
      </c>
      <c r="F31" s="45"/>
    </row>
    <row r="32" spans="1:7" s="46" customFormat="1" ht="10" x14ac:dyDescent="0.2">
      <c r="C32" s="45"/>
      <c r="D32" s="45"/>
      <c r="E32" s="45"/>
      <c r="F32" s="45"/>
    </row>
    <row r="33" spans="1:6" s="46" customFormat="1" x14ac:dyDescent="0.25">
      <c r="B33" s="64" t="s">
        <v>43</v>
      </c>
      <c r="C33" s="45"/>
      <c r="D33" s="45"/>
      <c r="E33" s="45"/>
      <c r="F33" s="45"/>
    </row>
    <row r="34" spans="1:6" s="46" customFormat="1" x14ac:dyDescent="0.25">
      <c r="B34" s="65" t="s">
        <v>44</v>
      </c>
      <c r="C34" s="45"/>
      <c r="D34" s="45"/>
      <c r="E34" s="45"/>
      <c r="F34" s="45"/>
    </row>
    <row r="35" spans="1:6" s="46" customFormat="1" ht="20" x14ac:dyDescent="0.2">
      <c r="A35" s="52" t="s">
        <v>15</v>
      </c>
      <c r="B35" s="57" t="s">
        <v>45</v>
      </c>
      <c r="C35" s="52" t="s">
        <v>46</v>
      </c>
      <c r="D35" s="52" t="s">
        <v>20</v>
      </c>
      <c r="E35" s="45"/>
      <c r="F35" s="45"/>
    </row>
    <row r="36" spans="1:6" x14ac:dyDescent="0.25">
      <c r="A36" s="58" t="s">
        <v>24</v>
      </c>
      <c r="B36" s="66" t="s">
        <v>6</v>
      </c>
      <c r="C36" s="72"/>
      <c r="D36" s="72"/>
      <c r="E36" s="67"/>
    </row>
    <row r="37" spans="1:6" x14ac:dyDescent="0.25">
      <c r="A37" s="58"/>
      <c r="B37" s="59" t="s">
        <v>47</v>
      </c>
      <c r="C37" s="47" t="str">
        <f>IFERROR(C36/C45, "0%")</f>
        <v>0%</v>
      </c>
      <c r="D37" s="47"/>
    </row>
    <row r="38" spans="1:6" x14ac:dyDescent="0.25">
      <c r="A38" s="58" t="s">
        <v>26</v>
      </c>
      <c r="B38" s="66" t="s">
        <v>7</v>
      </c>
      <c r="C38" s="72"/>
      <c r="D38" s="72"/>
    </row>
    <row r="39" spans="1:6" x14ac:dyDescent="0.25">
      <c r="A39" s="58"/>
      <c r="B39" s="59" t="s">
        <v>47</v>
      </c>
      <c r="C39" s="47" t="str">
        <f>IFERROR(C38/C45, "0%")</f>
        <v>0%</v>
      </c>
      <c r="D39" s="47"/>
    </row>
    <row r="40" spans="1:6" x14ac:dyDescent="0.25">
      <c r="A40" s="58" t="s">
        <v>28</v>
      </c>
      <c r="B40" s="66" t="s">
        <v>8</v>
      </c>
      <c r="C40" s="72"/>
      <c r="D40" s="72"/>
    </row>
    <row r="41" spans="1:6" x14ac:dyDescent="0.25">
      <c r="A41" s="58"/>
      <c r="B41" s="59" t="s">
        <v>47</v>
      </c>
      <c r="C41" s="47" t="str">
        <f>IFERROR(C40/C45, "0%")</f>
        <v>0%</v>
      </c>
      <c r="D41" s="47"/>
    </row>
    <row r="42" spans="1:6" x14ac:dyDescent="0.25">
      <c r="A42" s="58" t="s">
        <v>30</v>
      </c>
      <c r="B42" s="66" t="s">
        <v>9</v>
      </c>
      <c r="C42" s="72"/>
      <c r="D42" s="72"/>
    </row>
    <row r="43" spans="1:6" x14ac:dyDescent="0.25">
      <c r="A43" s="58"/>
      <c r="B43" s="59" t="s">
        <v>47</v>
      </c>
      <c r="C43" s="47" t="str">
        <f>IFERROR(C42/C45, "0%")</f>
        <v>0%</v>
      </c>
      <c r="D43" s="47"/>
    </row>
    <row r="44" spans="1:6" x14ac:dyDescent="0.25">
      <c r="A44" s="69"/>
      <c r="B44" s="70" t="s">
        <v>48</v>
      </c>
      <c r="C44" s="48">
        <f>C37+C39+C41+C43</f>
        <v>0</v>
      </c>
      <c r="D44" s="48"/>
    </row>
    <row r="45" spans="1:6" x14ac:dyDescent="0.25">
      <c r="A45" s="95" t="s">
        <v>49</v>
      </c>
      <c r="B45" s="96"/>
      <c r="C45" s="37">
        <f>C36+C38+C40+C42</f>
        <v>0</v>
      </c>
      <c r="D45" s="37">
        <f>D36+D38+D40+D42</f>
        <v>0</v>
      </c>
    </row>
    <row r="46" spans="1:6" x14ac:dyDescent="0.25">
      <c r="D46" s="71"/>
    </row>
    <row r="47" spans="1:6" x14ac:dyDescent="0.25">
      <c r="C47" s="71"/>
    </row>
  </sheetData>
  <sheetProtection algorithmName="SHA-512" hashValue="kGdZqai34QtRota909n9yjZWpiSxpEo29fal9yylyA88yxN1N1G19ZFopyd2zaEvvhxnsWCSqG03SUDsuv1GpA==" saltValue="3f7Mb1FY+xxTgjIY2fej0g==" spinCount="100000" sheet="1" objects="1" scenarios="1"/>
  <mergeCells count="8">
    <mergeCell ref="A45:B45"/>
    <mergeCell ref="B1:F1"/>
    <mergeCell ref="A31:B31"/>
    <mergeCell ref="A30:B30"/>
    <mergeCell ref="A14:B14"/>
    <mergeCell ref="A16:F16"/>
    <mergeCell ref="A27:B27"/>
    <mergeCell ref="A29:B29"/>
  </mergeCells>
  <phoneticPr fontId="11" type="noConversion"/>
  <conditionalFormatting sqref="C29">
    <cfRule type="cellIs" dxfId="15" priority="17" operator="greaterThan">
      <formula>$C$27*0.5</formula>
    </cfRule>
  </conditionalFormatting>
  <conditionalFormatting sqref="C31">
    <cfRule type="cellIs" dxfId="14" priority="18" operator="greaterThan">
      <formula>$C$27*0.1</formula>
    </cfRule>
  </conditionalFormatting>
  <conditionalFormatting sqref="E4:F14">
    <cfRule type="cellIs" dxfId="13" priority="5" operator="equal">
      <formula>0</formula>
    </cfRule>
  </conditionalFormatting>
  <conditionalFormatting sqref="C30">
    <cfRule type="cellIs" dxfId="12" priority="4" operator="greaterThan">
      <formula>$C$27*0.5</formula>
    </cfRule>
  </conditionalFormatting>
  <conditionalFormatting sqref="C19:D26">
    <cfRule type="cellIs" dxfId="11" priority="3" operator="equal">
      <formula>0</formula>
    </cfRule>
  </conditionalFormatting>
  <conditionalFormatting sqref="C27:D27">
    <cfRule type="cellIs" dxfId="10" priority="2" operator="equal">
      <formula>0</formula>
    </cfRule>
  </conditionalFormatting>
  <conditionalFormatting sqref="C44:D45">
    <cfRule type="cellIs" dxfId="9" priority="1" operator="equal">
      <formula>0</formula>
    </cfRule>
  </conditionalFormatting>
  <pageMargins left="0.31496062992125984" right="0.31496062992125984" top="0.78740157480314965" bottom="0.78740157480314965" header="0.31496062992125984" footer="0.31496062992125984"/>
  <pageSetup paperSize="9" scale="66" fitToHeight="0" orientation="landscape" r:id="rId1"/>
  <headerFooter>
    <oddFooter>&amp;A&amp;RPuslapių &amp;P</oddFooter>
  </headerFooter>
  <drawing r:id="rId2"/>
  <legacyDrawing r:id="rId3"/>
  <controls>
    <mc:AlternateContent xmlns:mc="http://schemas.openxmlformats.org/markup-compatibility/2006">
      <mc:Choice Requires="x14">
        <control shapeId="2" r:id="rId4" name="CommandButton1">
          <controlPr defaultSize="0" autoLine="0" r:id="rId5">
            <anchor moveWithCells="1">
              <from>
                <xdr:col>0</xdr:col>
                <xdr:colOff>25400</xdr:colOff>
                <xdr:row>0</xdr:row>
                <xdr:rowOff>31750</xdr:rowOff>
              </from>
              <to>
                <xdr:col>1</xdr:col>
                <xdr:colOff>603250</xdr:colOff>
                <xdr:row>2</xdr:row>
                <xdr:rowOff>50800</xdr:rowOff>
              </to>
            </anchor>
          </controlPr>
        </control>
      </mc:Choice>
      <mc:Fallback>
        <control shapeId="31747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apas9">
    <tabColor rgb="FF92D050"/>
    <pageSetUpPr fitToPage="1"/>
  </sheetPr>
  <dimension ref="A1:S260"/>
  <sheetViews>
    <sheetView tabSelected="1" zoomScale="85" zoomScaleNormal="85" zoomScaleSheetLayoutView="100" workbookViewId="0">
      <pane ySplit="9" topLeftCell="A13" activePane="bottomLeft" state="frozen"/>
      <selection activeCell="J26" sqref="J26"/>
      <selection pane="bottomLeft" activeCell="H19" sqref="H19"/>
    </sheetView>
  </sheetViews>
  <sheetFormatPr defaultColWidth="9.08984375" defaultRowHeight="11.5" x14ac:dyDescent="0.25"/>
  <cols>
    <col min="1" max="1" width="4.90625" style="67" bestFit="1" customWidth="1"/>
    <col min="2" max="2" width="26.08984375" style="67" customWidth="1"/>
    <col min="3" max="3" width="36.90625" style="67" customWidth="1"/>
    <col min="4" max="4" width="13.54296875" style="67" customWidth="1"/>
    <col min="5" max="5" width="8.36328125" style="67" customWidth="1"/>
    <col min="6" max="6" width="11" style="67" customWidth="1"/>
    <col min="7" max="7" width="18.453125" style="67" customWidth="1"/>
    <col min="8" max="8" width="13.36328125" style="67" bestFit="1" customWidth="1"/>
    <col min="9" max="9" width="35.08984375" style="67" customWidth="1"/>
    <col min="10" max="10" width="3.54296875" style="67" customWidth="1"/>
    <col min="11" max="11" width="22.36328125" style="67" bestFit="1" customWidth="1"/>
    <col min="12" max="12" width="15.36328125" style="67" bestFit="1" customWidth="1"/>
    <col min="13" max="13" width="15.08984375" style="67" bestFit="1" customWidth="1"/>
    <col min="14" max="14" width="9.90625" style="67" bestFit="1" customWidth="1"/>
    <col min="15" max="15" width="11.36328125" style="67" bestFit="1" customWidth="1"/>
    <col min="16" max="16" width="11.08984375" style="67" bestFit="1" customWidth="1"/>
    <col min="17" max="17" width="13.453125" style="67" bestFit="1" customWidth="1"/>
    <col min="18" max="18" width="21" style="67" bestFit="1" customWidth="1"/>
    <col min="19" max="19" width="1.6328125" style="67" bestFit="1" customWidth="1"/>
    <col min="20" max="16384" width="9.08984375" style="67"/>
  </cols>
  <sheetData>
    <row r="1" spans="1:10" ht="12.75" customHeight="1" x14ac:dyDescent="0.25">
      <c r="A1" s="73"/>
      <c r="B1" s="73"/>
      <c r="C1" s="73" t="s">
        <v>50</v>
      </c>
      <c r="D1" s="130" t="s">
        <v>212</v>
      </c>
      <c r="E1" s="130"/>
      <c r="F1" s="130"/>
      <c r="G1" s="130"/>
      <c r="H1" s="130"/>
      <c r="I1" s="130"/>
      <c r="J1" s="74"/>
    </row>
    <row r="2" spans="1:10" ht="12.75" customHeight="1" x14ac:dyDescent="0.25">
      <c r="A2" s="73"/>
      <c r="B2" s="73"/>
      <c r="C2" s="73" t="s">
        <v>51</v>
      </c>
      <c r="D2" s="12" t="s">
        <v>64</v>
      </c>
      <c r="E2" s="74"/>
      <c r="F2" s="74"/>
      <c r="G2" s="74"/>
      <c r="H2" s="74"/>
      <c r="I2" s="74"/>
      <c r="J2" s="74"/>
    </row>
    <row r="3" spans="1:10" ht="12.75" customHeight="1" x14ac:dyDescent="0.25">
      <c r="A3" s="129" t="s">
        <v>52</v>
      </c>
      <c r="B3" s="129"/>
      <c r="C3" s="129"/>
      <c r="D3" s="130" t="s">
        <v>214</v>
      </c>
      <c r="E3" s="130"/>
      <c r="F3" s="130"/>
      <c r="G3" s="130"/>
      <c r="H3" s="130"/>
      <c r="I3" s="131"/>
      <c r="J3" s="74"/>
    </row>
    <row r="4" spans="1:10" ht="12.75" customHeight="1" x14ac:dyDescent="0.25">
      <c r="A4" s="73"/>
      <c r="B4" s="73"/>
      <c r="C4" s="73" t="s">
        <v>53</v>
      </c>
      <c r="D4" s="136" t="s">
        <v>215</v>
      </c>
      <c r="E4" s="136"/>
      <c r="F4" s="137" t="s">
        <v>54</v>
      </c>
      <c r="G4" s="137"/>
      <c r="H4" s="13" t="s">
        <v>24</v>
      </c>
      <c r="I4" s="74"/>
      <c r="J4" s="74"/>
    </row>
    <row r="5" spans="1:10" ht="25.25" customHeight="1" x14ac:dyDescent="0.25">
      <c r="A5" s="134" t="s">
        <v>55</v>
      </c>
      <c r="B5" s="134"/>
      <c r="C5" s="134"/>
      <c r="D5" s="135" t="s">
        <v>213</v>
      </c>
      <c r="E5" s="135"/>
      <c r="F5" s="135"/>
      <c r="G5" s="135"/>
      <c r="H5" s="135"/>
      <c r="I5" s="130"/>
      <c r="J5" s="74"/>
    </row>
    <row r="6" spans="1:10" ht="12.75" customHeight="1" x14ac:dyDescent="0.25">
      <c r="A6" s="73"/>
      <c r="B6" s="73"/>
      <c r="C6" s="73" t="s">
        <v>56</v>
      </c>
      <c r="D6" s="135" t="s">
        <v>6</v>
      </c>
      <c r="E6" s="135"/>
      <c r="F6" s="135"/>
      <c r="G6" s="135"/>
      <c r="H6" s="135"/>
      <c r="I6" s="135"/>
      <c r="J6" s="74"/>
    </row>
    <row r="7" spans="1:10" ht="12.75" customHeight="1" x14ac:dyDescent="0.25">
      <c r="A7" s="73"/>
      <c r="B7" s="73"/>
      <c r="C7" s="75" t="s">
        <v>57</v>
      </c>
      <c r="D7" s="14">
        <v>0.8</v>
      </c>
      <c r="E7" s="74"/>
      <c r="F7" s="74"/>
      <c r="G7" s="76"/>
      <c r="H7" s="76"/>
      <c r="I7" s="74"/>
      <c r="J7" s="74"/>
    </row>
    <row r="9" spans="1:10" ht="34.5" x14ac:dyDescent="0.25">
      <c r="A9" s="77" t="s">
        <v>15</v>
      </c>
      <c r="B9" s="132" t="s">
        <v>23</v>
      </c>
      <c r="C9" s="133"/>
      <c r="D9" s="77" t="s">
        <v>58</v>
      </c>
      <c r="E9" s="77" t="s">
        <v>59</v>
      </c>
      <c r="F9" s="77" t="s">
        <v>60</v>
      </c>
      <c r="G9" s="77" t="s">
        <v>61</v>
      </c>
      <c r="H9" s="77" t="s">
        <v>20</v>
      </c>
      <c r="I9" s="77" t="s">
        <v>62</v>
      </c>
      <c r="J9" s="78"/>
    </row>
    <row r="10" spans="1:10" x14ac:dyDescent="0.25">
      <c r="A10" s="79"/>
      <c r="B10" s="128" t="s">
        <v>63</v>
      </c>
      <c r="C10" s="128"/>
      <c r="D10" s="128"/>
      <c r="E10" s="128"/>
      <c r="F10" s="128"/>
      <c r="G10" s="10">
        <f>G11+G22+G33+G61+G91+G142+G213+G231</f>
        <v>58905.68</v>
      </c>
      <c r="H10" s="10">
        <f>H11+H22+H33+H61+H91+H142+H213+H231</f>
        <v>47124.539999999994</v>
      </c>
      <c r="I10" s="80"/>
      <c r="J10" s="81"/>
    </row>
    <row r="11" spans="1:10" x14ac:dyDescent="0.25">
      <c r="A11" s="82" t="s">
        <v>24</v>
      </c>
      <c r="B11" s="100" t="s">
        <v>25</v>
      </c>
      <c r="C11" s="101"/>
      <c r="D11" s="101"/>
      <c r="E11" s="101"/>
      <c r="F11" s="102"/>
      <c r="G11" s="9">
        <f>SUM(G12:G21)</f>
        <v>5000</v>
      </c>
      <c r="H11" s="9">
        <f>SUM(H12:H21)</f>
        <v>4000</v>
      </c>
      <c r="I11" s="83"/>
      <c r="J11" s="84"/>
    </row>
    <row r="12" spans="1:10" ht="23" x14ac:dyDescent="0.25">
      <c r="A12" s="85" t="s">
        <v>64</v>
      </c>
      <c r="B12" s="103" t="s">
        <v>233</v>
      </c>
      <c r="C12" s="103"/>
      <c r="D12" s="16" t="s">
        <v>215</v>
      </c>
      <c r="E12" s="17">
        <v>1</v>
      </c>
      <c r="F12" s="18">
        <v>5000</v>
      </c>
      <c r="G12" s="11">
        <f>ROUND(E12*F12,2)</f>
        <v>5000</v>
      </c>
      <c r="H12" s="11">
        <f t="shared" ref="H12:H90" si="0">ROUND(G12*$D$7,2)</f>
        <v>4000</v>
      </c>
      <c r="I12" s="15" t="s">
        <v>62</v>
      </c>
      <c r="J12" s="81"/>
    </row>
    <row r="13" spans="1:10" x14ac:dyDescent="0.25">
      <c r="A13" s="85" t="s">
        <v>66</v>
      </c>
      <c r="B13" s="103"/>
      <c r="C13" s="103"/>
      <c r="D13" s="16"/>
      <c r="E13" s="17"/>
      <c r="F13" s="18"/>
      <c r="G13" s="11">
        <f t="shared" ref="G13:G21" si="1">ROUND(E13*F13,2)</f>
        <v>0</v>
      </c>
      <c r="H13" s="11">
        <f t="shared" si="0"/>
        <v>0</v>
      </c>
      <c r="I13" s="15"/>
      <c r="J13" s="81"/>
    </row>
    <row r="14" spans="1:10" x14ac:dyDescent="0.25">
      <c r="A14" s="85" t="s">
        <v>67</v>
      </c>
      <c r="B14" s="103"/>
      <c r="C14" s="103"/>
      <c r="D14" s="16"/>
      <c r="E14" s="17"/>
      <c r="F14" s="18"/>
      <c r="G14" s="11">
        <f t="shared" si="1"/>
        <v>0</v>
      </c>
      <c r="H14" s="11">
        <f t="shared" si="0"/>
        <v>0</v>
      </c>
      <c r="I14" s="15"/>
      <c r="J14" s="81"/>
    </row>
    <row r="15" spans="1:10" x14ac:dyDescent="0.25">
      <c r="A15" s="85" t="s">
        <v>68</v>
      </c>
      <c r="B15" s="103"/>
      <c r="C15" s="103"/>
      <c r="D15" s="16"/>
      <c r="E15" s="17"/>
      <c r="F15" s="18"/>
      <c r="G15" s="11">
        <f t="shared" si="1"/>
        <v>0</v>
      </c>
      <c r="H15" s="11">
        <f t="shared" si="0"/>
        <v>0</v>
      </c>
      <c r="I15" s="15"/>
      <c r="J15" s="81"/>
    </row>
    <row r="16" spans="1:10" x14ac:dyDescent="0.25">
      <c r="A16" s="85" t="s">
        <v>69</v>
      </c>
      <c r="B16" s="103"/>
      <c r="C16" s="103"/>
      <c r="D16" s="16"/>
      <c r="E16" s="17"/>
      <c r="F16" s="18"/>
      <c r="G16" s="11">
        <f t="shared" si="1"/>
        <v>0</v>
      </c>
      <c r="H16" s="11">
        <f t="shared" si="0"/>
        <v>0</v>
      </c>
      <c r="I16" s="15"/>
      <c r="J16" s="81"/>
    </row>
    <row r="17" spans="1:10" x14ac:dyDescent="0.25">
      <c r="A17" s="85" t="s">
        <v>70</v>
      </c>
      <c r="B17" s="103"/>
      <c r="C17" s="103"/>
      <c r="D17" s="16"/>
      <c r="E17" s="17"/>
      <c r="F17" s="18"/>
      <c r="G17" s="11">
        <f t="shared" si="1"/>
        <v>0</v>
      </c>
      <c r="H17" s="11">
        <f t="shared" si="0"/>
        <v>0</v>
      </c>
      <c r="I17" s="15"/>
      <c r="J17" s="81"/>
    </row>
    <row r="18" spans="1:10" x14ac:dyDescent="0.25">
      <c r="A18" s="85" t="s">
        <v>71</v>
      </c>
      <c r="B18" s="103"/>
      <c r="C18" s="103"/>
      <c r="D18" s="16"/>
      <c r="E18" s="17"/>
      <c r="F18" s="18"/>
      <c r="G18" s="11">
        <f t="shared" si="1"/>
        <v>0</v>
      </c>
      <c r="H18" s="11">
        <f t="shared" si="0"/>
        <v>0</v>
      </c>
      <c r="I18" s="15"/>
      <c r="J18" s="81"/>
    </row>
    <row r="19" spans="1:10" x14ac:dyDescent="0.25">
      <c r="A19" s="85" t="s">
        <v>72</v>
      </c>
      <c r="B19" s="103"/>
      <c r="C19" s="103"/>
      <c r="D19" s="16"/>
      <c r="E19" s="17"/>
      <c r="F19" s="18"/>
      <c r="G19" s="11">
        <f t="shared" si="1"/>
        <v>0</v>
      </c>
      <c r="H19" s="11">
        <f t="shared" si="0"/>
        <v>0</v>
      </c>
      <c r="I19" s="15"/>
      <c r="J19" s="81"/>
    </row>
    <row r="20" spans="1:10" x14ac:dyDescent="0.25">
      <c r="A20" s="85" t="s">
        <v>73</v>
      </c>
      <c r="B20" s="103"/>
      <c r="C20" s="103"/>
      <c r="D20" s="16"/>
      <c r="E20" s="17"/>
      <c r="F20" s="18"/>
      <c r="G20" s="11">
        <f t="shared" si="1"/>
        <v>0</v>
      </c>
      <c r="H20" s="11">
        <f t="shared" si="0"/>
        <v>0</v>
      </c>
      <c r="I20" s="15"/>
      <c r="J20" s="81"/>
    </row>
    <row r="21" spans="1:10" x14ac:dyDescent="0.25">
      <c r="A21" s="85" t="s">
        <v>74</v>
      </c>
      <c r="B21" s="103"/>
      <c r="C21" s="103"/>
      <c r="D21" s="16"/>
      <c r="E21" s="17"/>
      <c r="F21" s="18"/>
      <c r="G21" s="11">
        <f t="shared" si="1"/>
        <v>0</v>
      </c>
      <c r="H21" s="11">
        <f>ROUND(G21*$D$7,2)</f>
        <v>0</v>
      </c>
      <c r="I21" s="15"/>
      <c r="J21" s="81"/>
    </row>
    <row r="22" spans="1:10" ht="27.65" customHeight="1" x14ac:dyDescent="0.25">
      <c r="A22" s="82" t="s">
        <v>26</v>
      </c>
      <c r="B22" s="100" t="s">
        <v>75</v>
      </c>
      <c r="C22" s="101"/>
      <c r="D22" s="101"/>
      <c r="E22" s="101"/>
      <c r="F22" s="102"/>
      <c r="G22" s="9">
        <f>SUM(G23:G32)</f>
        <v>0</v>
      </c>
      <c r="H22" s="9">
        <f>SUM(H23:H32)</f>
        <v>0</v>
      </c>
      <c r="I22" s="83"/>
      <c r="J22" s="84"/>
    </row>
    <row r="23" spans="1:10" ht="22" customHeight="1" x14ac:dyDescent="0.25">
      <c r="A23" s="85" t="s">
        <v>76</v>
      </c>
      <c r="B23" s="103" t="s">
        <v>65</v>
      </c>
      <c r="C23" s="103"/>
      <c r="D23" s="16"/>
      <c r="E23" s="17"/>
      <c r="F23" s="18"/>
      <c r="G23" s="11">
        <f>ROUND(E23*F23,2)</f>
        <v>0</v>
      </c>
      <c r="H23" s="11">
        <f t="shared" si="0"/>
        <v>0</v>
      </c>
      <c r="I23" s="15" t="s">
        <v>62</v>
      </c>
      <c r="J23" s="81"/>
    </row>
    <row r="24" spans="1:10" hidden="1" x14ac:dyDescent="0.25">
      <c r="A24" s="85" t="s">
        <v>77</v>
      </c>
      <c r="B24" s="103"/>
      <c r="C24" s="103"/>
      <c r="D24" s="16"/>
      <c r="E24" s="17"/>
      <c r="F24" s="18"/>
      <c r="G24" s="11">
        <f t="shared" ref="G24:G32" si="2">ROUND(E24*F24,2)</f>
        <v>0</v>
      </c>
      <c r="H24" s="11">
        <f t="shared" si="0"/>
        <v>0</v>
      </c>
      <c r="I24" s="15"/>
      <c r="J24" s="81"/>
    </row>
    <row r="25" spans="1:10" hidden="1" x14ac:dyDescent="0.25">
      <c r="A25" s="85" t="s">
        <v>78</v>
      </c>
      <c r="B25" s="103"/>
      <c r="C25" s="103"/>
      <c r="D25" s="16"/>
      <c r="E25" s="17"/>
      <c r="F25" s="18"/>
      <c r="G25" s="11">
        <f t="shared" si="2"/>
        <v>0</v>
      </c>
      <c r="H25" s="11">
        <f t="shared" si="0"/>
        <v>0</v>
      </c>
      <c r="I25" s="15"/>
      <c r="J25" s="81"/>
    </row>
    <row r="26" spans="1:10" hidden="1" x14ac:dyDescent="0.25">
      <c r="A26" s="85" t="s">
        <v>79</v>
      </c>
      <c r="B26" s="103"/>
      <c r="C26" s="103"/>
      <c r="D26" s="16"/>
      <c r="E26" s="17"/>
      <c r="F26" s="18"/>
      <c r="G26" s="11">
        <f t="shared" si="2"/>
        <v>0</v>
      </c>
      <c r="H26" s="11">
        <f t="shared" si="0"/>
        <v>0</v>
      </c>
      <c r="I26" s="15"/>
      <c r="J26" s="81"/>
    </row>
    <row r="27" spans="1:10" hidden="1" x14ac:dyDescent="0.25">
      <c r="A27" s="85" t="s">
        <v>80</v>
      </c>
      <c r="B27" s="103"/>
      <c r="C27" s="103"/>
      <c r="D27" s="16"/>
      <c r="E27" s="17"/>
      <c r="F27" s="18"/>
      <c r="G27" s="11">
        <f t="shared" si="2"/>
        <v>0</v>
      </c>
      <c r="H27" s="11">
        <f t="shared" si="0"/>
        <v>0</v>
      </c>
      <c r="I27" s="15"/>
      <c r="J27" s="81"/>
    </row>
    <row r="28" spans="1:10" hidden="1" x14ac:dyDescent="0.25">
      <c r="A28" s="85" t="s">
        <v>81</v>
      </c>
      <c r="B28" s="103"/>
      <c r="C28" s="103"/>
      <c r="D28" s="16"/>
      <c r="E28" s="17"/>
      <c r="F28" s="18"/>
      <c r="G28" s="11">
        <f t="shared" si="2"/>
        <v>0</v>
      </c>
      <c r="H28" s="11">
        <f t="shared" si="0"/>
        <v>0</v>
      </c>
      <c r="I28" s="15"/>
      <c r="J28" s="81"/>
    </row>
    <row r="29" spans="1:10" hidden="1" x14ac:dyDescent="0.25">
      <c r="A29" s="85" t="s">
        <v>82</v>
      </c>
      <c r="B29" s="103"/>
      <c r="C29" s="103"/>
      <c r="D29" s="16"/>
      <c r="E29" s="17"/>
      <c r="F29" s="18"/>
      <c r="G29" s="11">
        <f t="shared" si="2"/>
        <v>0</v>
      </c>
      <c r="H29" s="11">
        <f t="shared" si="0"/>
        <v>0</v>
      </c>
      <c r="I29" s="15"/>
      <c r="J29" s="81"/>
    </row>
    <row r="30" spans="1:10" hidden="1" x14ac:dyDescent="0.25">
      <c r="A30" s="85" t="s">
        <v>83</v>
      </c>
      <c r="B30" s="103"/>
      <c r="C30" s="103"/>
      <c r="D30" s="16"/>
      <c r="E30" s="17"/>
      <c r="F30" s="18"/>
      <c r="G30" s="11">
        <f t="shared" si="2"/>
        <v>0</v>
      </c>
      <c r="H30" s="11">
        <f t="shared" si="0"/>
        <v>0</v>
      </c>
      <c r="I30" s="15"/>
      <c r="J30" s="81"/>
    </row>
    <row r="31" spans="1:10" hidden="1" x14ac:dyDescent="0.25">
      <c r="A31" s="85" t="s">
        <v>84</v>
      </c>
      <c r="B31" s="103"/>
      <c r="C31" s="103"/>
      <c r="D31" s="16"/>
      <c r="E31" s="17"/>
      <c r="F31" s="18"/>
      <c r="G31" s="11">
        <f t="shared" si="2"/>
        <v>0</v>
      </c>
      <c r="H31" s="11">
        <f t="shared" si="0"/>
        <v>0</v>
      </c>
      <c r="I31" s="15"/>
      <c r="J31" s="81"/>
    </row>
    <row r="32" spans="1:10" hidden="1" x14ac:dyDescent="0.25">
      <c r="A32" s="85" t="s">
        <v>85</v>
      </c>
      <c r="B32" s="103"/>
      <c r="C32" s="103"/>
      <c r="D32" s="16"/>
      <c r="E32" s="17"/>
      <c r="F32" s="18"/>
      <c r="G32" s="11">
        <f t="shared" si="2"/>
        <v>0</v>
      </c>
      <c r="H32" s="11">
        <f t="shared" si="0"/>
        <v>0</v>
      </c>
      <c r="I32" s="15"/>
      <c r="J32" s="81"/>
    </row>
    <row r="33" spans="1:10" ht="25.5" customHeight="1" x14ac:dyDescent="0.25">
      <c r="A33" s="82" t="s">
        <v>28</v>
      </c>
      <c r="B33" s="100" t="s">
        <v>29</v>
      </c>
      <c r="C33" s="101"/>
      <c r="D33" s="101"/>
      <c r="E33" s="101"/>
      <c r="F33" s="102"/>
      <c r="G33" s="9">
        <f>SUM(G34:G60)</f>
        <v>32653.68</v>
      </c>
      <c r="H33" s="9">
        <f>SUM(H34:H60)</f>
        <v>26122.94</v>
      </c>
      <c r="I33" s="83"/>
      <c r="J33" s="84"/>
    </row>
    <row r="34" spans="1:10" ht="23" x14ac:dyDescent="0.25">
      <c r="A34" s="85" t="s">
        <v>86</v>
      </c>
      <c r="B34" s="103" t="s">
        <v>23</v>
      </c>
      <c r="C34" s="103"/>
      <c r="D34" s="16" t="s">
        <v>215</v>
      </c>
      <c r="E34" s="17">
        <v>1</v>
      </c>
      <c r="F34" s="18">
        <v>32653.68</v>
      </c>
      <c r="G34" s="11">
        <f t="shared" ref="G34:G37" si="3">ROUND(E34*F34,2)</f>
        <v>32653.68</v>
      </c>
      <c r="H34" s="11">
        <f t="shared" ref="H34:H37" si="4">ROUND(G34*$D$7,2)</f>
        <v>26122.94</v>
      </c>
      <c r="I34" s="15" t="s">
        <v>62</v>
      </c>
      <c r="J34" s="81"/>
    </row>
    <row r="35" spans="1:10" x14ac:dyDescent="0.25">
      <c r="A35" s="85" t="s">
        <v>87</v>
      </c>
      <c r="B35" s="103"/>
      <c r="C35" s="103"/>
      <c r="D35" s="16"/>
      <c r="E35" s="17"/>
      <c r="F35" s="18"/>
      <c r="G35" s="11">
        <f t="shared" si="3"/>
        <v>0</v>
      </c>
      <c r="H35" s="11">
        <f t="shared" si="4"/>
        <v>0</v>
      </c>
      <c r="I35" s="15"/>
      <c r="J35" s="81"/>
    </row>
    <row r="36" spans="1:10" x14ac:dyDescent="0.25">
      <c r="A36" s="85" t="s">
        <v>88</v>
      </c>
      <c r="B36" s="103"/>
      <c r="C36" s="103"/>
      <c r="D36" s="16"/>
      <c r="E36" s="17"/>
      <c r="F36" s="18"/>
      <c r="G36" s="11">
        <f t="shared" si="3"/>
        <v>0</v>
      </c>
      <c r="H36" s="11">
        <f t="shared" si="4"/>
        <v>0</v>
      </c>
      <c r="I36" s="15"/>
      <c r="J36" s="81"/>
    </row>
    <row r="37" spans="1:10" x14ac:dyDescent="0.25">
      <c r="A37" s="85" t="s">
        <v>89</v>
      </c>
      <c r="B37" s="103"/>
      <c r="C37" s="103"/>
      <c r="D37" s="16"/>
      <c r="E37" s="17"/>
      <c r="F37" s="18"/>
      <c r="G37" s="11">
        <f t="shared" si="3"/>
        <v>0</v>
      </c>
      <c r="H37" s="11">
        <f t="shared" si="4"/>
        <v>0</v>
      </c>
      <c r="I37" s="15"/>
      <c r="J37" s="81"/>
    </row>
    <row r="38" spans="1:10" x14ac:dyDescent="0.25">
      <c r="A38" s="85" t="s">
        <v>90</v>
      </c>
      <c r="B38" s="103"/>
      <c r="C38" s="103"/>
      <c r="D38" s="16"/>
      <c r="E38" s="17"/>
      <c r="F38" s="18"/>
      <c r="G38" s="11">
        <f t="shared" ref="G38:G60" si="5">ROUND(E38*F38,2)</f>
        <v>0</v>
      </c>
      <c r="H38" s="11">
        <f t="shared" ref="H38:H60" si="6">ROUND(G38*$D$7,2)</f>
        <v>0</v>
      </c>
      <c r="I38" s="15"/>
      <c r="J38" s="81"/>
    </row>
    <row r="39" spans="1:10" x14ac:dyDescent="0.25">
      <c r="A39" s="85" t="s">
        <v>91</v>
      </c>
      <c r="B39" s="103"/>
      <c r="C39" s="103"/>
      <c r="D39" s="16"/>
      <c r="E39" s="17"/>
      <c r="F39" s="18"/>
      <c r="G39" s="11">
        <f t="shared" si="5"/>
        <v>0</v>
      </c>
      <c r="H39" s="11">
        <f t="shared" si="6"/>
        <v>0</v>
      </c>
      <c r="I39" s="15"/>
      <c r="J39" s="81"/>
    </row>
    <row r="40" spans="1:10" x14ac:dyDescent="0.25">
      <c r="A40" s="85" t="s">
        <v>92</v>
      </c>
      <c r="B40" s="103"/>
      <c r="C40" s="103"/>
      <c r="D40" s="16"/>
      <c r="E40" s="17"/>
      <c r="F40" s="18"/>
      <c r="G40" s="11">
        <f t="shared" si="5"/>
        <v>0</v>
      </c>
      <c r="H40" s="11">
        <f t="shared" si="6"/>
        <v>0</v>
      </c>
      <c r="I40" s="15"/>
      <c r="J40" s="81"/>
    </row>
    <row r="41" spans="1:10" x14ac:dyDescent="0.25">
      <c r="A41" s="85" t="s">
        <v>93</v>
      </c>
      <c r="B41" s="103"/>
      <c r="C41" s="103"/>
      <c r="D41" s="16"/>
      <c r="E41" s="17"/>
      <c r="F41" s="18"/>
      <c r="G41" s="11">
        <f t="shared" si="5"/>
        <v>0</v>
      </c>
      <c r="H41" s="11">
        <f t="shared" si="6"/>
        <v>0</v>
      </c>
      <c r="I41" s="15"/>
      <c r="J41" s="81"/>
    </row>
    <row r="42" spans="1:10" x14ac:dyDescent="0.25">
      <c r="A42" s="85" t="s">
        <v>94</v>
      </c>
      <c r="B42" s="103"/>
      <c r="C42" s="103"/>
      <c r="D42" s="16"/>
      <c r="E42" s="17"/>
      <c r="F42" s="18"/>
      <c r="G42" s="11">
        <f t="shared" si="5"/>
        <v>0</v>
      </c>
      <c r="H42" s="11">
        <f t="shared" si="6"/>
        <v>0</v>
      </c>
      <c r="I42" s="15"/>
      <c r="J42" s="81"/>
    </row>
    <row r="43" spans="1:10" x14ac:dyDescent="0.25">
      <c r="A43" s="85" t="s">
        <v>95</v>
      </c>
      <c r="B43" s="103"/>
      <c r="C43" s="103"/>
      <c r="D43" s="16"/>
      <c r="E43" s="17"/>
      <c r="F43" s="18"/>
      <c r="G43" s="11">
        <f t="shared" si="5"/>
        <v>0</v>
      </c>
      <c r="H43" s="11">
        <f t="shared" si="6"/>
        <v>0</v>
      </c>
      <c r="I43" s="15"/>
      <c r="J43" s="81"/>
    </row>
    <row r="44" spans="1:10" x14ac:dyDescent="0.25">
      <c r="A44" s="85" t="s">
        <v>96</v>
      </c>
      <c r="B44" s="103"/>
      <c r="C44" s="103"/>
      <c r="D44" s="16"/>
      <c r="E44" s="17"/>
      <c r="F44" s="18"/>
      <c r="G44" s="11">
        <f t="shared" si="5"/>
        <v>0</v>
      </c>
      <c r="H44" s="11">
        <f t="shared" si="6"/>
        <v>0</v>
      </c>
      <c r="I44" s="15"/>
      <c r="J44" s="81"/>
    </row>
    <row r="45" spans="1:10" x14ac:dyDescent="0.25">
      <c r="A45" s="85" t="s">
        <v>97</v>
      </c>
      <c r="B45" s="103"/>
      <c r="C45" s="103"/>
      <c r="D45" s="16"/>
      <c r="E45" s="17"/>
      <c r="F45" s="18"/>
      <c r="G45" s="11">
        <f t="shared" si="5"/>
        <v>0</v>
      </c>
      <c r="H45" s="11">
        <f t="shared" si="6"/>
        <v>0</v>
      </c>
      <c r="I45" s="15"/>
      <c r="J45" s="81"/>
    </row>
    <row r="46" spans="1:10" x14ac:dyDescent="0.25">
      <c r="A46" s="85" t="s">
        <v>98</v>
      </c>
      <c r="B46" s="103"/>
      <c r="C46" s="103"/>
      <c r="D46" s="16"/>
      <c r="E46" s="17"/>
      <c r="F46" s="18"/>
      <c r="G46" s="11">
        <f t="shared" si="5"/>
        <v>0</v>
      </c>
      <c r="H46" s="11">
        <f t="shared" si="6"/>
        <v>0</v>
      </c>
      <c r="I46" s="15"/>
      <c r="J46" s="81"/>
    </row>
    <row r="47" spans="1:10" x14ac:dyDescent="0.25">
      <c r="A47" s="85" t="s">
        <v>99</v>
      </c>
      <c r="B47" s="103"/>
      <c r="C47" s="103"/>
      <c r="D47" s="16"/>
      <c r="E47" s="17"/>
      <c r="F47" s="18"/>
      <c r="G47" s="11">
        <f t="shared" si="5"/>
        <v>0</v>
      </c>
      <c r="H47" s="11">
        <f t="shared" si="6"/>
        <v>0</v>
      </c>
      <c r="I47" s="15"/>
      <c r="J47" s="81"/>
    </row>
    <row r="48" spans="1:10" x14ac:dyDescent="0.25">
      <c r="A48" s="85" t="s">
        <v>100</v>
      </c>
      <c r="B48" s="103"/>
      <c r="C48" s="103"/>
      <c r="D48" s="16"/>
      <c r="E48" s="17"/>
      <c r="F48" s="18"/>
      <c r="G48" s="11">
        <f t="shared" si="5"/>
        <v>0</v>
      </c>
      <c r="H48" s="11">
        <f t="shared" si="6"/>
        <v>0</v>
      </c>
      <c r="I48" s="15"/>
      <c r="J48" s="81"/>
    </row>
    <row r="49" spans="1:19" x14ac:dyDescent="0.25">
      <c r="A49" s="85" t="s">
        <v>101</v>
      </c>
      <c r="B49" s="103"/>
      <c r="C49" s="103"/>
      <c r="D49" s="16"/>
      <c r="E49" s="17"/>
      <c r="F49" s="18"/>
      <c r="G49" s="11">
        <f t="shared" si="5"/>
        <v>0</v>
      </c>
      <c r="H49" s="11">
        <f t="shared" si="6"/>
        <v>0</v>
      </c>
      <c r="I49" s="15"/>
      <c r="J49" s="81"/>
    </row>
    <row r="50" spans="1:19" x14ac:dyDescent="0.25">
      <c r="A50" s="85" t="s">
        <v>102</v>
      </c>
      <c r="B50" s="103"/>
      <c r="C50" s="103"/>
      <c r="D50" s="16"/>
      <c r="E50" s="17"/>
      <c r="F50" s="18"/>
      <c r="G50" s="11">
        <f t="shared" si="5"/>
        <v>0</v>
      </c>
      <c r="H50" s="11">
        <f t="shared" si="6"/>
        <v>0</v>
      </c>
      <c r="I50" s="15"/>
      <c r="J50" s="81"/>
    </row>
    <row r="51" spans="1:19" x14ac:dyDescent="0.25">
      <c r="A51" s="85" t="s">
        <v>103</v>
      </c>
      <c r="B51" s="103"/>
      <c r="C51" s="103"/>
      <c r="D51" s="16"/>
      <c r="E51" s="17"/>
      <c r="F51" s="18"/>
      <c r="G51" s="11">
        <f t="shared" si="5"/>
        <v>0</v>
      </c>
      <c r="H51" s="11">
        <f t="shared" si="6"/>
        <v>0</v>
      </c>
      <c r="I51" s="15"/>
      <c r="J51" s="81"/>
    </row>
    <row r="52" spans="1:19" x14ac:dyDescent="0.25">
      <c r="A52" s="85" t="s">
        <v>104</v>
      </c>
      <c r="B52" s="103"/>
      <c r="C52" s="103"/>
      <c r="D52" s="16"/>
      <c r="E52" s="17"/>
      <c r="F52" s="18"/>
      <c r="G52" s="11">
        <f t="shared" si="5"/>
        <v>0</v>
      </c>
      <c r="H52" s="11">
        <f t="shared" si="6"/>
        <v>0</v>
      </c>
      <c r="I52" s="15"/>
      <c r="J52" s="81"/>
    </row>
    <row r="53" spans="1:19" x14ac:dyDescent="0.25">
      <c r="A53" s="85" t="s">
        <v>105</v>
      </c>
      <c r="B53" s="103"/>
      <c r="C53" s="103"/>
      <c r="D53" s="16"/>
      <c r="E53" s="17"/>
      <c r="F53" s="18"/>
      <c r="G53" s="11">
        <f t="shared" si="5"/>
        <v>0</v>
      </c>
      <c r="H53" s="11">
        <f t="shared" si="6"/>
        <v>0</v>
      </c>
      <c r="I53" s="15"/>
      <c r="J53" s="81"/>
    </row>
    <row r="54" spans="1:19" x14ac:dyDescent="0.25">
      <c r="A54" s="85" t="s">
        <v>106</v>
      </c>
      <c r="B54" s="103"/>
      <c r="C54" s="103"/>
      <c r="D54" s="16"/>
      <c r="E54" s="17"/>
      <c r="F54" s="18"/>
      <c r="G54" s="11">
        <f t="shared" si="5"/>
        <v>0</v>
      </c>
      <c r="H54" s="11">
        <f t="shared" si="6"/>
        <v>0</v>
      </c>
      <c r="I54" s="15"/>
      <c r="J54" s="81"/>
    </row>
    <row r="55" spans="1:19" x14ac:dyDescent="0.25">
      <c r="A55" s="85" t="s">
        <v>107</v>
      </c>
      <c r="B55" s="103"/>
      <c r="C55" s="103"/>
      <c r="D55" s="16"/>
      <c r="E55" s="17"/>
      <c r="F55" s="18"/>
      <c r="G55" s="11">
        <f t="shared" si="5"/>
        <v>0</v>
      </c>
      <c r="H55" s="11">
        <f t="shared" si="6"/>
        <v>0</v>
      </c>
      <c r="I55" s="15"/>
      <c r="J55" s="81"/>
    </row>
    <row r="56" spans="1:19" x14ac:dyDescent="0.25">
      <c r="A56" s="85" t="s">
        <v>108</v>
      </c>
      <c r="B56" s="103"/>
      <c r="C56" s="103"/>
      <c r="D56" s="16"/>
      <c r="E56" s="17"/>
      <c r="F56" s="18"/>
      <c r="G56" s="11">
        <f t="shared" si="5"/>
        <v>0</v>
      </c>
      <c r="H56" s="11">
        <f t="shared" si="6"/>
        <v>0</v>
      </c>
      <c r="I56" s="15"/>
      <c r="J56" s="81"/>
    </row>
    <row r="57" spans="1:19" x14ac:dyDescent="0.25">
      <c r="A57" s="85" t="s">
        <v>109</v>
      </c>
      <c r="B57" s="103"/>
      <c r="C57" s="103"/>
      <c r="D57" s="16"/>
      <c r="E57" s="17"/>
      <c r="F57" s="18"/>
      <c r="G57" s="11">
        <f t="shared" si="5"/>
        <v>0</v>
      </c>
      <c r="H57" s="11">
        <f t="shared" si="6"/>
        <v>0</v>
      </c>
      <c r="I57" s="15"/>
      <c r="J57" s="81"/>
    </row>
    <row r="58" spans="1:19" x14ac:dyDescent="0.25">
      <c r="A58" s="85" t="s">
        <v>110</v>
      </c>
      <c r="B58" s="103"/>
      <c r="C58" s="103"/>
      <c r="D58" s="16"/>
      <c r="E58" s="17"/>
      <c r="F58" s="18"/>
      <c r="G58" s="11">
        <f t="shared" si="5"/>
        <v>0</v>
      </c>
      <c r="H58" s="11">
        <f t="shared" si="6"/>
        <v>0</v>
      </c>
      <c r="I58" s="15"/>
      <c r="J58" s="81"/>
    </row>
    <row r="59" spans="1:19" x14ac:dyDescent="0.25">
      <c r="A59" s="85" t="s">
        <v>111</v>
      </c>
      <c r="B59" s="103"/>
      <c r="C59" s="103"/>
      <c r="D59" s="16"/>
      <c r="E59" s="17"/>
      <c r="F59" s="18"/>
      <c r="G59" s="11">
        <f t="shared" si="5"/>
        <v>0</v>
      </c>
      <c r="H59" s="11">
        <f t="shared" si="6"/>
        <v>0</v>
      </c>
      <c r="I59" s="15"/>
      <c r="J59" s="81"/>
    </row>
    <row r="60" spans="1:19" x14ac:dyDescent="0.25">
      <c r="A60" s="85" t="s">
        <v>112</v>
      </c>
      <c r="B60" s="103"/>
      <c r="C60" s="103"/>
      <c r="D60" s="16"/>
      <c r="E60" s="17"/>
      <c r="F60" s="18"/>
      <c r="G60" s="11">
        <f t="shared" si="5"/>
        <v>0</v>
      </c>
      <c r="H60" s="11">
        <f t="shared" si="6"/>
        <v>0</v>
      </c>
      <c r="I60" s="15"/>
      <c r="J60" s="81"/>
    </row>
    <row r="61" spans="1:19" ht="61.25" customHeight="1" x14ac:dyDescent="0.25">
      <c r="A61" s="82" t="s">
        <v>30</v>
      </c>
      <c r="B61" s="100" t="s">
        <v>113</v>
      </c>
      <c r="C61" s="101"/>
      <c r="D61" s="101"/>
      <c r="E61" s="101"/>
      <c r="F61" s="102"/>
      <c r="G61" s="9">
        <f>SUM(G62:G90)</f>
        <v>0</v>
      </c>
      <c r="H61" s="9">
        <f>SUM(H62:H90)</f>
        <v>0</v>
      </c>
      <c r="I61" s="83"/>
      <c r="J61" s="81"/>
      <c r="K61" s="86" t="s">
        <v>114</v>
      </c>
      <c r="L61" s="86" t="s">
        <v>115</v>
      </c>
      <c r="M61" s="86" t="s">
        <v>116</v>
      </c>
      <c r="N61" s="86" t="s">
        <v>117</v>
      </c>
      <c r="O61" s="86" t="s">
        <v>118</v>
      </c>
      <c r="P61" s="86" t="s">
        <v>119</v>
      </c>
      <c r="Q61" s="86" t="s">
        <v>120</v>
      </c>
      <c r="R61" s="86" t="s">
        <v>121</v>
      </c>
    </row>
    <row r="62" spans="1:19" ht="21.5" customHeight="1" x14ac:dyDescent="0.25">
      <c r="A62" s="85" t="s">
        <v>122</v>
      </c>
      <c r="B62" s="103" t="s">
        <v>123</v>
      </c>
      <c r="C62" s="103"/>
      <c r="D62" s="16"/>
      <c r="E62" s="20">
        <v>1</v>
      </c>
      <c r="F62" s="11">
        <f>R62</f>
        <v>0</v>
      </c>
      <c r="G62" s="11">
        <f>ROUND(E62*F62,2)</f>
        <v>0</v>
      </c>
      <c r="H62" s="11">
        <f>ROUND(G62*$D$7,2)</f>
        <v>0</v>
      </c>
      <c r="I62" s="15" t="s">
        <v>62</v>
      </c>
      <c r="J62" s="81"/>
      <c r="K62" s="43"/>
      <c r="L62" s="22"/>
      <c r="M62" s="22"/>
      <c r="N62" s="22"/>
      <c r="O62" s="23" t="str">
        <f>IFERROR(ROUND((L62-N62)/M62,2),"0")</f>
        <v>0</v>
      </c>
      <c r="P62" s="22"/>
      <c r="Q62" s="24"/>
      <c r="R62" s="23">
        <f>O62*P62*Q62</f>
        <v>0</v>
      </c>
      <c r="S62" s="25" t="str">
        <f ca="1">IF(K62=0," ",IF(K62+(M62*30.5)&lt;TODAY(),"DĖMESIO! Patikrinkite, ar nurodytas turtas dar nėra nudėvėtas, amortizuotas"," "))</f>
        <v xml:space="preserve"> </v>
      </c>
    </row>
    <row r="63" spans="1:19" ht="11" hidden="1" customHeight="1" x14ac:dyDescent="0.25">
      <c r="A63" s="85" t="s">
        <v>124</v>
      </c>
      <c r="B63" s="103"/>
      <c r="C63" s="103"/>
      <c r="D63" s="16"/>
      <c r="E63" s="20">
        <v>1</v>
      </c>
      <c r="F63" s="11">
        <f t="shared" ref="F63:F76" si="7">R63</f>
        <v>0</v>
      </c>
      <c r="G63" s="11">
        <f t="shared" ref="G63:G90" si="8">ROUND(E63*F63,2)</f>
        <v>0</v>
      </c>
      <c r="H63" s="11">
        <f t="shared" si="0"/>
        <v>0</v>
      </c>
      <c r="I63" s="42"/>
      <c r="J63" s="81"/>
      <c r="K63" s="21"/>
      <c r="L63" s="22"/>
      <c r="M63" s="22"/>
      <c r="N63" s="22"/>
      <c r="O63" s="23" t="str">
        <f t="shared" ref="O63:O76" si="9">IFERROR(ROUND((L63-N63)/M63,2),"0")</f>
        <v>0</v>
      </c>
      <c r="P63" s="22"/>
      <c r="Q63" s="24"/>
      <c r="R63" s="23">
        <f t="shared" ref="R63:R76" si="10">O63*P63*Q63</f>
        <v>0</v>
      </c>
      <c r="S63" s="25" t="str">
        <f t="shared" ref="S63:S90" ca="1" si="11">IF(K63=0," ",IF(K63+(M63*30.5)&lt;TODAY(),"DĖMESIO! Patikrinkite, ar nurodytas turtas dar nėra nudėvėtas, amortizuotas"," "))</f>
        <v xml:space="preserve"> </v>
      </c>
    </row>
    <row r="64" spans="1:19" ht="11" hidden="1" customHeight="1" x14ac:dyDescent="0.25">
      <c r="A64" s="85" t="s">
        <v>125</v>
      </c>
      <c r="B64" s="103"/>
      <c r="C64" s="103"/>
      <c r="D64" s="16"/>
      <c r="E64" s="20">
        <v>1</v>
      </c>
      <c r="F64" s="11">
        <f t="shared" si="7"/>
        <v>0</v>
      </c>
      <c r="G64" s="11">
        <f t="shared" si="8"/>
        <v>0</v>
      </c>
      <c r="H64" s="11">
        <f t="shared" si="0"/>
        <v>0</v>
      </c>
      <c r="I64" s="15"/>
      <c r="J64" s="81"/>
      <c r="K64" s="21"/>
      <c r="L64" s="22"/>
      <c r="M64" s="22"/>
      <c r="N64" s="22"/>
      <c r="O64" s="23" t="str">
        <f t="shared" si="9"/>
        <v>0</v>
      </c>
      <c r="P64" s="22"/>
      <c r="Q64" s="24"/>
      <c r="R64" s="23">
        <f t="shared" si="10"/>
        <v>0</v>
      </c>
      <c r="S64" s="25" t="str">
        <f t="shared" ca="1" si="11"/>
        <v xml:space="preserve"> </v>
      </c>
    </row>
    <row r="65" spans="1:19" ht="11" hidden="1" customHeight="1" x14ac:dyDescent="0.25">
      <c r="A65" s="85" t="s">
        <v>126</v>
      </c>
      <c r="B65" s="103"/>
      <c r="C65" s="103"/>
      <c r="D65" s="16"/>
      <c r="E65" s="20">
        <v>1</v>
      </c>
      <c r="F65" s="11">
        <f t="shared" si="7"/>
        <v>0</v>
      </c>
      <c r="G65" s="11">
        <f t="shared" si="8"/>
        <v>0</v>
      </c>
      <c r="H65" s="11">
        <f t="shared" si="0"/>
        <v>0</v>
      </c>
      <c r="I65" s="15"/>
      <c r="J65" s="81"/>
      <c r="K65" s="21"/>
      <c r="L65" s="22"/>
      <c r="M65" s="22"/>
      <c r="N65" s="22"/>
      <c r="O65" s="23" t="str">
        <f t="shared" si="9"/>
        <v>0</v>
      </c>
      <c r="P65" s="22"/>
      <c r="Q65" s="24"/>
      <c r="R65" s="23">
        <f t="shared" si="10"/>
        <v>0</v>
      </c>
      <c r="S65" s="25" t="str">
        <f t="shared" ca="1" si="11"/>
        <v xml:space="preserve"> </v>
      </c>
    </row>
    <row r="66" spans="1:19" ht="11" hidden="1" customHeight="1" x14ac:dyDescent="0.25">
      <c r="A66" s="85" t="s">
        <v>127</v>
      </c>
      <c r="B66" s="103"/>
      <c r="C66" s="103"/>
      <c r="D66" s="16"/>
      <c r="E66" s="20">
        <v>1</v>
      </c>
      <c r="F66" s="11">
        <f t="shared" si="7"/>
        <v>0</v>
      </c>
      <c r="G66" s="11">
        <f t="shared" si="8"/>
        <v>0</v>
      </c>
      <c r="H66" s="11">
        <f t="shared" si="0"/>
        <v>0</v>
      </c>
      <c r="I66" s="15"/>
      <c r="J66" s="81"/>
      <c r="K66" s="21"/>
      <c r="L66" s="22"/>
      <c r="M66" s="22"/>
      <c r="N66" s="22"/>
      <c r="O66" s="23" t="str">
        <f t="shared" si="9"/>
        <v>0</v>
      </c>
      <c r="P66" s="22"/>
      <c r="Q66" s="24"/>
      <c r="R66" s="23">
        <f t="shared" si="10"/>
        <v>0</v>
      </c>
      <c r="S66" s="25" t="str">
        <f t="shared" ca="1" si="11"/>
        <v xml:space="preserve"> </v>
      </c>
    </row>
    <row r="67" spans="1:19" ht="11" hidden="1" customHeight="1" x14ac:dyDescent="0.25">
      <c r="A67" s="85" t="s">
        <v>128</v>
      </c>
      <c r="B67" s="103"/>
      <c r="C67" s="103"/>
      <c r="D67" s="16"/>
      <c r="E67" s="20">
        <v>1</v>
      </c>
      <c r="F67" s="11">
        <f t="shared" si="7"/>
        <v>0</v>
      </c>
      <c r="G67" s="11">
        <f t="shared" si="8"/>
        <v>0</v>
      </c>
      <c r="H67" s="11">
        <f t="shared" si="0"/>
        <v>0</v>
      </c>
      <c r="I67" s="15"/>
      <c r="J67" s="81"/>
      <c r="K67" s="21"/>
      <c r="L67" s="22"/>
      <c r="M67" s="22"/>
      <c r="N67" s="22"/>
      <c r="O67" s="23" t="str">
        <f t="shared" si="9"/>
        <v>0</v>
      </c>
      <c r="P67" s="22"/>
      <c r="Q67" s="24"/>
      <c r="R67" s="23">
        <f t="shared" si="10"/>
        <v>0</v>
      </c>
      <c r="S67" s="25" t="str">
        <f t="shared" ca="1" si="11"/>
        <v xml:space="preserve"> </v>
      </c>
    </row>
    <row r="68" spans="1:19" ht="11" hidden="1" customHeight="1" x14ac:dyDescent="0.25">
      <c r="A68" s="85" t="s">
        <v>129</v>
      </c>
      <c r="B68" s="103"/>
      <c r="C68" s="103"/>
      <c r="D68" s="16"/>
      <c r="E68" s="20">
        <v>1</v>
      </c>
      <c r="F68" s="11">
        <f t="shared" si="7"/>
        <v>0</v>
      </c>
      <c r="G68" s="11">
        <f t="shared" si="8"/>
        <v>0</v>
      </c>
      <c r="H68" s="11">
        <f t="shared" si="0"/>
        <v>0</v>
      </c>
      <c r="I68" s="15"/>
      <c r="J68" s="81"/>
      <c r="K68" s="21"/>
      <c r="L68" s="22"/>
      <c r="M68" s="22"/>
      <c r="N68" s="22"/>
      <c r="O68" s="23" t="str">
        <f t="shared" si="9"/>
        <v>0</v>
      </c>
      <c r="P68" s="22"/>
      <c r="Q68" s="24"/>
      <c r="R68" s="23">
        <f t="shared" si="10"/>
        <v>0</v>
      </c>
      <c r="S68" s="25" t="str">
        <f t="shared" ca="1" si="11"/>
        <v xml:space="preserve"> </v>
      </c>
    </row>
    <row r="69" spans="1:19" ht="11" hidden="1" customHeight="1" x14ac:dyDescent="0.25">
      <c r="A69" s="85" t="s">
        <v>130</v>
      </c>
      <c r="B69" s="103"/>
      <c r="C69" s="103"/>
      <c r="D69" s="16"/>
      <c r="E69" s="20">
        <v>1</v>
      </c>
      <c r="F69" s="11">
        <f t="shared" si="7"/>
        <v>0</v>
      </c>
      <c r="G69" s="11">
        <f t="shared" si="8"/>
        <v>0</v>
      </c>
      <c r="H69" s="11">
        <f t="shared" si="0"/>
        <v>0</v>
      </c>
      <c r="I69" s="15"/>
      <c r="J69" s="81"/>
      <c r="K69" s="21"/>
      <c r="L69" s="22"/>
      <c r="M69" s="22"/>
      <c r="N69" s="22"/>
      <c r="O69" s="23" t="str">
        <f t="shared" si="9"/>
        <v>0</v>
      </c>
      <c r="P69" s="22"/>
      <c r="Q69" s="24"/>
      <c r="R69" s="23">
        <f t="shared" si="10"/>
        <v>0</v>
      </c>
      <c r="S69" s="25" t="str">
        <f t="shared" ca="1" si="11"/>
        <v xml:space="preserve"> </v>
      </c>
    </row>
    <row r="70" spans="1:19" ht="11" hidden="1" customHeight="1" x14ac:dyDescent="0.25">
      <c r="A70" s="85" t="s">
        <v>131</v>
      </c>
      <c r="B70" s="103"/>
      <c r="C70" s="103"/>
      <c r="D70" s="16"/>
      <c r="E70" s="20">
        <v>1</v>
      </c>
      <c r="F70" s="11">
        <f t="shared" si="7"/>
        <v>0</v>
      </c>
      <c r="G70" s="11">
        <f t="shared" si="8"/>
        <v>0</v>
      </c>
      <c r="H70" s="11">
        <f t="shared" si="0"/>
        <v>0</v>
      </c>
      <c r="I70" s="15"/>
      <c r="J70" s="81"/>
      <c r="K70" s="21"/>
      <c r="L70" s="22"/>
      <c r="M70" s="22"/>
      <c r="N70" s="22"/>
      <c r="O70" s="23" t="str">
        <f t="shared" si="9"/>
        <v>0</v>
      </c>
      <c r="P70" s="22"/>
      <c r="Q70" s="24"/>
      <c r="R70" s="23">
        <f t="shared" si="10"/>
        <v>0</v>
      </c>
      <c r="S70" s="25" t="str">
        <f t="shared" ca="1" si="11"/>
        <v xml:space="preserve"> </v>
      </c>
    </row>
    <row r="71" spans="1:19" ht="10" hidden="1" customHeight="1" x14ac:dyDescent="0.25">
      <c r="A71" s="85" t="s">
        <v>132</v>
      </c>
      <c r="B71" s="103"/>
      <c r="C71" s="103"/>
      <c r="D71" s="16"/>
      <c r="E71" s="20">
        <v>1</v>
      </c>
      <c r="F71" s="11">
        <f t="shared" si="7"/>
        <v>0</v>
      </c>
      <c r="G71" s="11">
        <f t="shared" si="8"/>
        <v>0</v>
      </c>
      <c r="H71" s="11">
        <f t="shared" si="0"/>
        <v>0</v>
      </c>
      <c r="I71" s="15"/>
      <c r="J71" s="81"/>
      <c r="K71" s="21"/>
      <c r="L71" s="22"/>
      <c r="M71" s="22"/>
      <c r="N71" s="22"/>
      <c r="O71" s="23" t="str">
        <f t="shared" si="9"/>
        <v>0</v>
      </c>
      <c r="P71" s="22"/>
      <c r="Q71" s="24"/>
      <c r="R71" s="23">
        <f t="shared" si="10"/>
        <v>0</v>
      </c>
      <c r="S71" s="25" t="str">
        <f t="shared" ca="1" si="11"/>
        <v xml:space="preserve"> </v>
      </c>
    </row>
    <row r="72" spans="1:19" ht="11" hidden="1" customHeight="1" x14ac:dyDescent="0.25">
      <c r="A72" s="85" t="s">
        <v>133</v>
      </c>
      <c r="B72" s="103"/>
      <c r="C72" s="103"/>
      <c r="D72" s="16"/>
      <c r="E72" s="20">
        <v>1</v>
      </c>
      <c r="F72" s="11">
        <f t="shared" si="7"/>
        <v>0</v>
      </c>
      <c r="G72" s="11">
        <f t="shared" si="8"/>
        <v>0</v>
      </c>
      <c r="H72" s="11">
        <f t="shared" si="0"/>
        <v>0</v>
      </c>
      <c r="I72" s="15"/>
      <c r="J72" s="81"/>
      <c r="K72" s="21"/>
      <c r="L72" s="22"/>
      <c r="M72" s="22"/>
      <c r="N72" s="22"/>
      <c r="O72" s="23" t="str">
        <f t="shared" si="9"/>
        <v>0</v>
      </c>
      <c r="P72" s="22"/>
      <c r="Q72" s="24"/>
      <c r="R72" s="23">
        <f t="shared" si="10"/>
        <v>0</v>
      </c>
      <c r="S72" s="25" t="str">
        <f t="shared" ca="1" si="11"/>
        <v xml:space="preserve"> </v>
      </c>
    </row>
    <row r="73" spans="1:19" ht="11" hidden="1" customHeight="1" x14ac:dyDescent="0.25">
      <c r="A73" s="85" t="s">
        <v>134</v>
      </c>
      <c r="B73" s="103"/>
      <c r="C73" s="103"/>
      <c r="D73" s="16"/>
      <c r="E73" s="20">
        <v>1</v>
      </c>
      <c r="F73" s="11">
        <f t="shared" si="7"/>
        <v>0</v>
      </c>
      <c r="G73" s="11">
        <f t="shared" si="8"/>
        <v>0</v>
      </c>
      <c r="H73" s="11">
        <f t="shared" si="0"/>
        <v>0</v>
      </c>
      <c r="I73" s="15"/>
      <c r="J73" s="81"/>
      <c r="K73" s="21"/>
      <c r="L73" s="22"/>
      <c r="M73" s="22"/>
      <c r="N73" s="22"/>
      <c r="O73" s="23" t="str">
        <f t="shared" si="9"/>
        <v>0</v>
      </c>
      <c r="P73" s="22"/>
      <c r="Q73" s="24"/>
      <c r="R73" s="23">
        <f t="shared" si="10"/>
        <v>0</v>
      </c>
      <c r="S73" s="25" t="str">
        <f t="shared" ca="1" si="11"/>
        <v xml:space="preserve"> </v>
      </c>
    </row>
    <row r="74" spans="1:19" ht="11" hidden="1" customHeight="1" x14ac:dyDescent="0.25">
      <c r="A74" s="85" t="s">
        <v>135</v>
      </c>
      <c r="B74" s="103"/>
      <c r="C74" s="103"/>
      <c r="D74" s="16"/>
      <c r="E74" s="20">
        <v>1</v>
      </c>
      <c r="F74" s="11">
        <f t="shared" si="7"/>
        <v>0</v>
      </c>
      <c r="G74" s="11">
        <f t="shared" si="8"/>
        <v>0</v>
      </c>
      <c r="H74" s="11">
        <f t="shared" si="0"/>
        <v>0</v>
      </c>
      <c r="I74" s="15"/>
      <c r="J74" s="81"/>
      <c r="K74" s="21"/>
      <c r="L74" s="22"/>
      <c r="M74" s="22"/>
      <c r="N74" s="22"/>
      <c r="O74" s="23" t="str">
        <f t="shared" si="9"/>
        <v>0</v>
      </c>
      <c r="P74" s="22"/>
      <c r="Q74" s="24"/>
      <c r="R74" s="23">
        <f t="shared" si="10"/>
        <v>0</v>
      </c>
      <c r="S74" s="25" t="str">
        <f t="shared" ca="1" si="11"/>
        <v xml:space="preserve"> </v>
      </c>
    </row>
    <row r="75" spans="1:19" ht="11" hidden="1" customHeight="1" x14ac:dyDescent="0.25">
      <c r="A75" s="85" t="s">
        <v>136</v>
      </c>
      <c r="B75" s="103"/>
      <c r="C75" s="103"/>
      <c r="D75" s="16"/>
      <c r="E75" s="20">
        <v>1</v>
      </c>
      <c r="F75" s="11">
        <f t="shared" si="7"/>
        <v>0</v>
      </c>
      <c r="G75" s="11">
        <f t="shared" si="8"/>
        <v>0</v>
      </c>
      <c r="H75" s="11">
        <f t="shared" si="0"/>
        <v>0</v>
      </c>
      <c r="I75" s="15"/>
      <c r="J75" s="81"/>
      <c r="K75" s="21"/>
      <c r="L75" s="22"/>
      <c r="M75" s="22"/>
      <c r="N75" s="22"/>
      <c r="O75" s="23" t="str">
        <f t="shared" si="9"/>
        <v>0</v>
      </c>
      <c r="P75" s="22"/>
      <c r="Q75" s="24"/>
      <c r="R75" s="23">
        <f t="shared" si="10"/>
        <v>0</v>
      </c>
      <c r="S75" s="25" t="str">
        <f t="shared" ca="1" si="11"/>
        <v xml:space="preserve"> </v>
      </c>
    </row>
    <row r="76" spans="1:19" ht="10.5" hidden="1" customHeight="1" x14ac:dyDescent="0.25">
      <c r="A76" s="85" t="s">
        <v>137</v>
      </c>
      <c r="B76" s="103"/>
      <c r="C76" s="103"/>
      <c r="D76" s="16"/>
      <c r="E76" s="20">
        <v>1</v>
      </c>
      <c r="F76" s="11">
        <f t="shared" si="7"/>
        <v>0</v>
      </c>
      <c r="G76" s="11">
        <f t="shared" si="8"/>
        <v>0</v>
      </c>
      <c r="H76" s="11">
        <f t="shared" si="0"/>
        <v>0</v>
      </c>
      <c r="I76" s="15"/>
      <c r="J76" s="81"/>
      <c r="K76" s="21"/>
      <c r="L76" s="22"/>
      <c r="M76" s="22"/>
      <c r="N76" s="22"/>
      <c r="O76" s="23" t="str">
        <f t="shared" si="9"/>
        <v>0</v>
      </c>
      <c r="P76" s="22"/>
      <c r="Q76" s="24"/>
      <c r="R76" s="23">
        <f t="shared" si="10"/>
        <v>0</v>
      </c>
      <c r="S76" s="25" t="str">
        <f t="shared" ca="1" si="11"/>
        <v xml:space="preserve"> </v>
      </c>
    </row>
    <row r="77" spans="1:19" ht="11" hidden="1" customHeight="1" x14ac:dyDescent="0.25">
      <c r="A77" s="85" t="s">
        <v>138</v>
      </c>
      <c r="B77" s="103"/>
      <c r="C77" s="103"/>
      <c r="D77" s="16"/>
      <c r="E77" s="20">
        <v>1</v>
      </c>
      <c r="F77" s="11">
        <f t="shared" ref="F77:F90" si="12">R77</f>
        <v>0</v>
      </c>
      <c r="G77" s="11">
        <f t="shared" si="8"/>
        <v>0</v>
      </c>
      <c r="H77" s="11">
        <f t="shared" si="0"/>
        <v>0</v>
      </c>
      <c r="I77" s="15"/>
      <c r="J77" s="81"/>
      <c r="K77" s="21"/>
      <c r="L77" s="22"/>
      <c r="M77" s="22"/>
      <c r="N77" s="22"/>
      <c r="O77" s="23" t="str">
        <f t="shared" ref="O77:O90" si="13">IFERROR(ROUND((L77-N77)/M77,2),"0")</f>
        <v>0</v>
      </c>
      <c r="P77" s="22"/>
      <c r="Q77" s="24"/>
      <c r="R77" s="23">
        <f t="shared" ref="R77:R90" si="14">O77*P77*Q77</f>
        <v>0</v>
      </c>
      <c r="S77" s="25" t="str">
        <f t="shared" ca="1" si="11"/>
        <v xml:space="preserve"> </v>
      </c>
    </row>
    <row r="78" spans="1:19" ht="11" hidden="1" customHeight="1" x14ac:dyDescent="0.25">
      <c r="A78" s="85" t="s">
        <v>139</v>
      </c>
      <c r="B78" s="103"/>
      <c r="C78" s="103"/>
      <c r="D78" s="16"/>
      <c r="E78" s="20">
        <v>1</v>
      </c>
      <c r="F78" s="11">
        <f t="shared" si="12"/>
        <v>0</v>
      </c>
      <c r="G78" s="11">
        <f t="shared" si="8"/>
        <v>0</v>
      </c>
      <c r="H78" s="11">
        <f t="shared" si="0"/>
        <v>0</v>
      </c>
      <c r="I78" s="15"/>
      <c r="J78" s="81"/>
      <c r="K78" s="21"/>
      <c r="L78" s="22"/>
      <c r="M78" s="22"/>
      <c r="N78" s="22"/>
      <c r="O78" s="23" t="str">
        <f t="shared" si="13"/>
        <v>0</v>
      </c>
      <c r="P78" s="22"/>
      <c r="Q78" s="24"/>
      <c r="R78" s="23">
        <f t="shared" si="14"/>
        <v>0</v>
      </c>
      <c r="S78" s="25" t="str">
        <f t="shared" ca="1" si="11"/>
        <v xml:space="preserve"> </v>
      </c>
    </row>
    <row r="79" spans="1:19" ht="11" hidden="1" customHeight="1" x14ac:dyDescent="0.25">
      <c r="A79" s="85" t="s">
        <v>140</v>
      </c>
      <c r="B79" s="103"/>
      <c r="C79" s="103"/>
      <c r="D79" s="16"/>
      <c r="E79" s="20">
        <v>1</v>
      </c>
      <c r="F79" s="11">
        <f t="shared" ref="F79:F84" si="15">R79</f>
        <v>0</v>
      </c>
      <c r="G79" s="11">
        <f t="shared" ref="G79:G84" si="16">ROUND(E79*F79,2)</f>
        <v>0</v>
      </c>
      <c r="H79" s="11">
        <f t="shared" ref="H79:H84" si="17">ROUND(G79*$D$7,2)</f>
        <v>0</v>
      </c>
      <c r="I79" s="15"/>
      <c r="J79" s="81"/>
      <c r="K79" s="21"/>
      <c r="L79" s="22"/>
      <c r="M79" s="22"/>
      <c r="N79" s="22"/>
      <c r="O79" s="23" t="str">
        <f t="shared" si="13"/>
        <v>0</v>
      </c>
      <c r="P79" s="22"/>
      <c r="Q79" s="24"/>
      <c r="R79" s="23">
        <f t="shared" si="14"/>
        <v>0</v>
      </c>
      <c r="S79" s="25" t="str">
        <f t="shared" ca="1" si="11"/>
        <v xml:space="preserve"> </v>
      </c>
    </row>
    <row r="80" spans="1:19" ht="11" hidden="1" customHeight="1" x14ac:dyDescent="0.25">
      <c r="A80" s="85" t="s">
        <v>141</v>
      </c>
      <c r="B80" s="103"/>
      <c r="C80" s="103"/>
      <c r="D80" s="16"/>
      <c r="E80" s="20">
        <v>1</v>
      </c>
      <c r="F80" s="11">
        <f t="shared" si="15"/>
        <v>0</v>
      </c>
      <c r="G80" s="11">
        <f t="shared" si="16"/>
        <v>0</v>
      </c>
      <c r="H80" s="11">
        <f t="shared" si="17"/>
        <v>0</v>
      </c>
      <c r="I80" s="15"/>
      <c r="J80" s="81"/>
      <c r="K80" s="21"/>
      <c r="L80" s="22"/>
      <c r="M80" s="22"/>
      <c r="N80" s="22"/>
      <c r="O80" s="23" t="str">
        <f t="shared" si="13"/>
        <v>0</v>
      </c>
      <c r="P80" s="22"/>
      <c r="Q80" s="24"/>
      <c r="R80" s="23">
        <f t="shared" si="14"/>
        <v>0</v>
      </c>
      <c r="S80" s="25" t="str">
        <f t="shared" ca="1" si="11"/>
        <v xml:space="preserve"> </v>
      </c>
    </row>
    <row r="81" spans="1:19" ht="11" hidden="1" customHeight="1" x14ac:dyDescent="0.25">
      <c r="A81" s="85" t="s">
        <v>142</v>
      </c>
      <c r="B81" s="103"/>
      <c r="C81" s="103"/>
      <c r="D81" s="16"/>
      <c r="E81" s="20">
        <v>1</v>
      </c>
      <c r="F81" s="11">
        <f t="shared" si="15"/>
        <v>0</v>
      </c>
      <c r="G81" s="11">
        <f t="shared" si="16"/>
        <v>0</v>
      </c>
      <c r="H81" s="11">
        <f t="shared" si="17"/>
        <v>0</v>
      </c>
      <c r="I81" s="15"/>
      <c r="J81" s="81"/>
      <c r="K81" s="21"/>
      <c r="L81" s="22"/>
      <c r="M81" s="22"/>
      <c r="N81" s="22"/>
      <c r="O81" s="23" t="str">
        <f t="shared" si="13"/>
        <v>0</v>
      </c>
      <c r="P81" s="22"/>
      <c r="Q81" s="24"/>
      <c r="R81" s="23">
        <f t="shared" si="14"/>
        <v>0</v>
      </c>
      <c r="S81" s="25" t="str">
        <f t="shared" ca="1" si="11"/>
        <v xml:space="preserve"> </v>
      </c>
    </row>
    <row r="82" spans="1:19" ht="11" hidden="1" customHeight="1" x14ac:dyDescent="0.25">
      <c r="A82" s="85" t="s">
        <v>143</v>
      </c>
      <c r="B82" s="103"/>
      <c r="C82" s="103"/>
      <c r="D82" s="16"/>
      <c r="E82" s="20">
        <v>1</v>
      </c>
      <c r="F82" s="11">
        <f t="shared" si="15"/>
        <v>0</v>
      </c>
      <c r="G82" s="11">
        <f t="shared" si="16"/>
        <v>0</v>
      </c>
      <c r="H82" s="11">
        <f t="shared" si="17"/>
        <v>0</v>
      </c>
      <c r="I82" s="15"/>
      <c r="J82" s="81"/>
      <c r="K82" s="21"/>
      <c r="L82" s="22"/>
      <c r="M82" s="22"/>
      <c r="N82" s="22"/>
      <c r="O82" s="23" t="str">
        <f t="shared" si="13"/>
        <v>0</v>
      </c>
      <c r="P82" s="22"/>
      <c r="Q82" s="24"/>
      <c r="R82" s="23">
        <f t="shared" si="14"/>
        <v>0</v>
      </c>
      <c r="S82" s="25" t="str">
        <f t="shared" ca="1" si="11"/>
        <v xml:space="preserve"> </v>
      </c>
    </row>
    <row r="83" spans="1:19" ht="11" hidden="1" customHeight="1" x14ac:dyDescent="0.25">
      <c r="A83" s="85" t="s">
        <v>144</v>
      </c>
      <c r="B83" s="103"/>
      <c r="C83" s="103"/>
      <c r="D83" s="16"/>
      <c r="E83" s="20">
        <v>1</v>
      </c>
      <c r="F83" s="11">
        <f t="shared" si="15"/>
        <v>0</v>
      </c>
      <c r="G83" s="11">
        <f t="shared" si="16"/>
        <v>0</v>
      </c>
      <c r="H83" s="11">
        <f t="shared" si="17"/>
        <v>0</v>
      </c>
      <c r="I83" s="15"/>
      <c r="J83" s="81"/>
      <c r="K83" s="21"/>
      <c r="L83" s="22"/>
      <c r="M83" s="22"/>
      <c r="N83" s="22"/>
      <c r="O83" s="23" t="str">
        <f t="shared" si="13"/>
        <v>0</v>
      </c>
      <c r="P83" s="22"/>
      <c r="Q83" s="24"/>
      <c r="R83" s="23">
        <f t="shared" si="14"/>
        <v>0</v>
      </c>
      <c r="S83" s="25" t="str">
        <f t="shared" ca="1" si="11"/>
        <v xml:space="preserve"> </v>
      </c>
    </row>
    <row r="84" spans="1:19" ht="11" hidden="1" customHeight="1" x14ac:dyDescent="0.25">
      <c r="A84" s="85" t="s">
        <v>145</v>
      </c>
      <c r="B84" s="103"/>
      <c r="C84" s="103"/>
      <c r="D84" s="16"/>
      <c r="E84" s="20">
        <v>1</v>
      </c>
      <c r="F84" s="11">
        <f t="shared" si="15"/>
        <v>0</v>
      </c>
      <c r="G84" s="11">
        <f t="shared" si="16"/>
        <v>0</v>
      </c>
      <c r="H84" s="11">
        <f t="shared" si="17"/>
        <v>0</v>
      </c>
      <c r="I84" s="15"/>
      <c r="J84" s="81"/>
      <c r="K84" s="21"/>
      <c r="L84" s="22"/>
      <c r="M84" s="22"/>
      <c r="N84" s="22"/>
      <c r="O84" s="23" t="str">
        <f t="shared" si="13"/>
        <v>0</v>
      </c>
      <c r="P84" s="22"/>
      <c r="Q84" s="24"/>
      <c r="R84" s="23">
        <f t="shared" si="14"/>
        <v>0</v>
      </c>
      <c r="S84" s="25" t="str">
        <f t="shared" ca="1" si="11"/>
        <v xml:space="preserve"> </v>
      </c>
    </row>
    <row r="85" spans="1:19" ht="11" hidden="1" customHeight="1" x14ac:dyDescent="0.25">
      <c r="A85" s="85" t="s">
        <v>146</v>
      </c>
      <c r="B85" s="103"/>
      <c r="C85" s="103"/>
      <c r="D85" s="16"/>
      <c r="E85" s="20">
        <v>1</v>
      </c>
      <c r="F85" s="11">
        <f t="shared" si="12"/>
        <v>0</v>
      </c>
      <c r="G85" s="11">
        <f t="shared" si="8"/>
        <v>0</v>
      </c>
      <c r="H85" s="11">
        <f t="shared" si="0"/>
        <v>0</v>
      </c>
      <c r="I85" s="15"/>
      <c r="J85" s="81"/>
      <c r="K85" s="21"/>
      <c r="L85" s="22"/>
      <c r="M85" s="22"/>
      <c r="N85" s="22"/>
      <c r="O85" s="23" t="str">
        <f t="shared" si="13"/>
        <v>0</v>
      </c>
      <c r="P85" s="22"/>
      <c r="Q85" s="24"/>
      <c r="R85" s="23">
        <f t="shared" si="14"/>
        <v>0</v>
      </c>
      <c r="S85" s="25" t="str">
        <f t="shared" ca="1" si="11"/>
        <v xml:space="preserve"> </v>
      </c>
    </row>
    <row r="86" spans="1:19" ht="11" hidden="1" customHeight="1" x14ac:dyDescent="0.25">
      <c r="A86" s="85" t="s">
        <v>147</v>
      </c>
      <c r="B86" s="103"/>
      <c r="C86" s="103"/>
      <c r="D86" s="16"/>
      <c r="E86" s="20">
        <v>1</v>
      </c>
      <c r="F86" s="11">
        <f t="shared" si="12"/>
        <v>0</v>
      </c>
      <c r="G86" s="11">
        <f t="shared" si="8"/>
        <v>0</v>
      </c>
      <c r="H86" s="11">
        <f t="shared" si="0"/>
        <v>0</v>
      </c>
      <c r="I86" s="15"/>
      <c r="J86" s="81"/>
      <c r="K86" s="21"/>
      <c r="L86" s="22"/>
      <c r="M86" s="22"/>
      <c r="N86" s="22"/>
      <c r="O86" s="23" t="str">
        <f t="shared" si="13"/>
        <v>0</v>
      </c>
      <c r="P86" s="22"/>
      <c r="Q86" s="24"/>
      <c r="R86" s="23">
        <f t="shared" si="14"/>
        <v>0</v>
      </c>
      <c r="S86" s="25" t="str">
        <f t="shared" ca="1" si="11"/>
        <v xml:space="preserve"> </v>
      </c>
    </row>
    <row r="87" spans="1:19" ht="11" hidden="1" customHeight="1" x14ac:dyDescent="0.25">
      <c r="A87" s="85" t="s">
        <v>148</v>
      </c>
      <c r="B87" s="103"/>
      <c r="C87" s="103"/>
      <c r="D87" s="16"/>
      <c r="E87" s="20">
        <v>1</v>
      </c>
      <c r="F87" s="11">
        <f t="shared" si="12"/>
        <v>0</v>
      </c>
      <c r="G87" s="11">
        <f t="shared" si="8"/>
        <v>0</v>
      </c>
      <c r="H87" s="11">
        <f t="shared" si="0"/>
        <v>0</v>
      </c>
      <c r="I87" s="15"/>
      <c r="J87" s="81"/>
      <c r="K87" s="21"/>
      <c r="L87" s="22"/>
      <c r="M87" s="22"/>
      <c r="N87" s="22"/>
      <c r="O87" s="23" t="str">
        <f t="shared" si="13"/>
        <v>0</v>
      </c>
      <c r="P87" s="22"/>
      <c r="Q87" s="24"/>
      <c r="R87" s="23">
        <f t="shared" si="14"/>
        <v>0</v>
      </c>
      <c r="S87" s="25" t="str">
        <f t="shared" ca="1" si="11"/>
        <v xml:space="preserve"> </v>
      </c>
    </row>
    <row r="88" spans="1:19" ht="11" hidden="1" customHeight="1" x14ac:dyDescent="0.25">
      <c r="A88" s="85" t="s">
        <v>149</v>
      </c>
      <c r="B88" s="103"/>
      <c r="C88" s="103"/>
      <c r="D88" s="16"/>
      <c r="E88" s="20">
        <v>1</v>
      </c>
      <c r="F88" s="11">
        <f t="shared" si="12"/>
        <v>0</v>
      </c>
      <c r="G88" s="11">
        <f t="shared" si="8"/>
        <v>0</v>
      </c>
      <c r="H88" s="11">
        <f t="shared" si="0"/>
        <v>0</v>
      </c>
      <c r="I88" s="15"/>
      <c r="J88" s="81"/>
      <c r="K88" s="21"/>
      <c r="L88" s="22"/>
      <c r="M88" s="22"/>
      <c r="N88" s="22"/>
      <c r="O88" s="23" t="str">
        <f t="shared" si="13"/>
        <v>0</v>
      </c>
      <c r="P88" s="22"/>
      <c r="Q88" s="24"/>
      <c r="R88" s="23">
        <f t="shared" si="14"/>
        <v>0</v>
      </c>
      <c r="S88" s="25" t="str">
        <f t="shared" ca="1" si="11"/>
        <v xml:space="preserve"> </v>
      </c>
    </row>
    <row r="89" spans="1:19" ht="11" hidden="1" customHeight="1" x14ac:dyDescent="0.25">
      <c r="A89" s="85" t="s">
        <v>150</v>
      </c>
      <c r="B89" s="103"/>
      <c r="C89" s="103"/>
      <c r="D89" s="16"/>
      <c r="E89" s="20">
        <v>1</v>
      </c>
      <c r="F89" s="11">
        <f t="shared" si="12"/>
        <v>0</v>
      </c>
      <c r="G89" s="11">
        <f t="shared" si="8"/>
        <v>0</v>
      </c>
      <c r="H89" s="11">
        <f t="shared" si="0"/>
        <v>0</v>
      </c>
      <c r="I89" s="15"/>
      <c r="J89" s="81"/>
      <c r="K89" s="21"/>
      <c r="L89" s="22"/>
      <c r="M89" s="22"/>
      <c r="N89" s="22"/>
      <c r="O89" s="23" t="str">
        <f t="shared" si="13"/>
        <v>0</v>
      </c>
      <c r="P89" s="22"/>
      <c r="Q89" s="24"/>
      <c r="R89" s="23">
        <f t="shared" si="14"/>
        <v>0</v>
      </c>
      <c r="S89" s="25" t="str">
        <f t="shared" ca="1" si="11"/>
        <v xml:space="preserve"> </v>
      </c>
    </row>
    <row r="90" spans="1:19" ht="11" hidden="1" customHeight="1" x14ac:dyDescent="0.25">
      <c r="A90" s="85" t="s">
        <v>151</v>
      </c>
      <c r="B90" s="103"/>
      <c r="C90" s="103"/>
      <c r="D90" s="16"/>
      <c r="E90" s="20">
        <v>1</v>
      </c>
      <c r="F90" s="11">
        <f t="shared" si="12"/>
        <v>0</v>
      </c>
      <c r="G90" s="11">
        <f t="shared" si="8"/>
        <v>0</v>
      </c>
      <c r="H90" s="11">
        <f t="shared" si="0"/>
        <v>0</v>
      </c>
      <c r="I90" s="15"/>
      <c r="J90" s="81"/>
      <c r="K90" s="21"/>
      <c r="L90" s="22"/>
      <c r="M90" s="22"/>
      <c r="N90" s="22"/>
      <c r="O90" s="23" t="str">
        <f t="shared" si="13"/>
        <v>0</v>
      </c>
      <c r="P90" s="22"/>
      <c r="Q90" s="24"/>
      <c r="R90" s="23">
        <f t="shared" si="14"/>
        <v>0</v>
      </c>
      <c r="S90" s="25" t="str">
        <f t="shared" ca="1" si="11"/>
        <v xml:space="preserve"> </v>
      </c>
    </row>
    <row r="91" spans="1:19" ht="57" customHeight="1" x14ac:dyDescent="0.25">
      <c r="A91" s="82" t="s">
        <v>32</v>
      </c>
      <c r="B91" s="104" t="s">
        <v>33</v>
      </c>
      <c r="C91" s="105"/>
      <c r="D91" s="105"/>
      <c r="E91" s="105"/>
      <c r="F91" s="106"/>
      <c r="G91" s="9">
        <f>SUM(G92:G141)</f>
        <v>21252</v>
      </c>
      <c r="H91" s="9">
        <f>SUM(H92:H141)</f>
        <v>17001.599999999999</v>
      </c>
      <c r="I91" s="87"/>
      <c r="J91" s="81"/>
      <c r="K91" s="86" t="s">
        <v>152</v>
      </c>
    </row>
    <row r="92" spans="1:19" x14ac:dyDescent="0.25">
      <c r="A92" s="119" t="s">
        <v>153</v>
      </c>
      <c r="B92" s="113" t="s">
        <v>217</v>
      </c>
      <c r="C92" s="19" t="s">
        <v>216</v>
      </c>
      <c r="D92" s="122" t="s">
        <v>156</v>
      </c>
      <c r="E92" s="125">
        <v>400</v>
      </c>
      <c r="F92" s="110">
        <f>IFERROR(ROUND(AVERAGE(K92:K96),2),"0")</f>
        <v>9.3800000000000008</v>
      </c>
      <c r="G92" s="110">
        <f>ROUND(E92*F92,2)</f>
        <v>3752</v>
      </c>
      <c r="H92" s="110">
        <f>ROUND(G92*$D$7,2)</f>
        <v>3001.6</v>
      </c>
      <c r="I92" s="113" t="s">
        <v>62</v>
      </c>
      <c r="J92" s="88"/>
      <c r="K92" s="22">
        <v>9.3800000000000008</v>
      </c>
    </row>
    <row r="93" spans="1:19" x14ac:dyDescent="0.25">
      <c r="A93" s="120"/>
      <c r="B93" s="114"/>
      <c r="C93" s="19"/>
      <c r="D93" s="123"/>
      <c r="E93" s="126"/>
      <c r="F93" s="111"/>
      <c r="G93" s="111"/>
      <c r="H93" s="111"/>
      <c r="I93" s="114"/>
      <c r="J93" s="88"/>
      <c r="K93" s="22"/>
    </row>
    <row r="94" spans="1:19" x14ac:dyDescent="0.25">
      <c r="A94" s="120"/>
      <c r="B94" s="114"/>
      <c r="C94" s="19"/>
      <c r="D94" s="123"/>
      <c r="E94" s="126"/>
      <c r="F94" s="111"/>
      <c r="G94" s="111"/>
      <c r="H94" s="111"/>
      <c r="I94" s="114"/>
      <c r="J94" s="88"/>
      <c r="K94" s="22"/>
    </row>
    <row r="95" spans="1:19" x14ac:dyDescent="0.25">
      <c r="A95" s="120"/>
      <c r="B95" s="114"/>
      <c r="C95" s="19"/>
      <c r="D95" s="123"/>
      <c r="E95" s="126"/>
      <c r="F95" s="111"/>
      <c r="G95" s="111"/>
      <c r="H95" s="111"/>
      <c r="I95" s="114"/>
      <c r="J95" s="88"/>
      <c r="K95" s="22"/>
    </row>
    <row r="96" spans="1:19" x14ac:dyDescent="0.25">
      <c r="A96" s="121"/>
      <c r="B96" s="115"/>
      <c r="C96" s="19"/>
      <c r="D96" s="124"/>
      <c r="E96" s="127"/>
      <c r="F96" s="112"/>
      <c r="G96" s="112"/>
      <c r="H96" s="112"/>
      <c r="I96" s="115"/>
      <c r="J96" s="88"/>
      <c r="K96" s="22"/>
    </row>
    <row r="97" spans="1:11" x14ac:dyDescent="0.25">
      <c r="A97" s="119" t="s">
        <v>157</v>
      </c>
      <c r="B97" s="113" t="s">
        <v>219</v>
      </c>
      <c r="C97" s="19" t="s">
        <v>218</v>
      </c>
      <c r="D97" s="122" t="s">
        <v>156</v>
      </c>
      <c r="E97" s="125">
        <v>2000</v>
      </c>
      <c r="F97" s="110">
        <f t="shared" ref="F97" si="18">IFERROR(ROUND(AVERAGE(K97:K101),2),"0")</f>
        <v>8.75</v>
      </c>
      <c r="G97" s="110">
        <f>ROUND(E97*F97,2)</f>
        <v>17500</v>
      </c>
      <c r="H97" s="110">
        <f>ROUND(G97*$D$7,2)</f>
        <v>14000</v>
      </c>
      <c r="I97" s="113"/>
      <c r="J97" s="88"/>
      <c r="K97" s="22">
        <v>8.75</v>
      </c>
    </row>
    <row r="98" spans="1:11" x14ac:dyDescent="0.25">
      <c r="A98" s="120"/>
      <c r="B98" s="114"/>
      <c r="C98" s="19"/>
      <c r="D98" s="123"/>
      <c r="E98" s="126"/>
      <c r="F98" s="111"/>
      <c r="G98" s="111"/>
      <c r="H98" s="111"/>
      <c r="I98" s="114"/>
      <c r="J98" s="88"/>
      <c r="K98" s="22"/>
    </row>
    <row r="99" spans="1:11" x14ac:dyDescent="0.25">
      <c r="A99" s="120"/>
      <c r="B99" s="114"/>
      <c r="C99" s="19"/>
      <c r="D99" s="123"/>
      <c r="E99" s="126"/>
      <c r="F99" s="111"/>
      <c r="G99" s="111"/>
      <c r="H99" s="111"/>
      <c r="I99" s="114"/>
      <c r="J99" s="88"/>
      <c r="K99" s="22"/>
    </row>
    <row r="100" spans="1:11" ht="17.5" customHeight="1" x14ac:dyDescent="0.25">
      <c r="A100" s="120"/>
      <c r="B100" s="114"/>
      <c r="C100" s="19"/>
      <c r="D100" s="123"/>
      <c r="E100" s="126"/>
      <c r="F100" s="111"/>
      <c r="G100" s="111"/>
      <c r="H100" s="111"/>
      <c r="I100" s="114"/>
      <c r="J100" s="88"/>
      <c r="K100" s="22"/>
    </row>
    <row r="101" spans="1:11" ht="1" hidden="1" customHeight="1" x14ac:dyDescent="0.25">
      <c r="A101" s="121"/>
      <c r="B101" s="115"/>
      <c r="C101" s="19"/>
      <c r="D101" s="124"/>
      <c r="E101" s="127"/>
      <c r="F101" s="112"/>
      <c r="G101" s="112"/>
      <c r="H101" s="112"/>
      <c r="I101" s="115"/>
      <c r="J101" s="88"/>
      <c r="K101" s="22"/>
    </row>
    <row r="102" spans="1:11" ht="11" hidden="1" customHeight="1" x14ac:dyDescent="0.25">
      <c r="A102" s="119" t="s">
        <v>158</v>
      </c>
      <c r="B102" s="113" t="s">
        <v>154</v>
      </c>
      <c r="C102" s="19" t="s">
        <v>155</v>
      </c>
      <c r="D102" s="122" t="s">
        <v>156</v>
      </c>
      <c r="E102" s="125"/>
      <c r="F102" s="110" t="str">
        <f t="shared" ref="F102" si="19">IFERROR(ROUND(AVERAGE(K102:K106),2),"0")</f>
        <v>0</v>
      </c>
      <c r="G102" s="110">
        <f>ROUND(E102*F102,2)</f>
        <v>0</v>
      </c>
      <c r="H102" s="110">
        <f>ROUND(G102*$D$7,2)</f>
        <v>0</v>
      </c>
      <c r="I102" s="113"/>
      <c r="J102" s="88"/>
      <c r="K102" s="22"/>
    </row>
    <row r="103" spans="1:11" hidden="1" x14ac:dyDescent="0.25">
      <c r="A103" s="120"/>
      <c r="B103" s="114"/>
      <c r="C103" s="19"/>
      <c r="D103" s="123"/>
      <c r="E103" s="126"/>
      <c r="F103" s="111"/>
      <c r="G103" s="111"/>
      <c r="H103" s="111"/>
      <c r="I103" s="114"/>
      <c r="J103" s="88"/>
      <c r="K103" s="22"/>
    </row>
    <row r="104" spans="1:11" hidden="1" x14ac:dyDescent="0.25">
      <c r="A104" s="120"/>
      <c r="B104" s="114"/>
      <c r="C104" s="19"/>
      <c r="D104" s="123"/>
      <c r="E104" s="126"/>
      <c r="F104" s="111"/>
      <c r="G104" s="111"/>
      <c r="H104" s="111"/>
      <c r="I104" s="114"/>
      <c r="J104" s="88"/>
      <c r="K104" s="22"/>
    </row>
    <row r="105" spans="1:11" hidden="1" x14ac:dyDescent="0.25">
      <c r="A105" s="120"/>
      <c r="B105" s="114"/>
      <c r="C105" s="19"/>
      <c r="D105" s="123"/>
      <c r="E105" s="126"/>
      <c r="F105" s="111"/>
      <c r="G105" s="111"/>
      <c r="H105" s="111"/>
      <c r="I105" s="114"/>
      <c r="J105" s="88"/>
      <c r="K105" s="22"/>
    </row>
    <row r="106" spans="1:11" hidden="1" x14ac:dyDescent="0.25">
      <c r="A106" s="121"/>
      <c r="B106" s="115"/>
      <c r="C106" s="19"/>
      <c r="D106" s="124"/>
      <c r="E106" s="127"/>
      <c r="F106" s="112"/>
      <c r="G106" s="112"/>
      <c r="H106" s="112"/>
      <c r="I106" s="115"/>
      <c r="J106" s="88"/>
      <c r="K106" s="22"/>
    </row>
    <row r="107" spans="1:11" ht="11" hidden="1" customHeight="1" x14ac:dyDescent="0.25">
      <c r="A107" s="119" t="s">
        <v>159</v>
      </c>
      <c r="B107" s="113" t="s">
        <v>154</v>
      </c>
      <c r="C107" s="19" t="s">
        <v>155</v>
      </c>
      <c r="D107" s="122" t="s">
        <v>156</v>
      </c>
      <c r="E107" s="125"/>
      <c r="F107" s="110" t="str">
        <f t="shared" ref="F107" si="20">IFERROR(ROUND(AVERAGE(K107:K111),2),"0")</f>
        <v>0</v>
      </c>
      <c r="G107" s="110">
        <f>ROUND(E107*F107,2)</f>
        <v>0</v>
      </c>
      <c r="H107" s="110">
        <f>ROUND(G107*$D$7,2)</f>
        <v>0</v>
      </c>
      <c r="I107" s="113"/>
      <c r="J107" s="88"/>
      <c r="K107" s="22"/>
    </row>
    <row r="108" spans="1:11" hidden="1" x14ac:dyDescent="0.25">
      <c r="A108" s="120"/>
      <c r="B108" s="114"/>
      <c r="C108" s="19"/>
      <c r="D108" s="123"/>
      <c r="E108" s="126"/>
      <c r="F108" s="111"/>
      <c r="G108" s="111"/>
      <c r="H108" s="111"/>
      <c r="I108" s="114"/>
      <c r="J108" s="88"/>
      <c r="K108" s="22"/>
    </row>
    <row r="109" spans="1:11" hidden="1" x14ac:dyDescent="0.25">
      <c r="A109" s="120"/>
      <c r="B109" s="114"/>
      <c r="C109" s="19"/>
      <c r="D109" s="123"/>
      <c r="E109" s="126"/>
      <c r="F109" s="111"/>
      <c r="G109" s="111"/>
      <c r="H109" s="111"/>
      <c r="I109" s="114"/>
      <c r="J109" s="88"/>
      <c r="K109" s="22"/>
    </row>
    <row r="110" spans="1:11" hidden="1" x14ac:dyDescent="0.25">
      <c r="A110" s="120"/>
      <c r="B110" s="114"/>
      <c r="C110" s="19"/>
      <c r="D110" s="123"/>
      <c r="E110" s="126"/>
      <c r="F110" s="111"/>
      <c r="G110" s="111"/>
      <c r="H110" s="111"/>
      <c r="I110" s="114"/>
      <c r="J110" s="88"/>
      <c r="K110" s="22"/>
    </row>
    <row r="111" spans="1:11" hidden="1" x14ac:dyDescent="0.25">
      <c r="A111" s="121"/>
      <c r="B111" s="115"/>
      <c r="C111" s="19"/>
      <c r="D111" s="124"/>
      <c r="E111" s="127"/>
      <c r="F111" s="112"/>
      <c r="G111" s="112"/>
      <c r="H111" s="112"/>
      <c r="I111" s="115"/>
      <c r="J111" s="88"/>
      <c r="K111" s="22"/>
    </row>
    <row r="112" spans="1:11" ht="11" hidden="1" customHeight="1" x14ac:dyDescent="0.25">
      <c r="A112" s="119" t="s">
        <v>160</v>
      </c>
      <c r="B112" s="113" t="s">
        <v>154</v>
      </c>
      <c r="C112" s="19" t="s">
        <v>155</v>
      </c>
      <c r="D112" s="122" t="s">
        <v>156</v>
      </c>
      <c r="E112" s="125"/>
      <c r="F112" s="110" t="str">
        <f t="shared" ref="F112" si="21">IFERROR(ROUND(AVERAGE(K112:K116),2),"0")</f>
        <v>0</v>
      </c>
      <c r="G112" s="110">
        <f>ROUND(E112*F112,2)</f>
        <v>0</v>
      </c>
      <c r="H112" s="110">
        <f>ROUND(G112*$D$7,2)</f>
        <v>0</v>
      </c>
      <c r="I112" s="113"/>
      <c r="J112" s="88"/>
      <c r="K112" s="22"/>
    </row>
    <row r="113" spans="1:11" hidden="1" x14ac:dyDescent="0.25">
      <c r="A113" s="120"/>
      <c r="B113" s="114"/>
      <c r="C113" s="19"/>
      <c r="D113" s="123"/>
      <c r="E113" s="126"/>
      <c r="F113" s="111"/>
      <c r="G113" s="111"/>
      <c r="H113" s="111"/>
      <c r="I113" s="114"/>
      <c r="J113" s="88"/>
      <c r="K113" s="22"/>
    </row>
    <row r="114" spans="1:11" hidden="1" x14ac:dyDescent="0.25">
      <c r="A114" s="120"/>
      <c r="B114" s="114"/>
      <c r="C114" s="19"/>
      <c r="D114" s="123"/>
      <c r="E114" s="126"/>
      <c r="F114" s="111"/>
      <c r="G114" s="111"/>
      <c r="H114" s="111"/>
      <c r="I114" s="114"/>
      <c r="J114" s="88"/>
      <c r="K114" s="22"/>
    </row>
    <row r="115" spans="1:11" hidden="1" x14ac:dyDescent="0.25">
      <c r="A115" s="120"/>
      <c r="B115" s="114"/>
      <c r="C115" s="19"/>
      <c r="D115" s="123"/>
      <c r="E115" s="126"/>
      <c r="F115" s="111"/>
      <c r="G115" s="111"/>
      <c r="H115" s="111"/>
      <c r="I115" s="114"/>
      <c r="J115" s="88"/>
      <c r="K115" s="22"/>
    </row>
    <row r="116" spans="1:11" hidden="1" x14ac:dyDescent="0.25">
      <c r="A116" s="121"/>
      <c r="B116" s="115"/>
      <c r="C116" s="19"/>
      <c r="D116" s="124"/>
      <c r="E116" s="127"/>
      <c r="F116" s="112"/>
      <c r="G116" s="112"/>
      <c r="H116" s="112"/>
      <c r="I116" s="115"/>
      <c r="J116" s="88"/>
      <c r="K116" s="22"/>
    </row>
    <row r="117" spans="1:11" ht="11" hidden="1" customHeight="1" x14ac:dyDescent="0.25">
      <c r="A117" s="119" t="s">
        <v>161</v>
      </c>
      <c r="B117" s="113" t="s">
        <v>154</v>
      </c>
      <c r="C117" s="19" t="s">
        <v>155</v>
      </c>
      <c r="D117" s="122" t="s">
        <v>156</v>
      </c>
      <c r="E117" s="125"/>
      <c r="F117" s="110" t="str">
        <f t="shared" ref="F117" si="22">IFERROR(ROUND(AVERAGE(K117:K121),2),"0")</f>
        <v>0</v>
      </c>
      <c r="G117" s="110">
        <f>ROUND(E117*F117,2)</f>
        <v>0</v>
      </c>
      <c r="H117" s="110">
        <f>ROUND(G117*$D$7,2)</f>
        <v>0</v>
      </c>
      <c r="I117" s="113"/>
      <c r="J117" s="88"/>
      <c r="K117" s="22"/>
    </row>
    <row r="118" spans="1:11" hidden="1" x14ac:dyDescent="0.25">
      <c r="A118" s="120"/>
      <c r="B118" s="114"/>
      <c r="C118" s="19"/>
      <c r="D118" s="123"/>
      <c r="E118" s="126"/>
      <c r="F118" s="111"/>
      <c r="G118" s="111"/>
      <c r="H118" s="111"/>
      <c r="I118" s="114"/>
      <c r="J118" s="88"/>
      <c r="K118" s="22"/>
    </row>
    <row r="119" spans="1:11" hidden="1" x14ac:dyDescent="0.25">
      <c r="A119" s="120"/>
      <c r="B119" s="114"/>
      <c r="C119" s="19"/>
      <c r="D119" s="123"/>
      <c r="E119" s="126"/>
      <c r="F119" s="111"/>
      <c r="G119" s="111"/>
      <c r="H119" s="111"/>
      <c r="I119" s="114"/>
      <c r="J119" s="88"/>
      <c r="K119" s="22"/>
    </row>
    <row r="120" spans="1:11" hidden="1" x14ac:dyDescent="0.25">
      <c r="A120" s="120"/>
      <c r="B120" s="114"/>
      <c r="C120" s="19"/>
      <c r="D120" s="123"/>
      <c r="E120" s="126"/>
      <c r="F120" s="111"/>
      <c r="G120" s="111"/>
      <c r="H120" s="111"/>
      <c r="I120" s="114"/>
      <c r="J120" s="88"/>
      <c r="K120" s="22"/>
    </row>
    <row r="121" spans="1:11" hidden="1" x14ac:dyDescent="0.25">
      <c r="A121" s="121"/>
      <c r="B121" s="115"/>
      <c r="C121" s="19"/>
      <c r="D121" s="124"/>
      <c r="E121" s="127"/>
      <c r="F121" s="112"/>
      <c r="G121" s="112"/>
      <c r="H121" s="112"/>
      <c r="I121" s="115"/>
      <c r="J121" s="88"/>
      <c r="K121" s="22"/>
    </row>
    <row r="122" spans="1:11" ht="11" hidden="1" customHeight="1" x14ac:dyDescent="0.25">
      <c r="A122" s="119" t="s">
        <v>162</v>
      </c>
      <c r="B122" s="113" t="s">
        <v>154</v>
      </c>
      <c r="C122" s="19" t="s">
        <v>155</v>
      </c>
      <c r="D122" s="122" t="s">
        <v>156</v>
      </c>
      <c r="E122" s="125"/>
      <c r="F122" s="110" t="str">
        <f t="shared" ref="F122" si="23">IFERROR(ROUND(AVERAGE(K122:K126),2),"0")</f>
        <v>0</v>
      </c>
      <c r="G122" s="110">
        <f>ROUND(E122*F122,2)</f>
        <v>0</v>
      </c>
      <c r="H122" s="110">
        <f>ROUND(G122*$D$7,2)</f>
        <v>0</v>
      </c>
      <c r="I122" s="113"/>
      <c r="J122" s="88"/>
      <c r="K122" s="22"/>
    </row>
    <row r="123" spans="1:11" hidden="1" x14ac:dyDescent="0.25">
      <c r="A123" s="120"/>
      <c r="B123" s="114"/>
      <c r="C123" s="19"/>
      <c r="D123" s="123"/>
      <c r="E123" s="126"/>
      <c r="F123" s="111"/>
      <c r="G123" s="111"/>
      <c r="H123" s="111"/>
      <c r="I123" s="114"/>
      <c r="J123" s="88"/>
      <c r="K123" s="22"/>
    </row>
    <row r="124" spans="1:11" hidden="1" x14ac:dyDescent="0.25">
      <c r="A124" s="120"/>
      <c r="B124" s="114"/>
      <c r="C124" s="19"/>
      <c r="D124" s="123"/>
      <c r="E124" s="126"/>
      <c r="F124" s="111"/>
      <c r="G124" s="111"/>
      <c r="H124" s="111"/>
      <c r="I124" s="114"/>
      <c r="J124" s="88"/>
      <c r="K124" s="22"/>
    </row>
    <row r="125" spans="1:11" hidden="1" x14ac:dyDescent="0.25">
      <c r="A125" s="120"/>
      <c r="B125" s="114"/>
      <c r="C125" s="19"/>
      <c r="D125" s="123"/>
      <c r="E125" s="126"/>
      <c r="F125" s="111"/>
      <c r="G125" s="111"/>
      <c r="H125" s="111"/>
      <c r="I125" s="114"/>
      <c r="J125" s="88"/>
      <c r="K125" s="22"/>
    </row>
    <row r="126" spans="1:11" hidden="1" x14ac:dyDescent="0.25">
      <c r="A126" s="121"/>
      <c r="B126" s="115"/>
      <c r="C126" s="19"/>
      <c r="D126" s="124"/>
      <c r="E126" s="127"/>
      <c r="F126" s="112"/>
      <c r="G126" s="112"/>
      <c r="H126" s="112"/>
      <c r="I126" s="115"/>
      <c r="J126" s="88"/>
      <c r="K126" s="22"/>
    </row>
    <row r="127" spans="1:11" ht="11" hidden="1" customHeight="1" x14ac:dyDescent="0.25">
      <c r="A127" s="119" t="s">
        <v>163</v>
      </c>
      <c r="B127" s="113" t="s">
        <v>154</v>
      </c>
      <c r="C127" s="19" t="s">
        <v>155</v>
      </c>
      <c r="D127" s="122" t="s">
        <v>156</v>
      </c>
      <c r="E127" s="125"/>
      <c r="F127" s="110" t="str">
        <f t="shared" ref="F127" si="24">IFERROR(ROUND(AVERAGE(K127:K131),2),"0")</f>
        <v>0</v>
      </c>
      <c r="G127" s="110">
        <f>ROUND(E127*F127,2)</f>
        <v>0</v>
      </c>
      <c r="H127" s="110">
        <f>ROUND(G127*$D$7,2)</f>
        <v>0</v>
      </c>
      <c r="I127" s="113"/>
      <c r="J127" s="88"/>
      <c r="K127" s="22"/>
    </row>
    <row r="128" spans="1:11" hidden="1" x14ac:dyDescent="0.25">
      <c r="A128" s="120"/>
      <c r="B128" s="114"/>
      <c r="C128" s="19"/>
      <c r="D128" s="123"/>
      <c r="E128" s="126"/>
      <c r="F128" s="111"/>
      <c r="G128" s="111"/>
      <c r="H128" s="111"/>
      <c r="I128" s="114"/>
      <c r="J128" s="88"/>
      <c r="K128" s="22"/>
    </row>
    <row r="129" spans="1:11" hidden="1" x14ac:dyDescent="0.25">
      <c r="A129" s="120"/>
      <c r="B129" s="114"/>
      <c r="C129" s="19"/>
      <c r="D129" s="123"/>
      <c r="E129" s="126"/>
      <c r="F129" s="111"/>
      <c r="G129" s="111"/>
      <c r="H129" s="111"/>
      <c r="I129" s="114"/>
      <c r="J129" s="88"/>
      <c r="K129" s="22"/>
    </row>
    <row r="130" spans="1:11" hidden="1" x14ac:dyDescent="0.25">
      <c r="A130" s="120"/>
      <c r="B130" s="114"/>
      <c r="C130" s="19"/>
      <c r="D130" s="123"/>
      <c r="E130" s="126"/>
      <c r="F130" s="111"/>
      <c r="G130" s="111"/>
      <c r="H130" s="111"/>
      <c r="I130" s="114"/>
      <c r="J130" s="88"/>
      <c r="K130" s="22"/>
    </row>
    <row r="131" spans="1:11" hidden="1" x14ac:dyDescent="0.25">
      <c r="A131" s="121"/>
      <c r="B131" s="115"/>
      <c r="C131" s="19"/>
      <c r="D131" s="124"/>
      <c r="E131" s="127"/>
      <c r="F131" s="112"/>
      <c r="G131" s="112"/>
      <c r="H131" s="112"/>
      <c r="I131" s="115"/>
      <c r="J131" s="88"/>
      <c r="K131" s="22"/>
    </row>
    <row r="132" spans="1:11" ht="0.5" hidden="1" customHeight="1" x14ac:dyDescent="0.25">
      <c r="A132" s="119" t="s">
        <v>164</v>
      </c>
      <c r="B132" s="113" t="s">
        <v>154</v>
      </c>
      <c r="C132" s="19" t="s">
        <v>155</v>
      </c>
      <c r="D132" s="122" t="s">
        <v>156</v>
      </c>
      <c r="E132" s="125"/>
      <c r="F132" s="110" t="str">
        <f t="shared" ref="F132" si="25">IFERROR(ROUND(AVERAGE(K132:K136),2),"0")</f>
        <v>0</v>
      </c>
      <c r="G132" s="110">
        <f>ROUND(E132*F132,2)</f>
        <v>0</v>
      </c>
      <c r="H132" s="110">
        <f>ROUND(G132*$D$7,2)</f>
        <v>0</v>
      </c>
      <c r="I132" s="113"/>
      <c r="J132" s="88"/>
      <c r="K132" s="22"/>
    </row>
    <row r="133" spans="1:11" hidden="1" x14ac:dyDescent="0.25">
      <c r="A133" s="120"/>
      <c r="B133" s="114"/>
      <c r="C133" s="19"/>
      <c r="D133" s="123"/>
      <c r="E133" s="126"/>
      <c r="F133" s="111"/>
      <c r="G133" s="111"/>
      <c r="H133" s="111"/>
      <c r="I133" s="114"/>
      <c r="J133" s="88"/>
      <c r="K133" s="22"/>
    </row>
    <row r="134" spans="1:11" hidden="1" x14ac:dyDescent="0.25">
      <c r="A134" s="120"/>
      <c r="B134" s="114"/>
      <c r="C134" s="19"/>
      <c r="D134" s="123"/>
      <c r="E134" s="126"/>
      <c r="F134" s="111"/>
      <c r="G134" s="111"/>
      <c r="H134" s="111"/>
      <c r="I134" s="114"/>
      <c r="J134" s="88"/>
      <c r="K134" s="22"/>
    </row>
    <row r="135" spans="1:11" hidden="1" x14ac:dyDescent="0.25">
      <c r="A135" s="120"/>
      <c r="B135" s="114"/>
      <c r="C135" s="19"/>
      <c r="D135" s="123"/>
      <c r="E135" s="126"/>
      <c r="F135" s="111"/>
      <c r="G135" s="111"/>
      <c r="H135" s="111"/>
      <c r="I135" s="114"/>
      <c r="J135" s="88"/>
      <c r="K135" s="22"/>
    </row>
    <row r="136" spans="1:11" hidden="1" x14ac:dyDescent="0.25">
      <c r="A136" s="121"/>
      <c r="B136" s="115"/>
      <c r="C136" s="19"/>
      <c r="D136" s="124"/>
      <c r="E136" s="127"/>
      <c r="F136" s="112"/>
      <c r="G136" s="112"/>
      <c r="H136" s="112"/>
      <c r="I136" s="115"/>
      <c r="J136" s="88"/>
      <c r="K136" s="22"/>
    </row>
    <row r="137" spans="1:11" ht="11" hidden="1" customHeight="1" x14ac:dyDescent="0.25">
      <c r="A137" s="119" t="s">
        <v>165</v>
      </c>
      <c r="B137" s="113" t="s">
        <v>154</v>
      </c>
      <c r="C137" s="19" t="s">
        <v>155</v>
      </c>
      <c r="D137" s="122" t="s">
        <v>156</v>
      </c>
      <c r="E137" s="125"/>
      <c r="F137" s="110" t="str">
        <f t="shared" ref="F137" si="26">IFERROR(ROUND(AVERAGE(K137:K141),2),"0")</f>
        <v>0</v>
      </c>
      <c r="G137" s="110">
        <f>ROUND(E137*F137,2)</f>
        <v>0</v>
      </c>
      <c r="H137" s="110">
        <f>ROUND(G137*$D$7,2)</f>
        <v>0</v>
      </c>
      <c r="I137" s="113"/>
      <c r="J137" s="88"/>
      <c r="K137" s="22"/>
    </row>
    <row r="138" spans="1:11" hidden="1" x14ac:dyDescent="0.25">
      <c r="A138" s="120"/>
      <c r="B138" s="114"/>
      <c r="C138" s="19"/>
      <c r="D138" s="123"/>
      <c r="E138" s="126"/>
      <c r="F138" s="111"/>
      <c r="G138" s="111"/>
      <c r="H138" s="111"/>
      <c r="I138" s="114"/>
      <c r="J138" s="88"/>
      <c r="K138" s="22"/>
    </row>
    <row r="139" spans="1:11" hidden="1" x14ac:dyDescent="0.25">
      <c r="A139" s="120"/>
      <c r="B139" s="114"/>
      <c r="C139" s="19"/>
      <c r="D139" s="123"/>
      <c r="E139" s="126"/>
      <c r="F139" s="111"/>
      <c r="G139" s="111"/>
      <c r="H139" s="111"/>
      <c r="I139" s="114"/>
      <c r="J139" s="88"/>
      <c r="K139" s="22"/>
    </row>
    <row r="140" spans="1:11" hidden="1" x14ac:dyDescent="0.25">
      <c r="A140" s="120"/>
      <c r="B140" s="114"/>
      <c r="C140" s="19"/>
      <c r="D140" s="123"/>
      <c r="E140" s="126"/>
      <c r="F140" s="111"/>
      <c r="G140" s="111"/>
      <c r="H140" s="111"/>
      <c r="I140" s="114"/>
      <c r="J140" s="88"/>
      <c r="K140" s="22"/>
    </row>
    <row r="141" spans="1:11" ht="6" hidden="1" customHeight="1" x14ac:dyDescent="0.25">
      <c r="A141" s="121"/>
      <c r="B141" s="115"/>
      <c r="C141" s="19"/>
      <c r="D141" s="124"/>
      <c r="E141" s="127"/>
      <c r="F141" s="112"/>
      <c r="G141" s="112"/>
      <c r="H141" s="112"/>
      <c r="I141" s="115"/>
      <c r="J141" s="88"/>
      <c r="K141" s="22"/>
    </row>
    <row r="142" spans="1:11" ht="14.5" customHeight="1" x14ac:dyDescent="0.25">
      <c r="A142" s="82" t="s">
        <v>34</v>
      </c>
      <c r="B142" s="104" t="s">
        <v>35</v>
      </c>
      <c r="C142" s="105"/>
      <c r="D142" s="105"/>
      <c r="E142" s="105"/>
      <c r="F142" s="106"/>
      <c r="G142" s="9">
        <f>SUM(G143,G150,G157,G164,G171,G178,G185,G192,G199,G206)</f>
        <v>0</v>
      </c>
      <c r="H142" s="9">
        <f>SUM(H143,H150,H157,H164,H171,H178,H185,H192,H199,H206)</f>
        <v>0</v>
      </c>
      <c r="I142" s="87"/>
      <c r="J142" s="81"/>
    </row>
    <row r="143" spans="1:11" hidden="1" x14ac:dyDescent="0.25">
      <c r="A143" s="116" t="s">
        <v>166</v>
      </c>
      <c r="B143" s="107" t="s">
        <v>167</v>
      </c>
      <c r="C143" s="26" t="s">
        <v>168</v>
      </c>
      <c r="D143" s="27"/>
      <c r="E143" s="28"/>
      <c r="F143" s="23"/>
      <c r="G143" s="29">
        <f>SUM(G144:G149)</f>
        <v>0</v>
      </c>
      <c r="H143" s="29">
        <f>ROUND(G143*$D$7,2)</f>
        <v>0</v>
      </c>
      <c r="I143" s="107" t="s">
        <v>62</v>
      </c>
    </row>
    <row r="144" spans="1:11" hidden="1" x14ac:dyDescent="0.25">
      <c r="A144" s="117"/>
      <c r="B144" s="108"/>
      <c r="C144" s="30" t="s">
        <v>169</v>
      </c>
      <c r="D144" s="31"/>
      <c r="E144" s="32"/>
      <c r="F144" s="22"/>
      <c r="G144" s="23">
        <f>ROUND(E144*F144,2)</f>
        <v>0</v>
      </c>
      <c r="H144" s="33"/>
      <c r="I144" s="108"/>
    </row>
    <row r="145" spans="1:9" ht="13.5" hidden="1" customHeight="1" x14ac:dyDescent="0.25">
      <c r="A145" s="117"/>
      <c r="B145" s="108"/>
      <c r="C145" s="30" t="s">
        <v>170</v>
      </c>
      <c r="D145" s="31"/>
      <c r="E145" s="32"/>
      <c r="F145" s="22"/>
      <c r="G145" s="23">
        <f t="shared" ref="G145:G149" si="27">ROUND(E145*F145,2)</f>
        <v>0</v>
      </c>
      <c r="H145" s="33"/>
      <c r="I145" s="108"/>
    </row>
    <row r="146" spans="1:9" hidden="1" x14ac:dyDescent="0.25">
      <c r="A146" s="117"/>
      <c r="B146" s="108"/>
      <c r="C146" s="30" t="s">
        <v>171</v>
      </c>
      <c r="D146" s="31"/>
      <c r="E146" s="32"/>
      <c r="F146" s="22"/>
      <c r="G146" s="23">
        <f t="shared" si="27"/>
        <v>0</v>
      </c>
      <c r="H146" s="33"/>
      <c r="I146" s="108"/>
    </row>
    <row r="147" spans="1:9" hidden="1" x14ac:dyDescent="0.25">
      <c r="A147" s="117"/>
      <c r="B147" s="108"/>
      <c r="C147" s="30" t="s">
        <v>172</v>
      </c>
      <c r="D147" s="31"/>
      <c r="E147" s="32"/>
      <c r="F147" s="22"/>
      <c r="G147" s="23">
        <f t="shared" si="27"/>
        <v>0</v>
      </c>
      <c r="H147" s="33"/>
      <c r="I147" s="108"/>
    </row>
    <row r="148" spans="1:9" hidden="1" x14ac:dyDescent="0.25">
      <c r="A148" s="117"/>
      <c r="B148" s="108"/>
      <c r="C148" s="33" t="s">
        <v>173</v>
      </c>
      <c r="D148" s="31"/>
      <c r="E148" s="32"/>
      <c r="F148" s="22"/>
      <c r="G148" s="23">
        <f t="shared" si="27"/>
        <v>0</v>
      </c>
      <c r="H148" s="33"/>
      <c r="I148" s="108"/>
    </row>
    <row r="149" spans="1:9" hidden="1" x14ac:dyDescent="0.25">
      <c r="A149" s="118"/>
      <c r="B149" s="109"/>
      <c r="C149" s="33" t="s">
        <v>173</v>
      </c>
      <c r="D149" s="31"/>
      <c r="E149" s="32"/>
      <c r="F149" s="22"/>
      <c r="G149" s="23">
        <f t="shared" si="27"/>
        <v>0</v>
      </c>
      <c r="H149" s="33"/>
      <c r="I149" s="109"/>
    </row>
    <row r="150" spans="1:9" ht="12.5" hidden="1" customHeight="1" x14ac:dyDescent="0.25">
      <c r="A150" s="116" t="s">
        <v>174</v>
      </c>
      <c r="B150" s="107" t="s">
        <v>167</v>
      </c>
      <c r="C150" s="26" t="s">
        <v>168</v>
      </c>
      <c r="D150" s="27"/>
      <c r="E150" s="28"/>
      <c r="F150" s="23"/>
      <c r="G150" s="29">
        <f>SUM(G151:G156)</f>
        <v>0</v>
      </c>
      <c r="H150" s="29">
        <f>ROUND(G150*$D$7,2)</f>
        <v>0</v>
      </c>
      <c r="I150" s="107"/>
    </row>
    <row r="151" spans="1:9" hidden="1" x14ac:dyDescent="0.25">
      <c r="A151" s="117"/>
      <c r="B151" s="108"/>
      <c r="C151" s="30" t="s">
        <v>169</v>
      </c>
      <c r="D151" s="31"/>
      <c r="E151" s="32"/>
      <c r="F151" s="22"/>
      <c r="G151" s="23">
        <f t="shared" ref="G151:G156" si="28">ROUND(E151*F151,2)</f>
        <v>0</v>
      </c>
      <c r="H151" s="33"/>
      <c r="I151" s="108"/>
    </row>
    <row r="152" spans="1:9" hidden="1" x14ac:dyDescent="0.25">
      <c r="A152" s="117"/>
      <c r="B152" s="108"/>
      <c r="C152" s="30" t="s">
        <v>170</v>
      </c>
      <c r="D152" s="31"/>
      <c r="E152" s="32"/>
      <c r="F152" s="22"/>
      <c r="G152" s="23">
        <f t="shared" si="28"/>
        <v>0</v>
      </c>
      <c r="H152" s="33"/>
      <c r="I152" s="108"/>
    </row>
    <row r="153" spans="1:9" hidden="1" x14ac:dyDescent="0.25">
      <c r="A153" s="117"/>
      <c r="B153" s="108"/>
      <c r="C153" s="30" t="s">
        <v>171</v>
      </c>
      <c r="D153" s="31"/>
      <c r="E153" s="32"/>
      <c r="F153" s="22"/>
      <c r="G153" s="23">
        <f t="shared" si="28"/>
        <v>0</v>
      </c>
      <c r="H153" s="33"/>
      <c r="I153" s="108"/>
    </row>
    <row r="154" spans="1:9" hidden="1" x14ac:dyDescent="0.25">
      <c r="A154" s="117"/>
      <c r="B154" s="108"/>
      <c r="C154" s="30" t="s">
        <v>172</v>
      </c>
      <c r="D154" s="31"/>
      <c r="E154" s="32"/>
      <c r="F154" s="22"/>
      <c r="G154" s="23">
        <f t="shared" si="28"/>
        <v>0</v>
      </c>
      <c r="H154" s="33"/>
      <c r="I154" s="108"/>
    </row>
    <row r="155" spans="1:9" hidden="1" x14ac:dyDescent="0.25">
      <c r="A155" s="117"/>
      <c r="B155" s="108"/>
      <c r="C155" s="33" t="s">
        <v>173</v>
      </c>
      <c r="D155" s="31"/>
      <c r="E155" s="32"/>
      <c r="F155" s="22"/>
      <c r="G155" s="23">
        <f t="shared" si="28"/>
        <v>0</v>
      </c>
      <c r="H155" s="33"/>
      <c r="I155" s="108"/>
    </row>
    <row r="156" spans="1:9" hidden="1" x14ac:dyDescent="0.25">
      <c r="A156" s="118"/>
      <c r="B156" s="109"/>
      <c r="C156" s="33" t="s">
        <v>173</v>
      </c>
      <c r="D156" s="31"/>
      <c r="E156" s="32"/>
      <c r="F156" s="22"/>
      <c r="G156" s="23">
        <f t="shared" si="28"/>
        <v>0</v>
      </c>
      <c r="H156" s="33"/>
      <c r="I156" s="109"/>
    </row>
    <row r="157" spans="1:9" ht="12.5" hidden="1" customHeight="1" x14ac:dyDescent="0.25">
      <c r="A157" s="116" t="s">
        <v>175</v>
      </c>
      <c r="B157" s="107" t="s">
        <v>167</v>
      </c>
      <c r="C157" s="26" t="s">
        <v>168</v>
      </c>
      <c r="D157" s="27"/>
      <c r="E157" s="28"/>
      <c r="F157" s="23"/>
      <c r="G157" s="29">
        <f>SUM(G158:G163)</f>
        <v>0</v>
      </c>
      <c r="H157" s="29">
        <f>ROUND(G157*$D$7,2)</f>
        <v>0</v>
      </c>
      <c r="I157" s="107"/>
    </row>
    <row r="158" spans="1:9" hidden="1" x14ac:dyDescent="0.25">
      <c r="A158" s="117"/>
      <c r="B158" s="108"/>
      <c r="C158" s="30" t="s">
        <v>169</v>
      </c>
      <c r="D158" s="31"/>
      <c r="E158" s="32"/>
      <c r="F158" s="22"/>
      <c r="G158" s="23">
        <f t="shared" ref="G158:G163" si="29">ROUND(E158*F158,2)</f>
        <v>0</v>
      </c>
      <c r="H158" s="33"/>
      <c r="I158" s="108"/>
    </row>
    <row r="159" spans="1:9" hidden="1" x14ac:dyDescent="0.25">
      <c r="A159" s="117"/>
      <c r="B159" s="108"/>
      <c r="C159" s="30" t="s">
        <v>170</v>
      </c>
      <c r="D159" s="31"/>
      <c r="E159" s="32"/>
      <c r="F159" s="22"/>
      <c r="G159" s="23">
        <f t="shared" si="29"/>
        <v>0</v>
      </c>
      <c r="H159" s="33"/>
      <c r="I159" s="108"/>
    </row>
    <row r="160" spans="1:9" hidden="1" x14ac:dyDescent="0.25">
      <c r="A160" s="117"/>
      <c r="B160" s="108"/>
      <c r="C160" s="30" t="s">
        <v>171</v>
      </c>
      <c r="D160" s="31"/>
      <c r="E160" s="32"/>
      <c r="F160" s="22"/>
      <c r="G160" s="23">
        <f t="shared" si="29"/>
        <v>0</v>
      </c>
      <c r="H160" s="33"/>
      <c r="I160" s="108"/>
    </row>
    <row r="161" spans="1:9" hidden="1" x14ac:dyDescent="0.25">
      <c r="A161" s="117"/>
      <c r="B161" s="108"/>
      <c r="C161" s="30" t="s">
        <v>172</v>
      </c>
      <c r="D161" s="31"/>
      <c r="E161" s="32"/>
      <c r="F161" s="22"/>
      <c r="G161" s="23">
        <f t="shared" si="29"/>
        <v>0</v>
      </c>
      <c r="H161" s="33"/>
      <c r="I161" s="108"/>
    </row>
    <row r="162" spans="1:9" hidden="1" x14ac:dyDescent="0.25">
      <c r="A162" s="117"/>
      <c r="B162" s="108"/>
      <c r="C162" s="33" t="s">
        <v>173</v>
      </c>
      <c r="D162" s="31"/>
      <c r="E162" s="32"/>
      <c r="F162" s="22"/>
      <c r="G162" s="23">
        <f t="shared" si="29"/>
        <v>0</v>
      </c>
      <c r="H162" s="33"/>
      <c r="I162" s="108"/>
    </row>
    <row r="163" spans="1:9" hidden="1" x14ac:dyDescent="0.25">
      <c r="A163" s="118"/>
      <c r="B163" s="109"/>
      <c r="C163" s="33" t="s">
        <v>173</v>
      </c>
      <c r="D163" s="31"/>
      <c r="E163" s="32"/>
      <c r="F163" s="22"/>
      <c r="G163" s="23">
        <f t="shared" si="29"/>
        <v>0</v>
      </c>
      <c r="H163" s="33"/>
      <c r="I163" s="109"/>
    </row>
    <row r="164" spans="1:9" ht="12.5" hidden="1" customHeight="1" x14ac:dyDescent="0.25">
      <c r="A164" s="116" t="s">
        <v>176</v>
      </c>
      <c r="B164" s="107" t="s">
        <v>167</v>
      </c>
      <c r="C164" s="26" t="s">
        <v>168</v>
      </c>
      <c r="D164" s="27"/>
      <c r="E164" s="28"/>
      <c r="F164" s="23"/>
      <c r="G164" s="29">
        <f>SUM(G165:G170)</f>
        <v>0</v>
      </c>
      <c r="H164" s="29">
        <f>ROUND(G164*$D$7,2)</f>
        <v>0</v>
      </c>
      <c r="I164" s="107"/>
    </row>
    <row r="165" spans="1:9" ht="12.5" hidden="1" customHeight="1" x14ac:dyDescent="0.25">
      <c r="A165" s="117"/>
      <c r="B165" s="108"/>
      <c r="C165" s="30" t="s">
        <v>169</v>
      </c>
      <c r="D165" s="31"/>
      <c r="E165" s="32"/>
      <c r="F165" s="22"/>
      <c r="G165" s="23">
        <f t="shared" ref="G165:G170" si="30">ROUND(E165*F165,2)</f>
        <v>0</v>
      </c>
      <c r="H165" s="33"/>
      <c r="I165" s="108"/>
    </row>
    <row r="166" spans="1:9" ht="12.5" hidden="1" customHeight="1" x14ac:dyDescent="0.25">
      <c r="A166" s="117"/>
      <c r="B166" s="108"/>
      <c r="C166" s="30" t="s">
        <v>170</v>
      </c>
      <c r="D166" s="31"/>
      <c r="E166" s="32"/>
      <c r="F166" s="22"/>
      <c r="G166" s="23">
        <f t="shared" si="30"/>
        <v>0</v>
      </c>
      <c r="H166" s="33"/>
      <c r="I166" s="108"/>
    </row>
    <row r="167" spans="1:9" ht="12.5" hidden="1" customHeight="1" x14ac:dyDescent="0.25">
      <c r="A167" s="117"/>
      <c r="B167" s="108"/>
      <c r="C167" s="30" t="s">
        <v>171</v>
      </c>
      <c r="D167" s="31"/>
      <c r="E167" s="32"/>
      <c r="F167" s="22"/>
      <c r="G167" s="23">
        <f t="shared" si="30"/>
        <v>0</v>
      </c>
      <c r="H167" s="33"/>
      <c r="I167" s="108"/>
    </row>
    <row r="168" spans="1:9" ht="12.5" hidden="1" customHeight="1" x14ac:dyDescent="0.25">
      <c r="A168" s="117"/>
      <c r="B168" s="108"/>
      <c r="C168" s="30" t="s">
        <v>172</v>
      </c>
      <c r="D168" s="31"/>
      <c r="E168" s="32"/>
      <c r="F168" s="22"/>
      <c r="G168" s="23">
        <f t="shared" si="30"/>
        <v>0</v>
      </c>
      <c r="H168" s="33"/>
      <c r="I168" s="108"/>
    </row>
    <row r="169" spans="1:9" ht="12.5" hidden="1" customHeight="1" x14ac:dyDescent="0.25">
      <c r="A169" s="117"/>
      <c r="B169" s="108"/>
      <c r="C169" s="33" t="s">
        <v>173</v>
      </c>
      <c r="D169" s="31"/>
      <c r="E169" s="32"/>
      <c r="F169" s="22"/>
      <c r="G169" s="23">
        <f t="shared" si="30"/>
        <v>0</v>
      </c>
      <c r="H169" s="33"/>
      <c r="I169" s="108"/>
    </row>
    <row r="170" spans="1:9" ht="12.5" hidden="1" customHeight="1" x14ac:dyDescent="0.25">
      <c r="A170" s="118"/>
      <c r="B170" s="109"/>
      <c r="C170" s="33" t="s">
        <v>173</v>
      </c>
      <c r="D170" s="31"/>
      <c r="E170" s="32"/>
      <c r="F170" s="22"/>
      <c r="G170" s="23">
        <f t="shared" si="30"/>
        <v>0</v>
      </c>
      <c r="H170" s="33"/>
      <c r="I170" s="109"/>
    </row>
    <row r="171" spans="1:9" ht="0.5" hidden="1" customHeight="1" x14ac:dyDescent="0.25">
      <c r="A171" s="116" t="s">
        <v>177</v>
      </c>
      <c r="B171" s="107" t="s">
        <v>167</v>
      </c>
      <c r="C171" s="26" t="s">
        <v>168</v>
      </c>
      <c r="D171" s="27"/>
      <c r="E171" s="28"/>
      <c r="F171" s="23"/>
      <c r="G171" s="29">
        <f>SUM(G172:G177)</f>
        <v>0</v>
      </c>
      <c r="H171" s="29">
        <f>ROUND(G171*$D$7,2)</f>
        <v>0</v>
      </c>
      <c r="I171" s="107"/>
    </row>
    <row r="172" spans="1:9" ht="12.5" hidden="1" customHeight="1" x14ac:dyDescent="0.25">
      <c r="A172" s="117"/>
      <c r="B172" s="108"/>
      <c r="C172" s="30" t="s">
        <v>169</v>
      </c>
      <c r="D172" s="31"/>
      <c r="E172" s="32"/>
      <c r="F172" s="22"/>
      <c r="G172" s="23">
        <f t="shared" ref="G172:G177" si="31">ROUND(E172*F172,2)</f>
        <v>0</v>
      </c>
      <c r="H172" s="33"/>
      <c r="I172" s="108"/>
    </row>
    <row r="173" spans="1:9" ht="12.5" hidden="1" customHeight="1" x14ac:dyDescent="0.25">
      <c r="A173" s="117"/>
      <c r="B173" s="108"/>
      <c r="C173" s="30" t="s">
        <v>170</v>
      </c>
      <c r="D173" s="31"/>
      <c r="E173" s="32"/>
      <c r="F173" s="22"/>
      <c r="G173" s="23">
        <f t="shared" si="31"/>
        <v>0</v>
      </c>
      <c r="H173" s="33"/>
      <c r="I173" s="108"/>
    </row>
    <row r="174" spans="1:9" ht="12.5" hidden="1" customHeight="1" x14ac:dyDescent="0.25">
      <c r="A174" s="117"/>
      <c r="B174" s="108"/>
      <c r="C174" s="30" t="s">
        <v>171</v>
      </c>
      <c r="D174" s="31"/>
      <c r="E174" s="32"/>
      <c r="F174" s="22"/>
      <c r="G174" s="23">
        <f t="shared" si="31"/>
        <v>0</v>
      </c>
      <c r="H174" s="33"/>
      <c r="I174" s="108"/>
    </row>
    <row r="175" spans="1:9" ht="12.5" hidden="1" customHeight="1" x14ac:dyDescent="0.25">
      <c r="A175" s="117"/>
      <c r="B175" s="108"/>
      <c r="C175" s="30" t="s">
        <v>172</v>
      </c>
      <c r="D175" s="31"/>
      <c r="E175" s="32"/>
      <c r="F175" s="22"/>
      <c r="G175" s="23">
        <f t="shared" si="31"/>
        <v>0</v>
      </c>
      <c r="H175" s="33"/>
      <c r="I175" s="108"/>
    </row>
    <row r="176" spans="1:9" ht="12.5" hidden="1" customHeight="1" x14ac:dyDescent="0.25">
      <c r="A176" s="117"/>
      <c r="B176" s="108"/>
      <c r="C176" s="33" t="s">
        <v>173</v>
      </c>
      <c r="D176" s="31"/>
      <c r="E176" s="32"/>
      <c r="F176" s="22"/>
      <c r="G176" s="23">
        <f t="shared" si="31"/>
        <v>0</v>
      </c>
      <c r="H176" s="33"/>
      <c r="I176" s="108"/>
    </row>
    <row r="177" spans="1:9" ht="12.5" hidden="1" customHeight="1" x14ac:dyDescent="0.25">
      <c r="A177" s="118"/>
      <c r="B177" s="109"/>
      <c r="C177" s="33" t="s">
        <v>173</v>
      </c>
      <c r="D177" s="31"/>
      <c r="E177" s="32"/>
      <c r="F177" s="22"/>
      <c r="G177" s="23">
        <f t="shared" si="31"/>
        <v>0</v>
      </c>
      <c r="H177" s="33"/>
      <c r="I177" s="109"/>
    </row>
    <row r="178" spans="1:9" ht="1" hidden="1" customHeight="1" x14ac:dyDescent="0.25">
      <c r="A178" s="116" t="s">
        <v>178</v>
      </c>
      <c r="B178" s="107" t="s">
        <v>167</v>
      </c>
      <c r="C178" s="26" t="s">
        <v>168</v>
      </c>
      <c r="D178" s="27"/>
      <c r="E178" s="28"/>
      <c r="F178" s="23"/>
      <c r="G178" s="29">
        <f>SUM(G179:G184)</f>
        <v>0</v>
      </c>
      <c r="H178" s="29">
        <f>ROUND(G178*$D$7,2)</f>
        <v>0</v>
      </c>
      <c r="I178" s="107"/>
    </row>
    <row r="179" spans="1:9" ht="12.5" hidden="1" customHeight="1" x14ac:dyDescent="0.25">
      <c r="A179" s="117"/>
      <c r="B179" s="108"/>
      <c r="C179" s="30" t="s">
        <v>169</v>
      </c>
      <c r="D179" s="31"/>
      <c r="E179" s="32"/>
      <c r="F179" s="22"/>
      <c r="G179" s="23">
        <f t="shared" ref="G179:G184" si="32">ROUND(E179*F179,2)</f>
        <v>0</v>
      </c>
      <c r="H179" s="33"/>
      <c r="I179" s="108"/>
    </row>
    <row r="180" spans="1:9" ht="12.5" hidden="1" customHeight="1" x14ac:dyDescent="0.25">
      <c r="A180" s="117"/>
      <c r="B180" s="108"/>
      <c r="C180" s="30" t="s">
        <v>170</v>
      </c>
      <c r="D180" s="31"/>
      <c r="E180" s="32"/>
      <c r="F180" s="22"/>
      <c r="G180" s="23">
        <f t="shared" si="32"/>
        <v>0</v>
      </c>
      <c r="H180" s="33"/>
      <c r="I180" s="108"/>
    </row>
    <row r="181" spans="1:9" ht="12.5" hidden="1" customHeight="1" x14ac:dyDescent="0.25">
      <c r="A181" s="117"/>
      <c r="B181" s="108"/>
      <c r="C181" s="30" t="s">
        <v>171</v>
      </c>
      <c r="D181" s="31"/>
      <c r="E181" s="32"/>
      <c r="F181" s="22"/>
      <c r="G181" s="23">
        <f t="shared" si="32"/>
        <v>0</v>
      </c>
      <c r="H181" s="33"/>
      <c r="I181" s="108"/>
    </row>
    <row r="182" spans="1:9" ht="12.5" hidden="1" customHeight="1" x14ac:dyDescent="0.25">
      <c r="A182" s="117"/>
      <c r="B182" s="108"/>
      <c r="C182" s="30" t="s">
        <v>172</v>
      </c>
      <c r="D182" s="31"/>
      <c r="E182" s="32"/>
      <c r="F182" s="22"/>
      <c r="G182" s="23">
        <f t="shared" si="32"/>
        <v>0</v>
      </c>
      <c r="H182" s="33"/>
      <c r="I182" s="108"/>
    </row>
    <row r="183" spans="1:9" ht="12.5" hidden="1" customHeight="1" x14ac:dyDescent="0.25">
      <c r="A183" s="117"/>
      <c r="B183" s="108"/>
      <c r="C183" s="33" t="s">
        <v>173</v>
      </c>
      <c r="D183" s="31"/>
      <c r="E183" s="32"/>
      <c r="F183" s="22"/>
      <c r="G183" s="23">
        <f t="shared" si="32"/>
        <v>0</v>
      </c>
      <c r="H183" s="33"/>
      <c r="I183" s="108"/>
    </row>
    <row r="184" spans="1:9" ht="12.5" hidden="1" customHeight="1" x14ac:dyDescent="0.25">
      <c r="A184" s="118"/>
      <c r="B184" s="109"/>
      <c r="C184" s="33" t="s">
        <v>173</v>
      </c>
      <c r="D184" s="31"/>
      <c r="E184" s="32"/>
      <c r="F184" s="22"/>
      <c r="G184" s="23">
        <f t="shared" si="32"/>
        <v>0</v>
      </c>
      <c r="H184" s="33"/>
      <c r="I184" s="109"/>
    </row>
    <row r="185" spans="1:9" ht="3" hidden="1" customHeight="1" x14ac:dyDescent="0.25">
      <c r="A185" s="116" t="s">
        <v>179</v>
      </c>
      <c r="B185" s="107" t="s">
        <v>167</v>
      </c>
      <c r="C185" s="26" t="s">
        <v>168</v>
      </c>
      <c r="D185" s="27"/>
      <c r="E185" s="28"/>
      <c r="F185" s="23"/>
      <c r="G185" s="29">
        <f>SUM(G186:G191)</f>
        <v>0</v>
      </c>
      <c r="H185" s="29">
        <f>ROUND(G185*$D$7,2)</f>
        <v>0</v>
      </c>
      <c r="I185" s="107"/>
    </row>
    <row r="186" spans="1:9" ht="12.5" hidden="1" customHeight="1" x14ac:dyDescent="0.25">
      <c r="A186" s="117"/>
      <c r="B186" s="108"/>
      <c r="C186" s="30" t="s">
        <v>169</v>
      </c>
      <c r="D186" s="31"/>
      <c r="E186" s="32"/>
      <c r="F186" s="22"/>
      <c r="G186" s="23">
        <f t="shared" ref="G186:G191" si="33">ROUND(E186*F186,2)</f>
        <v>0</v>
      </c>
      <c r="H186" s="33"/>
      <c r="I186" s="108"/>
    </row>
    <row r="187" spans="1:9" ht="12.5" hidden="1" customHeight="1" x14ac:dyDescent="0.25">
      <c r="A187" s="117"/>
      <c r="B187" s="108"/>
      <c r="C187" s="30" t="s">
        <v>170</v>
      </c>
      <c r="D187" s="31"/>
      <c r="E187" s="32"/>
      <c r="F187" s="22"/>
      <c r="G187" s="23">
        <f t="shared" si="33"/>
        <v>0</v>
      </c>
      <c r="H187" s="33"/>
      <c r="I187" s="108"/>
    </row>
    <row r="188" spans="1:9" ht="12.5" hidden="1" customHeight="1" x14ac:dyDescent="0.25">
      <c r="A188" s="117"/>
      <c r="B188" s="108"/>
      <c r="C188" s="30" t="s">
        <v>171</v>
      </c>
      <c r="D188" s="31"/>
      <c r="E188" s="32"/>
      <c r="F188" s="22"/>
      <c r="G188" s="23">
        <f t="shared" si="33"/>
        <v>0</v>
      </c>
      <c r="H188" s="33"/>
      <c r="I188" s="108"/>
    </row>
    <row r="189" spans="1:9" ht="12.5" hidden="1" customHeight="1" x14ac:dyDescent="0.25">
      <c r="A189" s="117"/>
      <c r="B189" s="108"/>
      <c r="C189" s="30" t="s">
        <v>172</v>
      </c>
      <c r="D189" s="31"/>
      <c r="E189" s="32"/>
      <c r="F189" s="22"/>
      <c r="G189" s="23">
        <f t="shared" si="33"/>
        <v>0</v>
      </c>
      <c r="H189" s="33"/>
      <c r="I189" s="108"/>
    </row>
    <row r="190" spans="1:9" ht="12.5" hidden="1" customHeight="1" x14ac:dyDescent="0.25">
      <c r="A190" s="117"/>
      <c r="B190" s="108"/>
      <c r="C190" s="33" t="s">
        <v>173</v>
      </c>
      <c r="D190" s="31"/>
      <c r="E190" s="32"/>
      <c r="F190" s="22"/>
      <c r="G190" s="23">
        <f t="shared" si="33"/>
        <v>0</v>
      </c>
      <c r="H190" s="33"/>
      <c r="I190" s="108"/>
    </row>
    <row r="191" spans="1:9" ht="12.5" hidden="1" customHeight="1" x14ac:dyDescent="0.25">
      <c r="A191" s="118"/>
      <c r="B191" s="109"/>
      <c r="C191" s="33" t="s">
        <v>173</v>
      </c>
      <c r="D191" s="31"/>
      <c r="E191" s="32"/>
      <c r="F191" s="22"/>
      <c r="G191" s="23">
        <f t="shared" si="33"/>
        <v>0</v>
      </c>
      <c r="H191" s="33"/>
      <c r="I191" s="109"/>
    </row>
    <row r="192" spans="1:9" ht="12.5" hidden="1" customHeight="1" x14ac:dyDescent="0.25">
      <c r="A192" s="116" t="s">
        <v>180</v>
      </c>
      <c r="B192" s="107" t="s">
        <v>167</v>
      </c>
      <c r="C192" s="26" t="s">
        <v>168</v>
      </c>
      <c r="D192" s="27"/>
      <c r="E192" s="28"/>
      <c r="F192" s="23"/>
      <c r="G192" s="29">
        <f>SUM(G193:G198)</f>
        <v>0</v>
      </c>
      <c r="H192" s="29">
        <f>ROUND(G192*$D$7,2)</f>
        <v>0</v>
      </c>
      <c r="I192" s="107"/>
    </row>
    <row r="193" spans="1:9" ht="12.5" hidden="1" customHeight="1" x14ac:dyDescent="0.25">
      <c r="A193" s="117"/>
      <c r="B193" s="108"/>
      <c r="C193" s="30" t="s">
        <v>169</v>
      </c>
      <c r="D193" s="31"/>
      <c r="E193" s="32"/>
      <c r="F193" s="22"/>
      <c r="G193" s="23">
        <f t="shared" ref="G193:G198" si="34">ROUND(E193*F193,2)</f>
        <v>0</v>
      </c>
      <c r="H193" s="33"/>
      <c r="I193" s="108"/>
    </row>
    <row r="194" spans="1:9" ht="12.5" hidden="1" customHeight="1" x14ac:dyDescent="0.25">
      <c r="A194" s="117"/>
      <c r="B194" s="108"/>
      <c r="C194" s="30" t="s">
        <v>170</v>
      </c>
      <c r="D194" s="31"/>
      <c r="E194" s="32"/>
      <c r="F194" s="22"/>
      <c r="G194" s="23">
        <f t="shared" si="34"/>
        <v>0</v>
      </c>
      <c r="H194" s="33"/>
      <c r="I194" s="108"/>
    </row>
    <row r="195" spans="1:9" ht="12.5" hidden="1" customHeight="1" x14ac:dyDescent="0.25">
      <c r="A195" s="117"/>
      <c r="B195" s="108"/>
      <c r="C195" s="30" t="s">
        <v>171</v>
      </c>
      <c r="D195" s="31"/>
      <c r="E195" s="32"/>
      <c r="F195" s="22"/>
      <c r="G195" s="23">
        <f t="shared" si="34"/>
        <v>0</v>
      </c>
      <c r="H195" s="33"/>
      <c r="I195" s="108"/>
    </row>
    <row r="196" spans="1:9" ht="12.5" hidden="1" customHeight="1" x14ac:dyDescent="0.25">
      <c r="A196" s="117"/>
      <c r="B196" s="108"/>
      <c r="C196" s="30" t="s">
        <v>172</v>
      </c>
      <c r="D196" s="31"/>
      <c r="E196" s="32"/>
      <c r="F196" s="22"/>
      <c r="G196" s="23">
        <f t="shared" si="34"/>
        <v>0</v>
      </c>
      <c r="H196" s="33"/>
      <c r="I196" s="108"/>
    </row>
    <row r="197" spans="1:9" ht="12.5" hidden="1" customHeight="1" x14ac:dyDescent="0.25">
      <c r="A197" s="117"/>
      <c r="B197" s="108"/>
      <c r="C197" s="33" t="s">
        <v>173</v>
      </c>
      <c r="D197" s="31"/>
      <c r="E197" s="32"/>
      <c r="F197" s="22"/>
      <c r="G197" s="23">
        <f t="shared" si="34"/>
        <v>0</v>
      </c>
      <c r="H197" s="33"/>
      <c r="I197" s="108"/>
    </row>
    <row r="198" spans="1:9" ht="12.5" hidden="1" customHeight="1" x14ac:dyDescent="0.25">
      <c r="A198" s="118"/>
      <c r="B198" s="109"/>
      <c r="C198" s="33" t="s">
        <v>173</v>
      </c>
      <c r="D198" s="31"/>
      <c r="E198" s="32"/>
      <c r="F198" s="22"/>
      <c r="G198" s="23">
        <f t="shared" si="34"/>
        <v>0</v>
      </c>
      <c r="H198" s="33"/>
      <c r="I198" s="109"/>
    </row>
    <row r="199" spans="1:9" ht="1" hidden="1" customHeight="1" x14ac:dyDescent="0.25">
      <c r="A199" s="116" t="s">
        <v>181</v>
      </c>
      <c r="B199" s="107" t="s">
        <v>167</v>
      </c>
      <c r="C199" s="26" t="s">
        <v>168</v>
      </c>
      <c r="D199" s="27"/>
      <c r="E199" s="28"/>
      <c r="F199" s="23"/>
      <c r="G199" s="29">
        <f>SUM(G200:G205)</f>
        <v>0</v>
      </c>
      <c r="H199" s="29">
        <f>ROUND(G199*$D$7,2)</f>
        <v>0</v>
      </c>
      <c r="I199" s="107"/>
    </row>
    <row r="200" spans="1:9" ht="12.5" hidden="1" customHeight="1" x14ac:dyDescent="0.25">
      <c r="A200" s="117"/>
      <c r="B200" s="108"/>
      <c r="C200" s="30" t="s">
        <v>169</v>
      </c>
      <c r="D200" s="31"/>
      <c r="E200" s="32"/>
      <c r="F200" s="22"/>
      <c r="G200" s="23">
        <f t="shared" ref="G200:G205" si="35">ROUND(E200*F200,2)</f>
        <v>0</v>
      </c>
      <c r="H200" s="33"/>
      <c r="I200" s="108"/>
    </row>
    <row r="201" spans="1:9" ht="12.5" hidden="1" customHeight="1" x14ac:dyDescent="0.25">
      <c r="A201" s="117"/>
      <c r="B201" s="108"/>
      <c r="C201" s="30" t="s">
        <v>170</v>
      </c>
      <c r="D201" s="31"/>
      <c r="E201" s="32"/>
      <c r="F201" s="22"/>
      <c r="G201" s="23">
        <f t="shared" si="35"/>
        <v>0</v>
      </c>
      <c r="H201" s="33"/>
      <c r="I201" s="108"/>
    </row>
    <row r="202" spans="1:9" ht="12.5" hidden="1" customHeight="1" x14ac:dyDescent="0.25">
      <c r="A202" s="117"/>
      <c r="B202" s="108"/>
      <c r="C202" s="30" t="s">
        <v>171</v>
      </c>
      <c r="D202" s="31"/>
      <c r="E202" s="32"/>
      <c r="F202" s="22"/>
      <c r="G202" s="23">
        <f t="shared" si="35"/>
        <v>0</v>
      </c>
      <c r="H202" s="33"/>
      <c r="I202" s="108"/>
    </row>
    <row r="203" spans="1:9" ht="12.5" hidden="1" customHeight="1" x14ac:dyDescent="0.25">
      <c r="A203" s="117"/>
      <c r="B203" s="108"/>
      <c r="C203" s="30" t="s">
        <v>172</v>
      </c>
      <c r="D203" s="31"/>
      <c r="E203" s="32"/>
      <c r="F203" s="22"/>
      <c r="G203" s="23">
        <f t="shared" si="35"/>
        <v>0</v>
      </c>
      <c r="H203" s="33"/>
      <c r="I203" s="108"/>
    </row>
    <row r="204" spans="1:9" ht="12.5" hidden="1" customHeight="1" x14ac:dyDescent="0.25">
      <c r="A204" s="117"/>
      <c r="B204" s="108"/>
      <c r="C204" s="33" t="s">
        <v>173</v>
      </c>
      <c r="D204" s="31"/>
      <c r="E204" s="32"/>
      <c r="F204" s="22"/>
      <c r="G204" s="23">
        <f t="shared" si="35"/>
        <v>0</v>
      </c>
      <c r="H204" s="33"/>
      <c r="I204" s="108"/>
    </row>
    <row r="205" spans="1:9" ht="12.5" hidden="1" customHeight="1" x14ac:dyDescent="0.25">
      <c r="A205" s="118"/>
      <c r="B205" s="109"/>
      <c r="C205" s="33" t="s">
        <v>173</v>
      </c>
      <c r="D205" s="31"/>
      <c r="E205" s="32"/>
      <c r="F205" s="22"/>
      <c r="G205" s="23">
        <f t="shared" si="35"/>
        <v>0</v>
      </c>
      <c r="H205" s="33"/>
      <c r="I205" s="109"/>
    </row>
    <row r="206" spans="1:9" ht="12.5" hidden="1" customHeight="1" x14ac:dyDescent="0.25">
      <c r="A206" s="116" t="s">
        <v>182</v>
      </c>
      <c r="B206" s="107" t="s">
        <v>167</v>
      </c>
      <c r="C206" s="26" t="s">
        <v>168</v>
      </c>
      <c r="D206" s="27"/>
      <c r="E206" s="28"/>
      <c r="F206" s="23"/>
      <c r="G206" s="29">
        <f>SUM(G207:G212)</f>
        <v>0</v>
      </c>
      <c r="H206" s="29">
        <f>ROUND(G206*$D$7,2)</f>
        <v>0</v>
      </c>
      <c r="I206" s="107"/>
    </row>
    <row r="207" spans="1:9" ht="12.5" hidden="1" customHeight="1" x14ac:dyDescent="0.25">
      <c r="A207" s="117"/>
      <c r="B207" s="108"/>
      <c r="C207" s="30" t="s">
        <v>169</v>
      </c>
      <c r="D207" s="31"/>
      <c r="E207" s="32"/>
      <c r="F207" s="22"/>
      <c r="G207" s="23">
        <f t="shared" ref="G207:G212" si="36">ROUND(E207*F207,2)</f>
        <v>0</v>
      </c>
      <c r="H207" s="33"/>
      <c r="I207" s="108"/>
    </row>
    <row r="208" spans="1:9" ht="12.5" hidden="1" customHeight="1" x14ac:dyDescent="0.25">
      <c r="A208" s="117"/>
      <c r="B208" s="108"/>
      <c r="C208" s="30" t="s">
        <v>170</v>
      </c>
      <c r="D208" s="31"/>
      <c r="E208" s="32"/>
      <c r="F208" s="22"/>
      <c r="G208" s="23">
        <f t="shared" si="36"/>
        <v>0</v>
      </c>
      <c r="H208" s="33"/>
      <c r="I208" s="108"/>
    </row>
    <row r="209" spans="1:12" ht="12.5" hidden="1" customHeight="1" x14ac:dyDescent="0.25">
      <c r="A209" s="117"/>
      <c r="B209" s="108"/>
      <c r="C209" s="30" t="s">
        <v>171</v>
      </c>
      <c r="D209" s="31"/>
      <c r="E209" s="32"/>
      <c r="F209" s="22"/>
      <c r="G209" s="23">
        <f t="shared" si="36"/>
        <v>0</v>
      </c>
      <c r="H209" s="33"/>
      <c r="I209" s="108"/>
    </row>
    <row r="210" spans="1:12" hidden="1" x14ac:dyDescent="0.25">
      <c r="A210" s="117"/>
      <c r="B210" s="108"/>
      <c r="C210" s="30" t="s">
        <v>172</v>
      </c>
      <c r="D210" s="31"/>
      <c r="E210" s="32"/>
      <c r="F210" s="22"/>
      <c r="G210" s="23">
        <f t="shared" si="36"/>
        <v>0</v>
      </c>
      <c r="H210" s="33"/>
      <c r="I210" s="108"/>
    </row>
    <row r="211" spans="1:12" hidden="1" x14ac:dyDescent="0.25">
      <c r="A211" s="117"/>
      <c r="B211" s="108"/>
      <c r="C211" s="33" t="s">
        <v>173</v>
      </c>
      <c r="D211" s="31"/>
      <c r="E211" s="32"/>
      <c r="F211" s="22"/>
      <c r="G211" s="23">
        <f t="shared" si="36"/>
        <v>0</v>
      </c>
      <c r="H211" s="33"/>
      <c r="I211" s="108"/>
    </row>
    <row r="212" spans="1:12" hidden="1" x14ac:dyDescent="0.25">
      <c r="A212" s="118"/>
      <c r="B212" s="109"/>
      <c r="C212" s="33" t="s">
        <v>173</v>
      </c>
      <c r="D212" s="31"/>
      <c r="E212" s="32"/>
      <c r="F212" s="22"/>
      <c r="G212" s="23">
        <f t="shared" si="36"/>
        <v>0</v>
      </c>
      <c r="H212" s="33"/>
      <c r="I212" s="109"/>
    </row>
    <row r="213" spans="1:12" ht="36.65" customHeight="1" x14ac:dyDescent="0.25">
      <c r="A213" s="82" t="s">
        <v>36</v>
      </c>
      <c r="B213" s="139" t="s">
        <v>183</v>
      </c>
      <c r="C213" s="139"/>
      <c r="D213" s="139"/>
      <c r="E213" s="139"/>
      <c r="F213" s="139"/>
      <c r="G213" s="9">
        <f>SUM(G214:G230)</f>
        <v>0</v>
      </c>
      <c r="H213" s="9">
        <f>SUM(H214:H230)</f>
        <v>0</v>
      </c>
      <c r="I213" s="87"/>
      <c r="J213" s="81"/>
      <c r="K213" s="86" t="s">
        <v>184</v>
      </c>
      <c r="L213" s="86" t="s">
        <v>185</v>
      </c>
    </row>
    <row r="214" spans="1:12" ht="21" customHeight="1" x14ac:dyDescent="0.25">
      <c r="A214" s="85" t="s">
        <v>186</v>
      </c>
      <c r="B214" s="103" t="s">
        <v>187</v>
      </c>
      <c r="C214" s="103"/>
      <c r="D214" s="34" t="s">
        <v>188</v>
      </c>
      <c r="E214" s="35"/>
      <c r="F214" s="11">
        <f>K214*L214</f>
        <v>0</v>
      </c>
      <c r="G214" s="11">
        <f t="shared" ref="G214:G230" si="37">ROUND(E214*F214,2)</f>
        <v>0</v>
      </c>
      <c r="H214" s="11">
        <f>ROUND(G214*$D$7,2)</f>
        <v>0</v>
      </c>
      <c r="I214" s="19" t="s">
        <v>62</v>
      </c>
      <c r="J214" s="81"/>
      <c r="K214" s="22"/>
      <c r="L214" s="22"/>
    </row>
    <row r="215" spans="1:12" hidden="1" x14ac:dyDescent="0.25">
      <c r="A215" s="85" t="s">
        <v>189</v>
      </c>
      <c r="B215" s="103"/>
      <c r="C215" s="103"/>
      <c r="D215" s="34" t="s">
        <v>188</v>
      </c>
      <c r="E215" s="35"/>
      <c r="F215" s="11">
        <f t="shared" ref="F215:F226" si="38">K215*L215</f>
        <v>0</v>
      </c>
      <c r="G215" s="11">
        <f t="shared" si="37"/>
        <v>0</v>
      </c>
      <c r="H215" s="11">
        <f t="shared" ref="H215:H226" si="39">ROUND(G215*$D$7,2)</f>
        <v>0</v>
      </c>
      <c r="I215" s="19"/>
      <c r="J215" s="81"/>
      <c r="K215" s="22"/>
      <c r="L215" s="22"/>
    </row>
    <row r="216" spans="1:12" hidden="1" x14ac:dyDescent="0.25">
      <c r="A216" s="85" t="s">
        <v>190</v>
      </c>
      <c r="B216" s="103"/>
      <c r="C216" s="103"/>
      <c r="D216" s="34" t="s">
        <v>188</v>
      </c>
      <c r="E216" s="35"/>
      <c r="F216" s="11">
        <f t="shared" si="38"/>
        <v>0</v>
      </c>
      <c r="G216" s="11">
        <f t="shared" si="37"/>
        <v>0</v>
      </c>
      <c r="H216" s="11">
        <f t="shared" si="39"/>
        <v>0</v>
      </c>
      <c r="I216" s="19"/>
      <c r="J216" s="81"/>
      <c r="K216" s="22"/>
      <c r="L216" s="22"/>
    </row>
    <row r="217" spans="1:12" hidden="1" x14ac:dyDescent="0.25">
      <c r="A217" s="85" t="s">
        <v>191</v>
      </c>
      <c r="B217" s="103"/>
      <c r="C217" s="103"/>
      <c r="D217" s="34" t="s">
        <v>188</v>
      </c>
      <c r="E217" s="35"/>
      <c r="F217" s="11">
        <f t="shared" si="38"/>
        <v>0</v>
      </c>
      <c r="G217" s="11">
        <f t="shared" si="37"/>
        <v>0</v>
      </c>
      <c r="H217" s="11">
        <f t="shared" si="39"/>
        <v>0</v>
      </c>
      <c r="I217" s="19"/>
      <c r="J217" s="81"/>
      <c r="K217" s="22"/>
      <c r="L217" s="22"/>
    </row>
    <row r="218" spans="1:12" hidden="1" x14ac:dyDescent="0.25">
      <c r="A218" s="85" t="s">
        <v>192</v>
      </c>
      <c r="B218" s="103"/>
      <c r="C218" s="103"/>
      <c r="D218" s="34" t="s">
        <v>188</v>
      </c>
      <c r="E218" s="35"/>
      <c r="F218" s="11">
        <f t="shared" si="38"/>
        <v>0</v>
      </c>
      <c r="G218" s="11">
        <f t="shared" si="37"/>
        <v>0</v>
      </c>
      <c r="H218" s="11">
        <f t="shared" si="39"/>
        <v>0</v>
      </c>
      <c r="I218" s="19"/>
      <c r="J218" s="81"/>
      <c r="K218" s="22"/>
      <c r="L218" s="22"/>
    </row>
    <row r="219" spans="1:12" hidden="1" x14ac:dyDescent="0.25">
      <c r="A219" s="85" t="s">
        <v>193</v>
      </c>
      <c r="B219" s="103"/>
      <c r="C219" s="103"/>
      <c r="D219" s="34" t="s">
        <v>188</v>
      </c>
      <c r="E219" s="35"/>
      <c r="F219" s="11">
        <f t="shared" si="38"/>
        <v>0</v>
      </c>
      <c r="G219" s="11">
        <f t="shared" si="37"/>
        <v>0</v>
      </c>
      <c r="H219" s="11">
        <f t="shared" si="39"/>
        <v>0</v>
      </c>
      <c r="I219" s="19"/>
      <c r="J219" s="81"/>
      <c r="K219" s="22"/>
      <c r="L219" s="22"/>
    </row>
    <row r="220" spans="1:12" hidden="1" x14ac:dyDescent="0.25">
      <c r="A220" s="85" t="s">
        <v>194</v>
      </c>
      <c r="B220" s="103"/>
      <c r="C220" s="103"/>
      <c r="D220" s="34" t="s">
        <v>188</v>
      </c>
      <c r="E220" s="35"/>
      <c r="F220" s="11">
        <f t="shared" si="38"/>
        <v>0</v>
      </c>
      <c r="G220" s="11">
        <f t="shared" si="37"/>
        <v>0</v>
      </c>
      <c r="H220" s="11">
        <f t="shared" si="39"/>
        <v>0</v>
      </c>
      <c r="I220" s="19"/>
      <c r="J220" s="81"/>
      <c r="K220" s="22"/>
      <c r="L220" s="22"/>
    </row>
    <row r="221" spans="1:12" ht="5.5" hidden="1" customHeight="1" x14ac:dyDescent="0.25">
      <c r="A221" s="85" t="s">
        <v>195</v>
      </c>
      <c r="B221" s="103"/>
      <c r="C221" s="103"/>
      <c r="D221" s="34" t="s">
        <v>188</v>
      </c>
      <c r="E221" s="35"/>
      <c r="F221" s="11">
        <f t="shared" si="38"/>
        <v>0</v>
      </c>
      <c r="G221" s="11">
        <f t="shared" si="37"/>
        <v>0</v>
      </c>
      <c r="H221" s="11">
        <f t="shared" si="39"/>
        <v>0</v>
      </c>
      <c r="I221" s="19"/>
      <c r="J221" s="81"/>
      <c r="K221" s="22"/>
      <c r="L221" s="22"/>
    </row>
    <row r="222" spans="1:12" hidden="1" x14ac:dyDescent="0.25">
      <c r="A222" s="85" t="s">
        <v>196</v>
      </c>
      <c r="B222" s="103"/>
      <c r="C222" s="103"/>
      <c r="D222" s="34" t="s">
        <v>188</v>
      </c>
      <c r="E222" s="35"/>
      <c r="F222" s="11">
        <f t="shared" si="38"/>
        <v>0</v>
      </c>
      <c r="G222" s="11">
        <f t="shared" si="37"/>
        <v>0</v>
      </c>
      <c r="H222" s="11">
        <f t="shared" si="39"/>
        <v>0</v>
      </c>
      <c r="I222" s="19"/>
      <c r="J222" s="81"/>
      <c r="K222" s="22"/>
      <c r="L222" s="22"/>
    </row>
    <row r="223" spans="1:12" hidden="1" x14ac:dyDescent="0.25">
      <c r="A223" s="85" t="s">
        <v>197</v>
      </c>
      <c r="B223" s="103"/>
      <c r="C223" s="103"/>
      <c r="D223" s="34" t="s">
        <v>188</v>
      </c>
      <c r="E223" s="35"/>
      <c r="F223" s="11">
        <f t="shared" si="38"/>
        <v>0</v>
      </c>
      <c r="G223" s="11">
        <f t="shared" si="37"/>
        <v>0</v>
      </c>
      <c r="H223" s="11">
        <f t="shared" si="39"/>
        <v>0</v>
      </c>
      <c r="I223" s="19"/>
      <c r="J223" s="81"/>
      <c r="K223" s="22"/>
      <c r="L223" s="22"/>
    </row>
    <row r="224" spans="1:12" hidden="1" x14ac:dyDescent="0.25">
      <c r="A224" s="85" t="s">
        <v>198</v>
      </c>
      <c r="B224" s="103"/>
      <c r="C224" s="103"/>
      <c r="D224" s="34" t="s">
        <v>188</v>
      </c>
      <c r="E224" s="35"/>
      <c r="F224" s="11">
        <f t="shared" si="38"/>
        <v>0</v>
      </c>
      <c r="G224" s="11">
        <f t="shared" si="37"/>
        <v>0</v>
      </c>
      <c r="H224" s="11">
        <f t="shared" si="39"/>
        <v>0</v>
      </c>
      <c r="I224" s="19"/>
      <c r="J224" s="81"/>
      <c r="K224" s="22"/>
      <c r="L224" s="22"/>
    </row>
    <row r="225" spans="1:12" hidden="1" x14ac:dyDescent="0.25">
      <c r="A225" s="85" t="s">
        <v>199</v>
      </c>
      <c r="B225" s="103"/>
      <c r="C225" s="103"/>
      <c r="D225" s="34" t="s">
        <v>188</v>
      </c>
      <c r="E225" s="35"/>
      <c r="F225" s="11">
        <f t="shared" si="38"/>
        <v>0</v>
      </c>
      <c r="G225" s="11">
        <f t="shared" si="37"/>
        <v>0</v>
      </c>
      <c r="H225" s="11">
        <f t="shared" si="39"/>
        <v>0</v>
      </c>
      <c r="I225" s="19"/>
      <c r="J225" s="81"/>
      <c r="K225" s="22"/>
      <c r="L225" s="22"/>
    </row>
    <row r="226" spans="1:12" hidden="1" x14ac:dyDescent="0.25">
      <c r="A226" s="85" t="s">
        <v>200</v>
      </c>
      <c r="B226" s="103"/>
      <c r="C226" s="103"/>
      <c r="D226" s="34" t="s">
        <v>188</v>
      </c>
      <c r="E226" s="35"/>
      <c r="F226" s="11">
        <f t="shared" si="38"/>
        <v>0</v>
      </c>
      <c r="G226" s="11">
        <f t="shared" si="37"/>
        <v>0</v>
      </c>
      <c r="H226" s="11">
        <f t="shared" si="39"/>
        <v>0</v>
      </c>
      <c r="I226" s="19"/>
      <c r="J226" s="81"/>
      <c r="K226" s="22"/>
      <c r="L226" s="22"/>
    </row>
    <row r="227" spans="1:12" hidden="1" x14ac:dyDescent="0.25">
      <c r="A227" s="85" t="s">
        <v>201</v>
      </c>
      <c r="B227" s="140"/>
      <c r="C227" s="141"/>
      <c r="D227" s="34" t="s">
        <v>188</v>
      </c>
      <c r="E227" s="35"/>
      <c r="F227" s="11">
        <f t="shared" ref="F227:F230" si="40">K227*L227</f>
        <v>0</v>
      </c>
      <c r="G227" s="11">
        <f t="shared" si="37"/>
        <v>0</v>
      </c>
      <c r="H227" s="11">
        <f t="shared" ref="H227:H230" si="41">ROUND(G227*$D$7,2)</f>
        <v>0</v>
      </c>
      <c r="I227" s="19"/>
      <c r="J227" s="81"/>
      <c r="K227" s="22"/>
      <c r="L227" s="22"/>
    </row>
    <row r="228" spans="1:12" hidden="1" x14ac:dyDescent="0.25">
      <c r="A228" s="85" t="s">
        <v>202</v>
      </c>
      <c r="B228" s="140"/>
      <c r="C228" s="141"/>
      <c r="D228" s="34" t="s">
        <v>188</v>
      </c>
      <c r="E228" s="35"/>
      <c r="F228" s="11">
        <f t="shared" si="40"/>
        <v>0</v>
      </c>
      <c r="G228" s="11">
        <f t="shared" si="37"/>
        <v>0</v>
      </c>
      <c r="H228" s="11">
        <f t="shared" si="41"/>
        <v>0</v>
      </c>
      <c r="I228" s="19"/>
      <c r="J228" s="81"/>
      <c r="K228" s="22"/>
      <c r="L228" s="22"/>
    </row>
    <row r="229" spans="1:12" hidden="1" x14ac:dyDescent="0.25">
      <c r="A229" s="85" t="s">
        <v>203</v>
      </c>
      <c r="B229" s="140"/>
      <c r="C229" s="141"/>
      <c r="D229" s="34" t="s">
        <v>188</v>
      </c>
      <c r="E229" s="35"/>
      <c r="F229" s="11">
        <f t="shared" si="40"/>
        <v>0</v>
      </c>
      <c r="G229" s="11">
        <f t="shared" si="37"/>
        <v>0</v>
      </c>
      <c r="H229" s="11">
        <f t="shared" si="41"/>
        <v>0</v>
      </c>
      <c r="I229" s="19"/>
      <c r="J229" s="81"/>
      <c r="K229" s="22"/>
      <c r="L229" s="22"/>
    </row>
    <row r="230" spans="1:12" hidden="1" x14ac:dyDescent="0.25">
      <c r="A230" s="85" t="s">
        <v>204</v>
      </c>
      <c r="B230" s="140"/>
      <c r="C230" s="141"/>
      <c r="D230" s="34" t="s">
        <v>188</v>
      </c>
      <c r="E230" s="35"/>
      <c r="F230" s="11">
        <f t="shared" si="40"/>
        <v>0</v>
      </c>
      <c r="G230" s="11">
        <f t="shared" si="37"/>
        <v>0</v>
      </c>
      <c r="H230" s="11">
        <f t="shared" si="41"/>
        <v>0</v>
      </c>
      <c r="I230" s="19"/>
      <c r="J230" s="81"/>
      <c r="K230" s="22"/>
      <c r="L230" s="22"/>
    </row>
    <row r="231" spans="1:12" ht="38.4" customHeight="1" x14ac:dyDescent="0.25">
      <c r="A231" s="82" t="s">
        <v>38</v>
      </c>
      <c r="B231" s="139" t="s">
        <v>205</v>
      </c>
      <c r="C231" s="139"/>
      <c r="D231" s="139"/>
      <c r="E231" s="139"/>
      <c r="F231" s="139"/>
      <c r="G231" s="9">
        <f>SUM(G232:G236)</f>
        <v>0</v>
      </c>
      <c r="H231" s="9">
        <f>SUM(H232:H236)</f>
        <v>0</v>
      </c>
      <c r="I231" s="87"/>
      <c r="J231" s="81"/>
      <c r="K231" s="86" t="s">
        <v>184</v>
      </c>
      <c r="L231" s="86" t="s">
        <v>185</v>
      </c>
    </row>
    <row r="232" spans="1:12" ht="22" customHeight="1" x14ac:dyDescent="0.25">
      <c r="A232" s="85" t="s">
        <v>206</v>
      </c>
      <c r="B232" s="103" t="s">
        <v>207</v>
      </c>
      <c r="C232" s="103"/>
      <c r="D232" s="34" t="s">
        <v>188</v>
      </c>
      <c r="E232" s="35"/>
      <c r="F232" s="11">
        <f>K232*L232</f>
        <v>0</v>
      </c>
      <c r="G232" s="11">
        <f>ROUND(E232*F232,2)</f>
        <v>0</v>
      </c>
      <c r="H232" s="11">
        <f t="shared" ref="H232:H236" si="42">ROUND(G232*$D$7,2)</f>
        <v>0</v>
      </c>
      <c r="I232" s="19" t="s">
        <v>62</v>
      </c>
      <c r="J232" s="81"/>
      <c r="K232" s="22"/>
      <c r="L232" s="22"/>
    </row>
    <row r="233" spans="1:12" hidden="1" x14ac:dyDescent="0.25">
      <c r="A233" s="85" t="s">
        <v>208</v>
      </c>
      <c r="B233" s="103" t="s">
        <v>207</v>
      </c>
      <c r="C233" s="103"/>
      <c r="D233" s="34" t="s">
        <v>188</v>
      </c>
      <c r="E233" s="35"/>
      <c r="F233" s="11">
        <f t="shared" ref="F233:F236" si="43">K233*L233</f>
        <v>0</v>
      </c>
      <c r="G233" s="11">
        <f t="shared" ref="G233:G236" si="44">ROUND(E233*F233,2)</f>
        <v>0</v>
      </c>
      <c r="H233" s="11">
        <f t="shared" si="42"/>
        <v>0</v>
      </c>
      <c r="I233" s="19"/>
      <c r="J233" s="81"/>
      <c r="K233" s="22"/>
      <c r="L233" s="22"/>
    </row>
    <row r="234" spans="1:12" hidden="1" x14ac:dyDescent="0.25">
      <c r="A234" s="85" t="s">
        <v>209</v>
      </c>
      <c r="B234" s="103" t="s">
        <v>207</v>
      </c>
      <c r="C234" s="103"/>
      <c r="D234" s="34" t="s">
        <v>188</v>
      </c>
      <c r="E234" s="35"/>
      <c r="F234" s="11">
        <f t="shared" si="43"/>
        <v>0</v>
      </c>
      <c r="G234" s="11">
        <f t="shared" si="44"/>
        <v>0</v>
      </c>
      <c r="H234" s="11">
        <f t="shared" si="42"/>
        <v>0</v>
      </c>
      <c r="I234" s="19"/>
      <c r="J234" s="81"/>
      <c r="K234" s="22"/>
      <c r="L234" s="22"/>
    </row>
    <row r="235" spans="1:12" hidden="1" x14ac:dyDescent="0.25">
      <c r="A235" s="85" t="s">
        <v>210</v>
      </c>
      <c r="B235" s="103" t="s">
        <v>207</v>
      </c>
      <c r="C235" s="103"/>
      <c r="D235" s="34" t="s">
        <v>188</v>
      </c>
      <c r="E235" s="35"/>
      <c r="F235" s="11">
        <f t="shared" si="43"/>
        <v>0</v>
      </c>
      <c r="G235" s="11">
        <f t="shared" si="44"/>
        <v>0</v>
      </c>
      <c r="H235" s="11">
        <f t="shared" si="42"/>
        <v>0</v>
      </c>
      <c r="I235" s="19"/>
      <c r="J235" s="81"/>
      <c r="K235" s="22"/>
      <c r="L235" s="22"/>
    </row>
    <row r="236" spans="1:12" hidden="1" x14ac:dyDescent="0.25">
      <c r="A236" s="85" t="s">
        <v>211</v>
      </c>
      <c r="B236" s="103" t="s">
        <v>207</v>
      </c>
      <c r="C236" s="103"/>
      <c r="D236" s="34" t="s">
        <v>188</v>
      </c>
      <c r="E236" s="35"/>
      <c r="F236" s="11">
        <f t="shared" si="43"/>
        <v>0</v>
      </c>
      <c r="G236" s="11">
        <f t="shared" si="44"/>
        <v>0</v>
      </c>
      <c r="H236" s="11">
        <f t="shared" si="42"/>
        <v>0</v>
      </c>
      <c r="I236" s="19"/>
      <c r="J236" s="81"/>
      <c r="K236" s="22"/>
      <c r="L236" s="22"/>
    </row>
    <row r="237" spans="1:12" x14ac:dyDescent="0.25">
      <c r="A237" s="138" t="s">
        <v>63</v>
      </c>
      <c r="B237" s="138"/>
      <c r="C237" s="138"/>
      <c r="D237" s="138"/>
      <c r="E237" s="138"/>
      <c r="F237" s="138"/>
      <c r="G237" s="10">
        <f>G10</f>
        <v>58905.68</v>
      </c>
      <c r="H237" s="10">
        <f>H10</f>
        <v>47124.539999999994</v>
      </c>
      <c r="I237" s="80"/>
      <c r="J237" s="81"/>
    </row>
    <row r="238" spans="1:12" x14ac:dyDescent="0.25">
      <c r="G238" s="89"/>
      <c r="H238" s="89"/>
    </row>
    <row r="241" s="67" customFormat="1" x14ac:dyDescent="0.25"/>
    <row r="242" s="67" customFormat="1" x14ac:dyDescent="0.25"/>
    <row r="243" s="67" customFormat="1" x14ac:dyDescent="0.25"/>
    <row r="244" s="67" customFormat="1" x14ac:dyDescent="0.25"/>
    <row r="245" s="67" customFormat="1" x14ac:dyDescent="0.25"/>
    <row r="246" s="67" customFormat="1" x14ac:dyDescent="0.25"/>
    <row r="247" s="67" customFormat="1" x14ac:dyDescent="0.25"/>
    <row r="248" s="67" customFormat="1" x14ac:dyDescent="0.25"/>
    <row r="249" s="67" customFormat="1" x14ac:dyDescent="0.25"/>
    <row r="250" s="67" customFormat="1" x14ac:dyDescent="0.25"/>
    <row r="251" s="67" customFormat="1" x14ac:dyDescent="0.25"/>
    <row r="252" s="67" customFormat="1" x14ac:dyDescent="0.25"/>
    <row r="253" s="67" customFormat="1" x14ac:dyDescent="0.25"/>
    <row r="254" s="67" customFormat="1" x14ac:dyDescent="0.25"/>
    <row r="255" s="67" customFormat="1" x14ac:dyDescent="0.25"/>
    <row r="256" s="67" customFormat="1" x14ac:dyDescent="0.25"/>
    <row r="257" s="67" customFormat="1" x14ac:dyDescent="0.25"/>
    <row r="258" s="67" customFormat="1" x14ac:dyDescent="0.25"/>
    <row r="259" s="67" customFormat="1" x14ac:dyDescent="0.25"/>
    <row r="260" s="67" customFormat="1" x14ac:dyDescent="0.25"/>
  </sheetData>
  <sheetProtection algorithmName="SHA-512" hashValue="hmnrEfs0/TLE51dCIG55F0MRFzFlZKhPmlx+t0i34vNn0FTDKXLQ2DWGMMlMuv6UeRZNwMai38Ah48FdYMTBWg==" saltValue="it3pGf/pmtF4zD4r56gJkg==" spinCount="100000" sheet="1" formatColumns="0" formatRows="0"/>
  <mergeCells count="227">
    <mergeCell ref="B29:C29"/>
    <mergeCell ref="B59:C59"/>
    <mergeCell ref="B80:C80"/>
    <mergeCell ref="B81:C81"/>
    <mergeCell ref="B82:C82"/>
    <mergeCell ref="B83:C83"/>
    <mergeCell ref="B41:C41"/>
    <mergeCell ref="B42:C42"/>
    <mergeCell ref="B89:C89"/>
    <mergeCell ref="B78:C78"/>
    <mergeCell ref="B84:C84"/>
    <mergeCell ref="B85:C85"/>
    <mergeCell ref="B86:C86"/>
    <mergeCell ref="B87:C87"/>
    <mergeCell ref="B88:C88"/>
    <mergeCell ref="B55:C55"/>
    <mergeCell ref="B56:C56"/>
    <mergeCell ref="B57:C57"/>
    <mergeCell ref="B43:C43"/>
    <mergeCell ref="B44:C44"/>
    <mergeCell ref="B45:C45"/>
    <mergeCell ref="B46:C46"/>
    <mergeCell ref="B47:C47"/>
    <mergeCell ref="B48:C48"/>
    <mergeCell ref="A237:F237"/>
    <mergeCell ref="B213:F213"/>
    <mergeCell ref="B214:C214"/>
    <mergeCell ref="B227:C227"/>
    <mergeCell ref="B228:C228"/>
    <mergeCell ref="B229:C229"/>
    <mergeCell ref="B230:C230"/>
    <mergeCell ref="B235:C235"/>
    <mergeCell ref="B236:C236"/>
    <mergeCell ref="B231:F231"/>
    <mergeCell ref="B232:C232"/>
    <mergeCell ref="B233:C233"/>
    <mergeCell ref="B234:C234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3:C23"/>
    <mergeCell ref="B24:C24"/>
    <mergeCell ref="B25:C25"/>
    <mergeCell ref="B26:C26"/>
    <mergeCell ref="B27:C27"/>
    <mergeCell ref="B21:C21"/>
    <mergeCell ref="B77:C77"/>
    <mergeCell ref="B30:C30"/>
    <mergeCell ref="B31:C31"/>
    <mergeCell ref="B32:C32"/>
    <mergeCell ref="B34:C34"/>
    <mergeCell ref="B35:C35"/>
    <mergeCell ref="B36:C36"/>
    <mergeCell ref="B37:C37"/>
    <mergeCell ref="B38:C38"/>
    <mergeCell ref="B60:C60"/>
    <mergeCell ref="B62:C62"/>
    <mergeCell ref="B28:C28"/>
    <mergeCell ref="B58:C58"/>
    <mergeCell ref="B22:F22"/>
    <mergeCell ref="B61:F61"/>
    <mergeCell ref="B39:C39"/>
    <mergeCell ref="B40:C40"/>
    <mergeCell ref="B49:C49"/>
    <mergeCell ref="A3:C3"/>
    <mergeCell ref="D3:I3"/>
    <mergeCell ref="B9:C9"/>
    <mergeCell ref="D1:I1"/>
    <mergeCell ref="A5:C5"/>
    <mergeCell ref="D5:I5"/>
    <mergeCell ref="D4:E4"/>
    <mergeCell ref="F4:G4"/>
    <mergeCell ref="D6:I6"/>
    <mergeCell ref="B20:C20"/>
    <mergeCell ref="B12:C12"/>
    <mergeCell ref="B13:C13"/>
    <mergeCell ref="B14:C14"/>
    <mergeCell ref="B15:C15"/>
    <mergeCell ref="B16:C16"/>
    <mergeCell ref="B10:F10"/>
    <mergeCell ref="B17:C17"/>
    <mergeCell ref="B18:C18"/>
    <mergeCell ref="B19:C19"/>
    <mergeCell ref="B11:F11"/>
    <mergeCell ref="A92:A96"/>
    <mergeCell ref="G92:G96"/>
    <mergeCell ref="H92:H96"/>
    <mergeCell ref="I92:I96"/>
    <mergeCell ref="A97:A101"/>
    <mergeCell ref="B97:B101"/>
    <mergeCell ref="D97:D101"/>
    <mergeCell ref="E97:E101"/>
    <mergeCell ref="F97:F101"/>
    <mergeCell ref="G97:G101"/>
    <mergeCell ref="H97:H101"/>
    <mergeCell ref="I97:I101"/>
    <mergeCell ref="B92:B96"/>
    <mergeCell ref="D92:D96"/>
    <mergeCell ref="E92:E96"/>
    <mergeCell ref="F92:F96"/>
    <mergeCell ref="A107:A111"/>
    <mergeCell ref="B107:B111"/>
    <mergeCell ref="D107:D111"/>
    <mergeCell ref="E107:E111"/>
    <mergeCell ref="F107:F111"/>
    <mergeCell ref="G107:G111"/>
    <mergeCell ref="H107:H111"/>
    <mergeCell ref="I107:I111"/>
    <mergeCell ref="A102:A106"/>
    <mergeCell ref="B102:B106"/>
    <mergeCell ref="D102:D106"/>
    <mergeCell ref="E102:E106"/>
    <mergeCell ref="F102:F106"/>
    <mergeCell ref="A117:A121"/>
    <mergeCell ref="B117:B121"/>
    <mergeCell ref="D117:D121"/>
    <mergeCell ref="E117:E121"/>
    <mergeCell ref="F117:F121"/>
    <mergeCell ref="G117:G121"/>
    <mergeCell ref="H117:H121"/>
    <mergeCell ref="I117:I121"/>
    <mergeCell ref="A112:A116"/>
    <mergeCell ref="B112:B116"/>
    <mergeCell ref="D112:D116"/>
    <mergeCell ref="E112:E116"/>
    <mergeCell ref="F112:F116"/>
    <mergeCell ref="A127:A131"/>
    <mergeCell ref="B127:B131"/>
    <mergeCell ref="D127:D131"/>
    <mergeCell ref="E127:E131"/>
    <mergeCell ref="F127:F131"/>
    <mergeCell ref="G127:G131"/>
    <mergeCell ref="H127:H131"/>
    <mergeCell ref="I127:I131"/>
    <mergeCell ref="A122:A126"/>
    <mergeCell ref="B122:B126"/>
    <mergeCell ref="D122:D126"/>
    <mergeCell ref="E122:E126"/>
    <mergeCell ref="F122:F126"/>
    <mergeCell ref="A132:A136"/>
    <mergeCell ref="B132:B136"/>
    <mergeCell ref="D132:D136"/>
    <mergeCell ref="E132:E136"/>
    <mergeCell ref="F132:F136"/>
    <mergeCell ref="G132:G136"/>
    <mergeCell ref="H132:H136"/>
    <mergeCell ref="I132:I136"/>
    <mergeCell ref="A137:A141"/>
    <mergeCell ref="B137:B141"/>
    <mergeCell ref="D137:D141"/>
    <mergeCell ref="E137:E141"/>
    <mergeCell ref="F137:F141"/>
    <mergeCell ref="A143:A149"/>
    <mergeCell ref="B143:B149"/>
    <mergeCell ref="A150:A156"/>
    <mergeCell ref="B150:B156"/>
    <mergeCell ref="A157:A163"/>
    <mergeCell ref="B157:B163"/>
    <mergeCell ref="A164:A170"/>
    <mergeCell ref="B164:B170"/>
    <mergeCell ref="A171:A177"/>
    <mergeCell ref="B171:B177"/>
    <mergeCell ref="I199:I205"/>
    <mergeCell ref="I206:I212"/>
    <mergeCell ref="A178:A184"/>
    <mergeCell ref="B178:B184"/>
    <mergeCell ref="A185:A191"/>
    <mergeCell ref="B185:B191"/>
    <mergeCell ref="A192:A198"/>
    <mergeCell ref="B192:B198"/>
    <mergeCell ref="A199:A205"/>
    <mergeCell ref="B199:B205"/>
    <mergeCell ref="A206:A212"/>
    <mergeCell ref="B206:B212"/>
    <mergeCell ref="B75:C75"/>
    <mergeCell ref="I143:I149"/>
    <mergeCell ref="I150:I156"/>
    <mergeCell ref="I157:I163"/>
    <mergeCell ref="I164:I170"/>
    <mergeCell ref="I171:I177"/>
    <mergeCell ref="I178:I184"/>
    <mergeCell ref="I185:I191"/>
    <mergeCell ref="I192:I198"/>
    <mergeCell ref="G137:G141"/>
    <mergeCell ref="H137:H141"/>
    <mergeCell ref="I137:I141"/>
    <mergeCell ref="G122:G126"/>
    <mergeCell ref="H122:H126"/>
    <mergeCell ref="I122:I126"/>
    <mergeCell ref="G112:G116"/>
    <mergeCell ref="H112:H116"/>
    <mergeCell ref="I112:I116"/>
    <mergeCell ref="G102:G106"/>
    <mergeCell ref="H102:H106"/>
    <mergeCell ref="I102:I106"/>
    <mergeCell ref="B33:F33"/>
    <mergeCell ref="B76:C76"/>
    <mergeCell ref="B215:C215"/>
    <mergeCell ref="B79:C79"/>
    <mergeCell ref="B90:C90"/>
    <mergeCell ref="B91:F91"/>
    <mergeCell ref="B142:F142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0:C50"/>
    <mergeCell ref="B51:C51"/>
    <mergeCell ref="B52:C52"/>
    <mergeCell ref="B53:C53"/>
    <mergeCell ref="B54:C54"/>
    <mergeCell ref="B63:C63"/>
    <mergeCell ref="B64:C64"/>
    <mergeCell ref="B65:C65"/>
  </mergeCells>
  <phoneticPr fontId="11" type="noConversion"/>
  <dataValidations xWindow="516" yWindow="326" count="8">
    <dataValidation type="list" allowBlank="1" showInputMessage="1" showErrorMessage="1" sqref="J1" xr:uid="{00000000-0002-0000-0300-000000000000}">
      <formula1>"Taikomieji (pramoniniai) moksliniai tyrimai, Eksperimentinė plėtra (bandomoji taikomoji veikla)"</formula1>
    </dataValidation>
    <dataValidation type="list" allowBlank="1" showInputMessage="1" showErrorMessage="1" prompt="Pasirinkite finansavimo intensyvumą pagal PFSA 5.2 p. ir 5.3 p." sqref="D7" xr:uid="{00000000-0002-0000-0300-000001000000}">
      <formula1>"0%,25%,35%,40%,45%,50%,60%,65%,70%,75%,80%"</formula1>
    </dataValidation>
    <dataValidation allowBlank="1" showInputMessage="1" showErrorMessage="1" prompt="Įveskite vienos pareigybės darbuotojų fizinio rodiklio pasiekimui skiriamą darbo laiką valandomis." sqref="E92:E141" xr:uid="{00000000-0002-0000-0300-000002000000}"/>
    <dataValidation allowBlank="1" showErrorMessage="1" sqref="F92:F141" xr:uid="{00000000-0002-0000-0300-000003000000}"/>
    <dataValidation type="list" allowBlank="1" showInputMessage="1" showErrorMessage="1" sqref="D1:I1" xr:uid="{00000000-0002-0000-0300-000004000000}">
      <formula1>"Moksliniai tyrimai, Eksperimentinė plėtra"</formula1>
    </dataValidation>
    <dataValidation allowBlank="1" showInputMessage="1" showErrorMessage="1" prompt="Grindžiant įkainį faktiniu darbo užmokesčiu, turi būti pateikiamos buhalterinės pažymos apie per 3–6 mėn. iki PĮP pateikimo priskaičiuotą (pridedant ir darbdavio mokesčius) ir išmokėtą darbo užmokestį." sqref="I92:I141" xr:uid="{00000000-0002-0000-0300-000005000000}"/>
    <dataValidation allowBlank="1" showInputMessage="1" showErrorMessage="1" prompt="Numeris turi sutapti su PĮP nurodytu poveiklės numeriu" sqref="D2" xr:uid="{00000000-0002-0000-0300-000006000000}"/>
    <dataValidation type="list" allowBlank="1" showInputMessage="1" showErrorMessage="1" sqref="D6:I6" xr:uid="{00000000-0002-0000-0300-000008000000}">
      <formula1>"Pareiškėjas,Partneris Nr. 1,Partneris Nr. 2,Partneris Nr. 3"</formula1>
    </dataValidation>
  </dataValidations>
  <pageMargins left="0.31496062992125984" right="0.31496062992125984" top="0.78740157480314965" bottom="0.78740157480314965" header="0.31496062992125984" footer="0.31496062992125984"/>
  <pageSetup paperSize="9" scale="49" fitToHeight="0" orientation="landscape" r:id="rId1"/>
  <headerFooter>
    <oddFooter>&amp;A&amp;RPuslapių &amp;P</oddFooter>
  </headerFooter>
  <rowBreaks count="3" manualBreakCount="3">
    <brk id="96" max="17" man="1"/>
    <brk id="141" max="17" man="1"/>
    <brk id="184" max="17" man="1"/>
  </rowBreaks>
  <colBreaks count="1" manualBreakCount="1">
    <brk id="9" max="20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apas29">
    <tabColor rgb="FF92D050"/>
    <pageSetUpPr fitToPage="1"/>
  </sheetPr>
  <dimension ref="A1:S260"/>
  <sheetViews>
    <sheetView zoomScale="85" zoomScaleNormal="85" zoomScaleSheetLayoutView="100" workbookViewId="0">
      <pane ySplit="9" topLeftCell="A10" activePane="bottomLeft" state="frozen"/>
      <selection activeCell="J26" sqref="J26"/>
      <selection pane="bottomLeft" activeCell="H97" sqref="H97:H101"/>
    </sheetView>
  </sheetViews>
  <sheetFormatPr defaultColWidth="9.08984375" defaultRowHeight="11.5" x14ac:dyDescent="0.25"/>
  <cols>
    <col min="1" max="1" width="4.90625" style="67" bestFit="1" customWidth="1"/>
    <col min="2" max="2" width="26.08984375" style="67" customWidth="1"/>
    <col min="3" max="3" width="36.90625" style="67" customWidth="1"/>
    <col min="4" max="4" width="13.54296875" style="67" bestFit="1" customWidth="1"/>
    <col min="5" max="5" width="8.453125" style="67" customWidth="1"/>
    <col min="6" max="6" width="11.6328125" style="67" customWidth="1"/>
    <col min="7" max="7" width="18.453125" style="67" customWidth="1"/>
    <col min="8" max="8" width="13.36328125" style="67" bestFit="1" customWidth="1"/>
    <col min="9" max="9" width="35.08984375" style="67" customWidth="1"/>
    <col min="10" max="10" width="3.54296875" style="67" customWidth="1"/>
    <col min="11" max="11" width="22.36328125" style="67" bestFit="1" customWidth="1"/>
    <col min="12" max="12" width="15.36328125" style="67" bestFit="1" customWidth="1"/>
    <col min="13" max="13" width="15.08984375" style="67" bestFit="1" customWidth="1"/>
    <col min="14" max="14" width="9.90625" style="67" bestFit="1" customWidth="1"/>
    <col min="15" max="15" width="11.36328125" style="67" bestFit="1" customWidth="1"/>
    <col min="16" max="16" width="11.08984375" style="67" bestFit="1" customWidth="1"/>
    <col min="17" max="17" width="13.453125" style="67" bestFit="1" customWidth="1"/>
    <col min="18" max="18" width="21" style="67" bestFit="1" customWidth="1"/>
    <col min="19" max="19" width="1.6328125" style="67" bestFit="1" customWidth="1"/>
    <col min="20" max="16384" width="9.08984375" style="67"/>
  </cols>
  <sheetData>
    <row r="1" spans="1:10" ht="12.75" customHeight="1" x14ac:dyDescent="0.25">
      <c r="A1" s="73"/>
      <c r="B1" s="73"/>
      <c r="C1" s="73" t="s">
        <v>50</v>
      </c>
      <c r="D1" s="130" t="s">
        <v>220</v>
      </c>
      <c r="E1" s="130"/>
      <c r="F1" s="130"/>
      <c r="G1" s="130"/>
      <c r="H1" s="130"/>
      <c r="I1" s="130"/>
      <c r="J1" s="74"/>
    </row>
    <row r="2" spans="1:10" ht="12.75" customHeight="1" x14ac:dyDescent="0.25">
      <c r="A2" s="73"/>
      <c r="B2" s="73"/>
      <c r="C2" s="73" t="s">
        <v>51</v>
      </c>
      <c r="D2" s="12" t="s">
        <v>64</v>
      </c>
      <c r="E2" s="74"/>
      <c r="F2" s="74"/>
      <c r="G2" s="74"/>
      <c r="H2" s="74"/>
      <c r="I2" s="74"/>
      <c r="J2" s="74"/>
    </row>
    <row r="3" spans="1:10" ht="12.75" customHeight="1" x14ac:dyDescent="0.25">
      <c r="A3" s="129" t="s">
        <v>52</v>
      </c>
      <c r="B3" s="129"/>
      <c r="C3" s="129"/>
      <c r="D3" s="130" t="s">
        <v>231</v>
      </c>
      <c r="E3" s="130"/>
      <c r="F3" s="130"/>
      <c r="G3" s="130"/>
      <c r="H3" s="130"/>
      <c r="I3" s="131"/>
      <c r="J3" s="74"/>
    </row>
    <row r="4" spans="1:10" ht="12.75" customHeight="1" x14ac:dyDescent="0.25">
      <c r="A4" s="73"/>
      <c r="B4" s="73"/>
      <c r="C4" s="73" t="s">
        <v>53</v>
      </c>
      <c r="D4" s="136" t="s">
        <v>215</v>
      </c>
      <c r="E4" s="136"/>
      <c r="F4" s="137" t="s">
        <v>54</v>
      </c>
      <c r="G4" s="137"/>
      <c r="H4" s="13" t="s">
        <v>24</v>
      </c>
      <c r="I4" s="74"/>
      <c r="J4" s="74"/>
    </row>
    <row r="5" spans="1:10" ht="25.25" customHeight="1" x14ac:dyDescent="0.25">
      <c r="A5" s="134" t="s">
        <v>55</v>
      </c>
      <c r="B5" s="134"/>
      <c r="C5" s="134"/>
      <c r="D5" s="135" t="s">
        <v>213</v>
      </c>
      <c r="E5" s="135"/>
      <c r="F5" s="135"/>
      <c r="G5" s="135"/>
      <c r="H5" s="135"/>
      <c r="I5" s="130"/>
      <c r="J5" s="74"/>
    </row>
    <row r="6" spans="1:10" ht="12.75" customHeight="1" x14ac:dyDescent="0.25">
      <c r="A6" s="73"/>
      <c r="B6" s="73"/>
      <c r="C6" s="73" t="s">
        <v>56</v>
      </c>
      <c r="D6" s="135" t="s">
        <v>6</v>
      </c>
      <c r="E6" s="135"/>
      <c r="F6" s="135"/>
      <c r="G6" s="135"/>
      <c r="H6" s="135"/>
      <c r="I6" s="135"/>
      <c r="J6" s="74"/>
    </row>
    <row r="7" spans="1:10" ht="12.75" customHeight="1" x14ac:dyDescent="0.25">
      <c r="A7" s="73"/>
      <c r="B7" s="73"/>
      <c r="C7" s="75" t="s">
        <v>57</v>
      </c>
      <c r="D7" s="14">
        <v>0.6</v>
      </c>
      <c r="E7" s="74"/>
      <c r="F7" s="74"/>
      <c r="G7" s="76"/>
      <c r="H7" s="76"/>
      <c r="I7" s="74"/>
      <c r="J7" s="74"/>
    </row>
    <row r="9" spans="1:10" ht="34.5" x14ac:dyDescent="0.25">
      <c r="A9" s="77" t="s">
        <v>15</v>
      </c>
      <c r="B9" s="132" t="s">
        <v>23</v>
      </c>
      <c r="C9" s="133"/>
      <c r="D9" s="77" t="s">
        <v>58</v>
      </c>
      <c r="E9" s="77" t="s">
        <v>59</v>
      </c>
      <c r="F9" s="77" t="s">
        <v>60</v>
      </c>
      <c r="G9" s="77" t="s">
        <v>61</v>
      </c>
      <c r="H9" s="77" t="s">
        <v>20</v>
      </c>
      <c r="I9" s="77" t="s">
        <v>62</v>
      </c>
      <c r="J9" s="78"/>
    </row>
    <row r="10" spans="1:10" x14ac:dyDescent="0.25">
      <c r="A10" s="79"/>
      <c r="B10" s="128" t="s">
        <v>63</v>
      </c>
      <c r="C10" s="128"/>
      <c r="D10" s="128"/>
      <c r="E10" s="128"/>
      <c r="F10" s="128"/>
      <c r="G10" s="10">
        <f>G11+G22+G33+G61+G91+G142+G213+G231</f>
        <v>4250.3999999999996</v>
      </c>
      <c r="H10" s="10">
        <f>H11+H22+H33+H61+H91+H142+H213+H231</f>
        <v>2550.2399999999998</v>
      </c>
      <c r="I10" s="80"/>
      <c r="J10" s="81"/>
    </row>
    <row r="11" spans="1:10" x14ac:dyDescent="0.25">
      <c r="A11" s="82" t="s">
        <v>24</v>
      </c>
      <c r="B11" s="100" t="s">
        <v>25</v>
      </c>
      <c r="C11" s="101"/>
      <c r="D11" s="101"/>
      <c r="E11" s="101"/>
      <c r="F11" s="102"/>
      <c r="G11" s="9">
        <f>SUM(G12:G21)</f>
        <v>0</v>
      </c>
      <c r="H11" s="9">
        <f>SUM(H12:H21)</f>
        <v>0</v>
      </c>
      <c r="I11" s="83"/>
      <c r="J11" s="84"/>
    </row>
    <row r="12" spans="1:10" ht="20.5" customHeight="1" x14ac:dyDescent="0.25">
      <c r="A12" s="85" t="s">
        <v>64</v>
      </c>
      <c r="B12" s="103" t="s">
        <v>65</v>
      </c>
      <c r="C12" s="103"/>
      <c r="D12" s="16"/>
      <c r="E12" s="17"/>
      <c r="F12" s="18"/>
      <c r="G12" s="11">
        <f>ROUND(E12*F12,2)</f>
        <v>0</v>
      </c>
      <c r="H12" s="11">
        <f t="shared" ref="H12:H90" si="0">ROUND(G12*$D$7,2)</f>
        <v>0</v>
      </c>
      <c r="I12" s="15" t="s">
        <v>62</v>
      </c>
      <c r="J12" s="81"/>
    </row>
    <row r="13" spans="1:10" hidden="1" x14ac:dyDescent="0.25">
      <c r="A13" s="85" t="s">
        <v>66</v>
      </c>
      <c r="B13" s="103"/>
      <c r="C13" s="103"/>
      <c r="D13" s="16"/>
      <c r="E13" s="17"/>
      <c r="F13" s="18"/>
      <c r="G13" s="11">
        <f t="shared" ref="G13:G21" si="1">ROUND(E13*F13,2)</f>
        <v>0</v>
      </c>
      <c r="H13" s="11">
        <f t="shared" si="0"/>
        <v>0</v>
      </c>
      <c r="I13" s="15"/>
      <c r="J13" s="81"/>
    </row>
    <row r="14" spans="1:10" hidden="1" x14ac:dyDescent="0.25">
      <c r="A14" s="85" t="s">
        <v>67</v>
      </c>
      <c r="B14" s="103"/>
      <c r="C14" s="103"/>
      <c r="D14" s="16"/>
      <c r="E14" s="17"/>
      <c r="F14" s="18"/>
      <c r="G14" s="11">
        <f t="shared" si="1"/>
        <v>0</v>
      </c>
      <c r="H14" s="11">
        <f t="shared" si="0"/>
        <v>0</v>
      </c>
      <c r="I14" s="15"/>
      <c r="J14" s="81"/>
    </row>
    <row r="15" spans="1:10" hidden="1" x14ac:dyDescent="0.25">
      <c r="A15" s="85" t="s">
        <v>68</v>
      </c>
      <c r="B15" s="103"/>
      <c r="C15" s="103"/>
      <c r="D15" s="16"/>
      <c r="E15" s="17"/>
      <c r="F15" s="18"/>
      <c r="G15" s="11">
        <f t="shared" si="1"/>
        <v>0</v>
      </c>
      <c r="H15" s="11">
        <f t="shared" si="0"/>
        <v>0</v>
      </c>
      <c r="I15" s="15"/>
      <c r="J15" s="81"/>
    </row>
    <row r="16" spans="1:10" hidden="1" x14ac:dyDescent="0.25">
      <c r="A16" s="85" t="s">
        <v>69</v>
      </c>
      <c r="B16" s="103"/>
      <c r="C16" s="103"/>
      <c r="D16" s="16"/>
      <c r="E16" s="17"/>
      <c r="F16" s="18"/>
      <c r="G16" s="11">
        <f t="shared" si="1"/>
        <v>0</v>
      </c>
      <c r="H16" s="11">
        <f t="shared" si="0"/>
        <v>0</v>
      </c>
      <c r="I16" s="15"/>
      <c r="J16" s="81"/>
    </row>
    <row r="17" spans="1:10" hidden="1" x14ac:dyDescent="0.25">
      <c r="A17" s="85" t="s">
        <v>70</v>
      </c>
      <c r="B17" s="103"/>
      <c r="C17" s="103"/>
      <c r="D17" s="16"/>
      <c r="E17" s="17"/>
      <c r="F17" s="18"/>
      <c r="G17" s="11">
        <f t="shared" si="1"/>
        <v>0</v>
      </c>
      <c r="H17" s="11">
        <f t="shared" si="0"/>
        <v>0</v>
      </c>
      <c r="I17" s="15"/>
      <c r="J17" s="81"/>
    </row>
    <row r="18" spans="1:10" hidden="1" x14ac:dyDescent="0.25">
      <c r="A18" s="85" t="s">
        <v>71</v>
      </c>
      <c r="B18" s="103"/>
      <c r="C18" s="103"/>
      <c r="D18" s="16"/>
      <c r="E18" s="17"/>
      <c r="F18" s="18"/>
      <c r="G18" s="11">
        <f t="shared" si="1"/>
        <v>0</v>
      </c>
      <c r="H18" s="11">
        <f t="shared" si="0"/>
        <v>0</v>
      </c>
      <c r="I18" s="15"/>
      <c r="J18" s="81"/>
    </row>
    <row r="19" spans="1:10" hidden="1" x14ac:dyDescent="0.25">
      <c r="A19" s="85" t="s">
        <v>72</v>
      </c>
      <c r="B19" s="103"/>
      <c r="C19" s="103"/>
      <c r="D19" s="16"/>
      <c r="E19" s="17"/>
      <c r="F19" s="18"/>
      <c r="G19" s="11">
        <f t="shared" si="1"/>
        <v>0</v>
      </c>
      <c r="H19" s="11">
        <f t="shared" si="0"/>
        <v>0</v>
      </c>
      <c r="I19" s="15"/>
      <c r="J19" s="81"/>
    </row>
    <row r="20" spans="1:10" hidden="1" x14ac:dyDescent="0.25">
      <c r="A20" s="85" t="s">
        <v>73</v>
      </c>
      <c r="B20" s="103"/>
      <c r="C20" s="103"/>
      <c r="D20" s="16"/>
      <c r="E20" s="17"/>
      <c r="F20" s="18"/>
      <c r="G20" s="11">
        <f t="shared" si="1"/>
        <v>0</v>
      </c>
      <c r="H20" s="11">
        <f t="shared" si="0"/>
        <v>0</v>
      </c>
      <c r="I20" s="15"/>
      <c r="J20" s="81"/>
    </row>
    <row r="21" spans="1:10" hidden="1" x14ac:dyDescent="0.25">
      <c r="A21" s="85" t="s">
        <v>74</v>
      </c>
      <c r="B21" s="103"/>
      <c r="C21" s="103"/>
      <c r="D21" s="16"/>
      <c r="E21" s="17"/>
      <c r="F21" s="18"/>
      <c r="G21" s="11">
        <f t="shared" si="1"/>
        <v>0</v>
      </c>
      <c r="H21" s="11">
        <f>ROUND(G21*$D$7,2)</f>
        <v>0</v>
      </c>
      <c r="I21" s="15"/>
      <c r="J21" s="81"/>
    </row>
    <row r="22" spans="1:10" ht="27.65" customHeight="1" x14ac:dyDescent="0.25">
      <c r="A22" s="82" t="s">
        <v>26</v>
      </c>
      <c r="B22" s="100" t="s">
        <v>75</v>
      </c>
      <c r="C22" s="101"/>
      <c r="D22" s="101"/>
      <c r="E22" s="101"/>
      <c r="F22" s="102"/>
      <c r="G22" s="9">
        <f>SUM(G23:G32)</f>
        <v>0</v>
      </c>
      <c r="H22" s="9">
        <f>SUM(H23:H32)</f>
        <v>0</v>
      </c>
      <c r="I22" s="83"/>
      <c r="J22" s="84"/>
    </row>
    <row r="23" spans="1:10" ht="20.5" customHeight="1" x14ac:dyDescent="0.25">
      <c r="A23" s="85" t="s">
        <v>76</v>
      </c>
      <c r="B23" s="103" t="s">
        <v>65</v>
      </c>
      <c r="C23" s="103"/>
      <c r="D23" s="16"/>
      <c r="E23" s="17"/>
      <c r="F23" s="18"/>
      <c r="G23" s="11">
        <f>ROUND(E23*F23,2)</f>
        <v>0</v>
      </c>
      <c r="H23" s="11">
        <f t="shared" si="0"/>
        <v>0</v>
      </c>
      <c r="I23" s="15" t="s">
        <v>62</v>
      </c>
      <c r="J23" s="81"/>
    </row>
    <row r="24" spans="1:10" hidden="1" x14ac:dyDescent="0.25">
      <c r="A24" s="85" t="s">
        <v>77</v>
      </c>
      <c r="B24" s="103"/>
      <c r="C24" s="103"/>
      <c r="D24" s="16"/>
      <c r="E24" s="17"/>
      <c r="F24" s="18"/>
      <c r="G24" s="11">
        <f t="shared" ref="G24:G32" si="2">ROUND(E24*F24,2)</f>
        <v>0</v>
      </c>
      <c r="H24" s="11">
        <f t="shared" si="0"/>
        <v>0</v>
      </c>
      <c r="I24" s="15"/>
      <c r="J24" s="81"/>
    </row>
    <row r="25" spans="1:10" hidden="1" x14ac:dyDescent="0.25">
      <c r="A25" s="85" t="s">
        <v>78</v>
      </c>
      <c r="B25" s="103"/>
      <c r="C25" s="103"/>
      <c r="D25" s="16"/>
      <c r="E25" s="17"/>
      <c r="F25" s="18"/>
      <c r="G25" s="11">
        <f t="shared" si="2"/>
        <v>0</v>
      </c>
      <c r="H25" s="11">
        <f t="shared" si="0"/>
        <v>0</v>
      </c>
      <c r="I25" s="15"/>
      <c r="J25" s="81"/>
    </row>
    <row r="26" spans="1:10" hidden="1" x14ac:dyDescent="0.25">
      <c r="A26" s="85" t="s">
        <v>79</v>
      </c>
      <c r="B26" s="103"/>
      <c r="C26" s="103"/>
      <c r="D26" s="16"/>
      <c r="E26" s="17"/>
      <c r="F26" s="18"/>
      <c r="G26" s="11">
        <f t="shared" si="2"/>
        <v>0</v>
      </c>
      <c r="H26" s="11">
        <f t="shared" si="0"/>
        <v>0</v>
      </c>
      <c r="I26" s="15"/>
      <c r="J26" s="81"/>
    </row>
    <row r="27" spans="1:10" hidden="1" x14ac:dyDescent="0.25">
      <c r="A27" s="85" t="s">
        <v>80</v>
      </c>
      <c r="B27" s="103"/>
      <c r="C27" s="103"/>
      <c r="D27" s="16"/>
      <c r="E27" s="17"/>
      <c r="F27" s="18"/>
      <c r="G27" s="11">
        <f t="shared" si="2"/>
        <v>0</v>
      </c>
      <c r="H27" s="11">
        <f t="shared" si="0"/>
        <v>0</v>
      </c>
      <c r="I27" s="15"/>
      <c r="J27" s="81"/>
    </row>
    <row r="28" spans="1:10" hidden="1" x14ac:dyDescent="0.25">
      <c r="A28" s="85" t="s">
        <v>81</v>
      </c>
      <c r="B28" s="103"/>
      <c r="C28" s="103"/>
      <c r="D28" s="16"/>
      <c r="E28" s="17"/>
      <c r="F28" s="18"/>
      <c r="G28" s="11">
        <f t="shared" si="2"/>
        <v>0</v>
      </c>
      <c r="H28" s="11">
        <f t="shared" si="0"/>
        <v>0</v>
      </c>
      <c r="I28" s="15"/>
      <c r="J28" s="81"/>
    </row>
    <row r="29" spans="1:10" hidden="1" x14ac:dyDescent="0.25">
      <c r="A29" s="85" t="s">
        <v>82</v>
      </c>
      <c r="B29" s="103"/>
      <c r="C29" s="103"/>
      <c r="D29" s="16"/>
      <c r="E29" s="17"/>
      <c r="F29" s="18"/>
      <c r="G29" s="11">
        <f t="shared" si="2"/>
        <v>0</v>
      </c>
      <c r="H29" s="11">
        <f t="shared" si="0"/>
        <v>0</v>
      </c>
      <c r="I29" s="15"/>
      <c r="J29" s="81"/>
    </row>
    <row r="30" spans="1:10" hidden="1" x14ac:dyDescent="0.25">
      <c r="A30" s="85" t="s">
        <v>83</v>
      </c>
      <c r="B30" s="103"/>
      <c r="C30" s="103"/>
      <c r="D30" s="16"/>
      <c r="E30" s="17"/>
      <c r="F30" s="18"/>
      <c r="G30" s="11">
        <f t="shared" si="2"/>
        <v>0</v>
      </c>
      <c r="H30" s="11">
        <f t="shared" si="0"/>
        <v>0</v>
      </c>
      <c r="I30" s="15"/>
      <c r="J30" s="81"/>
    </row>
    <row r="31" spans="1:10" hidden="1" x14ac:dyDescent="0.25">
      <c r="A31" s="85" t="s">
        <v>84</v>
      </c>
      <c r="B31" s="103"/>
      <c r="C31" s="103"/>
      <c r="D31" s="16"/>
      <c r="E31" s="17"/>
      <c r="F31" s="18"/>
      <c r="G31" s="11">
        <f t="shared" si="2"/>
        <v>0</v>
      </c>
      <c r="H31" s="11">
        <f t="shared" si="0"/>
        <v>0</v>
      </c>
      <c r="I31" s="15"/>
      <c r="J31" s="81"/>
    </row>
    <row r="32" spans="1:10" hidden="1" x14ac:dyDescent="0.25">
      <c r="A32" s="85" t="s">
        <v>85</v>
      </c>
      <c r="B32" s="103"/>
      <c r="C32" s="103"/>
      <c r="D32" s="16"/>
      <c r="E32" s="17"/>
      <c r="F32" s="18"/>
      <c r="G32" s="11">
        <f t="shared" si="2"/>
        <v>0</v>
      </c>
      <c r="H32" s="11">
        <f t="shared" si="0"/>
        <v>0</v>
      </c>
      <c r="I32" s="15"/>
      <c r="J32" s="81"/>
    </row>
    <row r="33" spans="1:10" ht="25.5" customHeight="1" x14ac:dyDescent="0.25">
      <c r="A33" s="82" t="s">
        <v>28</v>
      </c>
      <c r="B33" s="100" t="s">
        <v>29</v>
      </c>
      <c r="C33" s="101"/>
      <c r="D33" s="101"/>
      <c r="E33" s="101"/>
      <c r="F33" s="102"/>
      <c r="G33" s="9">
        <f>SUM(G34:G60)</f>
        <v>0</v>
      </c>
      <c r="H33" s="9">
        <f>SUM(H34:H60)</f>
        <v>0</v>
      </c>
      <c r="I33" s="83"/>
      <c r="J33" s="84"/>
    </row>
    <row r="34" spans="1:10" ht="21.5" customHeight="1" x14ac:dyDescent="0.25">
      <c r="A34" s="85" t="s">
        <v>86</v>
      </c>
      <c r="B34" s="103" t="s">
        <v>23</v>
      </c>
      <c r="C34" s="103"/>
      <c r="D34" s="16"/>
      <c r="E34" s="17"/>
      <c r="F34" s="18"/>
      <c r="G34" s="11">
        <f t="shared" ref="G34:G60" si="3">ROUND(E34*F34,2)</f>
        <v>0</v>
      </c>
      <c r="H34" s="11">
        <f t="shared" ref="H34:H60" si="4">ROUND(G34*$D$7,2)</f>
        <v>0</v>
      </c>
      <c r="I34" s="15" t="s">
        <v>62</v>
      </c>
      <c r="J34" s="81"/>
    </row>
    <row r="35" spans="1:10" hidden="1" x14ac:dyDescent="0.25">
      <c r="A35" s="85" t="s">
        <v>87</v>
      </c>
      <c r="B35" s="103"/>
      <c r="C35" s="103"/>
      <c r="D35" s="16"/>
      <c r="E35" s="17"/>
      <c r="F35" s="18"/>
      <c r="G35" s="11">
        <f t="shared" si="3"/>
        <v>0</v>
      </c>
      <c r="H35" s="11">
        <f t="shared" si="4"/>
        <v>0</v>
      </c>
      <c r="I35" s="15"/>
      <c r="J35" s="81"/>
    </row>
    <row r="36" spans="1:10" hidden="1" x14ac:dyDescent="0.25">
      <c r="A36" s="85" t="s">
        <v>88</v>
      </c>
      <c r="B36" s="103"/>
      <c r="C36" s="103"/>
      <c r="D36" s="16"/>
      <c r="E36" s="17"/>
      <c r="F36" s="18"/>
      <c r="G36" s="11">
        <f t="shared" si="3"/>
        <v>0</v>
      </c>
      <c r="H36" s="11">
        <f t="shared" si="4"/>
        <v>0</v>
      </c>
      <c r="I36" s="15"/>
      <c r="J36" s="81"/>
    </row>
    <row r="37" spans="1:10" hidden="1" x14ac:dyDescent="0.25">
      <c r="A37" s="85" t="s">
        <v>89</v>
      </c>
      <c r="B37" s="103"/>
      <c r="C37" s="103"/>
      <c r="D37" s="16"/>
      <c r="E37" s="17"/>
      <c r="F37" s="18"/>
      <c r="G37" s="11">
        <f t="shared" si="3"/>
        <v>0</v>
      </c>
      <c r="H37" s="11">
        <f t="shared" si="4"/>
        <v>0</v>
      </c>
      <c r="I37" s="15"/>
      <c r="J37" s="81"/>
    </row>
    <row r="38" spans="1:10" hidden="1" x14ac:dyDescent="0.25">
      <c r="A38" s="85" t="s">
        <v>90</v>
      </c>
      <c r="B38" s="103"/>
      <c r="C38" s="103"/>
      <c r="D38" s="16"/>
      <c r="E38" s="17"/>
      <c r="F38" s="18"/>
      <c r="G38" s="11">
        <f t="shared" si="3"/>
        <v>0</v>
      </c>
      <c r="H38" s="11">
        <f t="shared" si="4"/>
        <v>0</v>
      </c>
      <c r="I38" s="15"/>
      <c r="J38" s="81"/>
    </row>
    <row r="39" spans="1:10" hidden="1" x14ac:dyDescent="0.25">
      <c r="A39" s="85" t="s">
        <v>91</v>
      </c>
      <c r="B39" s="103"/>
      <c r="C39" s="103"/>
      <c r="D39" s="16"/>
      <c r="E39" s="17"/>
      <c r="F39" s="18"/>
      <c r="G39" s="11">
        <f t="shared" si="3"/>
        <v>0</v>
      </c>
      <c r="H39" s="11">
        <f t="shared" si="4"/>
        <v>0</v>
      </c>
      <c r="I39" s="15"/>
      <c r="J39" s="81"/>
    </row>
    <row r="40" spans="1:10" hidden="1" x14ac:dyDescent="0.25">
      <c r="A40" s="85" t="s">
        <v>92</v>
      </c>
      <c r="B40" s="103"/>
      <c r="C40" s="103"/>
      <c r="D40" s="16"/>
      <c r="E40" s="17"/>
      <c r="F40" s="18"/>
      <c r="G40" s="11">
        <f t="shared" si="3"/>
        <v>0</v>
      </c>
      <c r="H40" s="11">
        <f t="shared" si="4"/>
        <v>0</v>
      </c>
      <c r="I40" s="15"/>
      <c r="J40" s="81"/>
    </row>
    <row r="41" spans="1:10" hidden="1" x14ac:dyDescent="0.25">
      <c r="A41" s="85" t="s">
        <v>93</v>
      </c>
      <c r="B41" s="103"/>
      <c r="C41" s="103"/>
      <c r="D41" s="16"/>
      <c r="E41" s="17"/>
      <c r="F41" s="18"/>
      <c r="G41" s="11">
        <f t="shared" si="3"/>
        <v>0</v>
      </c>
      <c r="H41" s="11">
        <f t="shared" si="4"/>
        <v>0</v>
      </c>
      <c r="I41" s="15"/>
      <c r="J41" s="81"/>
    </row>
    <row r="42" spans="1:10" hidden="1" x14ac:dyDescent="0.25">
      <c r="A42" s="85" t="s">
        <v>94</v>
      </c>
      <c r="B42" s="103"/>
      <c r="C42" s="103"/>
      <c r="D42" s="16"/>
      <c r="E42" s="17"/>
      <c r="F42" s="18"/>
      <c r="G42" s="11">
        <f t="shared" si="3"/>
        <v>0</v>
      </c>
      <c r="H42" s="11">
        <f t="shared" si="4"/>
        <v>0</v>
      </c>
      <c r="I42" s="15"/>
      <c r="J42" s="81"/>
    </row>
    <row r="43" spans="1:10" ht="1" hidden="1" customHeight="1" x14ac:dyDescent="0.25">
      <c r="A43" s="85" t="s">
        <v>95</v>
      </c>
      <c r="B43" s="103"/>
      <c r="C43" s="103"/>
      <c r="D43" s="16"/>
      <c r="E43" s="17"/>
      <c r="F43" s="18"/>
      <c r="G43" s="11">
        <f t="shared" si="3"/>
        <v>0</v>
      </c>
      <c r="H43" s="11">
        <f t="shared" si="4"/>
        <v>0</v>
      </c>
      <c r="I43" s="15"/>
      <c r="J43" s="81"/>
    </row>
    <row r="44" spans="1:10" hidden="1" x14ac:dyDescent="0.25">
      <c r="A44" s="85" t="s">
        <v>96</v>
      </c>
      <c r="B44" s="103"/>
      <c r="C44" s="103"/>
      <c r="D44" s="16"/>
      <c r="E44" s="17"/>
      <c r="F44" s="18"/>
      <c r="G44" s="11">
        <f t="shared" si="3"/>
        <v>0</v>
      </c>
      <c r="H44" s="11">
        <f t="shared" si="4"/>
        <v>0</v>
      </c>
      <c r="I44" s="15"/>
      <c r="J44" s="81"/>
    </row>
    <row r="45" spans="1:10" hidden="1" x14ac:dyDescent="0.25">
      <c r="A45" s="85" t="s">
        <v>97</v>
      </c>
      <c r="B45" s="103"/>
      <c r="C45" s="103"/>
      <c r="D45" s="16"/>
      <c r="E45" s="17"/>
      <c r="F45" s="18"/>
      <c r="G45" s="11">
        <f t="shared" si="3"/>
        <v>0</v>
      </c>
      <c r="H45" s="11">
        <f t="shared" si="4"/>
        <v>0</v>
      </c>
      <c r="I45" s="15"/>
      <c r="J45" s="81"/>
    </row>
    <row r="46" spans="1:10" hidden="1" x14ac:dyDescent="0.25">
      <c r="A46" s="85" t="s">
        <v>98</v>
      </c>
      <c r="B46" s="103"/>
      <c r="C46" s="103"/>
      <c r="D46" s="16"/>
      <c r="E46" s="17"/>
      <c r="F46" s="18"/>
      <c r="G46" s="11">
        <f t="shared" si="3"/>
        <v>0</v>
      </c>
      <c r="H46" s="11">
        <f t="shared" si="4"/>
        <v>0</v>
      </c>
      <c r="I46" s="15"/>
      <c r="J46" s="81"/>
    </row>
    <row r="47" spans="1:10" hidden="1" x14ac:dyDescent="0.25">
      <c r="A47" s="85" t="s">
        <v>99</v>
      </c>
      <c r="B47" s="103"/>
      <c r="C47" s="103"/>
      <c r="D47" s="16"/>
      <c r="E47" s="17"/>
      <c r="F47" s="18"/>
      <c r="G47" s="11">
        <f t="shared" si="3"/>
        <v>0</v>
      </c>
      <c r="H47" s="11">
        <f t="shared" si="4"/>
        <v>0</v>
      </c>
      <c r="I47" s="15"/>
      <c r="J47" s="81"/>
    </row>
    <row r="48" spans="1:10" hidden="1" x14ac:dyDescent="0.25">
      <c r="A48" s="85" t="s">
        <v>100</v>
      </c>
      <c r="B48" s="103"/>
      <c r="C48" s="103"/>
      <c r="D48" s="16"/>
      <c r="E48" s="17"/>
      <c r="F48" s="18"/>
      <c r="G48" s="11">
        <f t="shared" si="3"/>
        <v>0</v>
      </c>
      <c r="H48" s="11">
        <f t="shared" si="4"/>
        <v>0</v>
      </c>
      <c r="I48" s="15"/>
      <c r="J48" s="81"/>
    </row>
    <row r="49" spans="1:19" hidden="1" x14ac:dyDescent="0.25">
      <c r="A49" s="85" t="s">
        <v>101</v>
      </c>
      <c r="B49" s="103"/>
      <c r="C49" s="103"/>
      <c r="D49" s="16"/>
      <c r="E49" s="17"/>
      <c r="F49" s="18"/>
      <c r="G49" s="11">
        <f t="shared" si="3"/>
        <v>0</v>
      </c>
      <c r="H49" s="11">
        <f t="shared" si="4"/>
        <v>0</v>
      </c>
      <c r="I49" s="15"/>
      <c r="J49" s="81"/>
    </row>
    <row r="50" spans="1:19" hidden="1" x14ac:dyDescent="0.25">
      <c r="A50" s="85" t="s">
        <v>102</v>
      </c>
      <c r="B50" s="103"/>
      <c r="C50" s="103"/>
      <c r="D50" s="16"/>
      <c r="E50" s="17"/>
      <c r="F50" s="18"/>
      <c r="G50" s="11">
        <f t="shared" si="3"/>
        <v>0</v>
      </c>
      <c r="H50" s="11">
        <f t="shared" si="4"/>
        <v>0</v>
      </c>
      <c r="I50" s="15"/>
      <c r="J50" s="81"/>
    </row>
    <row r="51" spans="1:19" hidden="1" x14ac:dyDescent="0.25">
      <c r="A51" s="85" t="s">
        <v>103</v>
      </c>
      <c r="B51" s="103"/>
      <c r="C51" s="103"/>
      <c r="D51" s="16"/>
      <c r="E51" s="17"/>
      <c r="F51" s="18"/>
      <c r="G51" s="11">
        <f t="shared" si="3"/>
        <v>0</v>
      </c>
      <c r="H51" s="11">
        <f t="shared" si="4"/>
        <v>0</v>
      </c>
      <c r="I51" s="15"/>
      <c r="J51" s="81"/>
    </row>
    <row r="52" spans="1:19" hidden="1" x14ac:dyDescent="0.25">
      <c r="A52" s="85" t="s">
        <v>104</v>
      </c>
      <c r="B52" s="103"/>
      <c r="C52" s="103"/>
      <c r="D52" s="16"/>
      <c r="E52" s="17"/>
      <c r="F52" s="18"/>
      <c r="G52" s="11">
        <f t="shared" si="3"/>
        <v>0</v>
      </c>
      <c r="H52" s="11">
        <f t="shared" si="4"/>
        <v>0</v>
      </c>
      <c r="I52" s="15"/>
      <c r="J52" s="81"/>
    </row>
    <row r="53" spans="1:19" ht="5" hidden="1" customHeight="1" x14ac:dyDescent="0.25">
      <c r="A53" s="85" t="s">
        <v>105</v>
      </c>
      <c r="B53" s="103"/>
      <c r="C53" s="103"/>
      <c r="D53" s="16"/>
      <c r="E53" s="17"/>
      <c r="F53" s="18"/>
      <c r="G53" s="11">
        <f t="shared" si="3"/>
        <v>0</v>
      </c>
      <c r="H53" s="11">
        <f t="shared" si="4"/>
        <v>0</v>
      </c>
      <c r="I53" s="15"/>
      <c r="J53" s="81"/>
    </row>
    <row r="54" spans="1:19" hidden="1" x14ac:dyDescent="0.25">
      <c r="A54" s="85" t="s">
        <v>106</v>
      </c>
      <c r="B54" s="103"/>
      <c r="C54" s="103"/>
      <c r="D54" s="16"/>
      <c r="E54" s="17"/>
      <c r="F54" s="18"/>
      <c r="G54" s="11">
        <f t="shared" si="3"/>
        <v>0</v>
      </c>
      <c r="H54" s="11">
        <f t="shared" si="4"/>
        <v>0</v>
      </c>
      <c r="I54" s="15"/>
      <c r="J54" s="81"/>
    </row>
    <row r="55" spans="1:19" hidden="1" x14ac:dyDescent="0.25">
      <c r="A55" s="85" t="s">
        <v>107</v>
      </c>
      <c r="B55" s="103"/>
      <c r="C55" s="103"/>
      <c r="D55" s="16"/>
      <c r="E55" s="17"/>
      <c r="F55" s="18"/>
      <c r="G55" s="11">
        <f t="shared" si="3"/>
        <v>0</v>
      </c>
      <c r="H55" s="11">
        <f t="shared" si="4"/>
        <v>0</v>
      </c>
      <c r="I55" s="15"/>
      <c r="J55" s="81"/>
    </row>
    <row r="56" spans="1:19" hidden="1" x14ac:dyDescent="0.25">
      <c r="A56" s="85" t="s">
        <v>108</v>
      </c>
      <c r="B56" s="103"/>
      <c r="C56" s="103"/>
      <c r="D56" s="16"/>
      <c r="E56" s="17"/>
      <c r="F56" s="18"/>
      <c r="G56" s="11">
        <f t="shared" si="3"/>
        <v>0</v>
      </c>
      <c r="H56" s="11">
        <f t="shared" si="4"/>
        <v>0</v>
      </c>
      <c r="I56" s="15"/>
      <c r="J56" s="81"/>
    </row>
    <row r="57" spans="1:19" hidden="1" x14ac:dyDescent="0.25">
      <c r="A57" s="85" t="s">
        <v>109</v>
      </c>
      <c r="B57" s="103"/>
      <c r="C57" s="103"/>
      <c r="D57" s="16"/>
      <c r="E57" s="17"/>
      <c r="F57" s="18"/>
      <c r="G57" s="11">
        <f t="shared" si="3"/>
        <v>0</v>
      </c>
      <c r="H57" s="11">
        <f t="shared" si="4"/>
        <v>0</v>
      </c>
      <c r="I57" s="15"/>
      <c r="J57" s="81"/>
    </row>
    <row r="58" spans="1:19" hidden="1" x14ac:dyDescent="0.25">
      <c r="A58" s="85" t="s">
        <v>110</v>
      </c>
      <c r="B58" s="103"/>
      <c r="C58" s="103"/>
      <c r="D58" s="16"/>
      <c r="E58" s="17"/>
      <c r="F58" s="18"/>
      <c r="G58" s="11">
        <f t="shared" si="3"/>
        <v>0</v>
      </c>
      <c r="H58" s="11">
        <f t="shared" si="4"/>
        <v>0</v>
      </c>
      <c r="I58" s="15"/>
      <c r="J58" s="81"/>
    </row>
    <row r="59" spans="1:19" hidden="1" x14ac:dyDescent="0.25">
      <c r="A59" s="85" t="s">
        <v>111</v>
      </c>
      <c r="B59" s="103"/>
      <c r="C59" s="103"/>
      <c r="D59" s="16"/>
      <c r="E59" s="17"/>
      <c r="F59" s="18"/>
      <c r="G59" s="11">
        <f t="shared" si="3"/>
        <v>0</v>
      </c>
      <c r="H59" s="11">
        <f t="shared" si="4"/>
        <v>0</v>
      </c>
      <c r="I59" s="15"/>
      <c r="J59" s="81"/>
    </row>
    <row r="60" spans="1:19" hidden="1" x14ac:dyDescent="0.25">
      <c r="A60" s="85" t="s">
        <v>112</v>
      </c>
      <c r="B60" s="103"/>
      <c r="C60" s="103"/>
      <c r="D60" s="16"/>
      <c r="E60" s="17"/>
      <c r="F60" s="18"/>
      <c r="G60" s="11">
        <f t="shared" si="3"/>
        <v>0</v>
      </c>
      <c r="H60" s="11">
        <f t="shared" si="4"/>
        <v>0</v>
      </c>
      <c r="I60" s="15"/>
      <c r="J60" s="81"/>
    </row>
    <row r="61" spans="1:19" ht="61.25" customHeight="1" x14ac:dyDescent="0.25">
      <c r="A61" s="82" t="s">
        <v>30</v>
      </c>
      <c r="B61" s="100" t="s">
        <v>113</v>
      </c>
      <c r="C61" s="101"/>
      <c r="D61" s="101"/>
      <c r="E61" s="101"/>
      <c r="F61" s="102"/>
      <c r="G61" s="9">
        <f>SUM(G62:G90)</f>
        <v>0</v>
      </c>
      <c r="H61" s="9">
        <f>SUM(H62:H90)</f>
        <v>0</v>
      </c>
      <c r="I61" s="83"/>
      <c r="J61" s="81"/>
      <c r="K61" s="86" t="s">
        <v>114</v>
      </c>
      <c r="L61" s="86" t="s">
        <v>115</v>
      </c>
      <c r="M61" s="86" t="s">
        <v>116</v>
      </c>
      <c r="N61" s="86" t="s">
        <v>117</v>
      </c>
      <c r="O61" s="86" t="s">
        <v>118</v>
      </c>
      <c r="P61" s="86" t="s">
        <v>119</v>
      </c>
      <c r="Q61" s="86" t="s">
        <v>120</v>
      </c>
      <c r="R61" s="86" t="s">
        <v>121</v>
      </c>
    </row>
    <row r="62" spans="1:19" ht="25" customHeight="1" x14ac:dyDescent="0.25">
      <c r="A62" s="85" t="s">
        <v>122</v>
      </c>
      <c r="B62" s="103" t="s">
        <v>123</v>
      </c>
      <c r="C62" s="103"/>
      <c r="D62" s="16"/>
      <c r="E62" s="20">
        <v>1</v>
      </c>
      <c r="F62" s="11">
        <f>R62</f>
        <v>0</v>
      </c>
      <c r="G62" s="11">
        <f>ROUND(E62*F62,2)</f>
        <v>0</v>
      </c>
      <c r="H62" s="11">
        <f>ROUND(G62*$D$7,2)</f>
        <v>0</v>
      </c>
      <c r="I62" s="15" t="s">
        <v>62</v>
      </c>
      <c r="J62" s="81"/>
      <c r="K62" s="43"/>
      <c r="L62" s="22"/>
      <c r="M62" s="22"/>
      <c r="N62" s="22"/>
      <c r="O62" s="23" t="str">
        <f>IFERROR(ROUND((L62-N62)/M62,2),"0")</f>
        <v>0</v>
      </c>
      <c r="P62" s="22"/>
      <c r="Q62" s="24"/>
      <c r="R62" s="23">
        <f>O62*P62*Q62</f>
        <v>0</v>
      </c>
      <c r="S62" s="25" t="str">
        <f ca="1">IF(K62=0," ",IF(K62+(M62*30.5)&lt;TODAY(),"DĖMESIO! Patikrinkite, ar nurodytas turtas dar nėra nudėvėtas, amortizuotas"," "))</f>
        <v xml:space="preserve"> </v>
      </c>
    </row>
    <row r="63" spans="1:19" ht="11" hidden="1" customHeight="1" x14ac:dyDescent="0.25">
      <c r="A63" s="85" t="s">
        <v>124</v>
      </c>
      <c r="B63" s="103"/>
      <c r="C63" s="103"/>
      <c r="D63" s="16"/>
      <c r="E63" s="20">
        <v>1</v>
      </c>
      <c r="F63" s="11">
        <f t="shared" ref="F63:F90" si="5">R63</f>
        <v>0</v>
      </c>
      <c r="G63" s="11">
        <f t="shared" ref="G63:G90" si="6">ROUND(E63*F63,2)</f>
        <v>0</v>
      </c>
      <c r="H63" s="11">
        <f t="shared" si="0"/>
        <v>0</v>
      </c>
      <c r="I63" s="42"/>
      <c r="J63" s="81"/>
      <c r="K63" s="21"/>
      <c r="L63" s="22"/>
      <c r="M63" s="22"/>
      <c r="N63" s="22"/>
      <c r="O63" s="23" t="str">
        <f t="shared" ref="O63:O90" si="7">IFERROR(ROUND((L63-N63)/M63,2),"0")</f>
        <v>0</v>
      </c>
      <c r="P63" s="22"/>
      <c r="Q63" s="24"/>
      <c r="R63" s="23">
        <f t="shared" ref="R63:R90" si="8">O63*P63*Q63</f>
        <v>0</v>
      </c>
      <c r="S63" s="25" t="str">
        <f t="shared" ref="S63:S90" ca="1" si="9">IF(K63=0," ",IF(K63+(M63*30.5)&lt;TODAY(),"DĖMESIO! Patikrinkite, ar nurodytas turtas dar nėra nudėvėtas, amortizuotas"," "))</f>
        <v xml:space="preserve"> </v>
      </c>
    </row>
    <row r="64" spans="1:19" ht="11" hidden="1" customHeight="1" x14ac:dyDescent="0.25">
      <c r="A64" s="85" t="s">
        <v>125</v>
      </c>
      <c r="B64" s="103"/>
      <c r="C64" s="103"/>
      <c r="D64" s="16"/>
      <c r="E64" s="20">
        <v>1</v>
      </c>
      <c r="F64" s="11">
        <f t="shared" si="5"/>
        <v>0</v>
      </c>
      <c r="G64" s="11">
        <f t="shared" si="6"/>
        <v>0</v>
      </c>
      <c r="H64" s="11">
        <f t="shared" si="0"/>
        <v>0</v>
      </c>
      <c r="I64" s="15"/>
      <c r="J64" s="81"/>
      <c r="K64" s="21"/>
      <c r="L64" s="22"/>
      <c r="M64" s="22"/>
      <c r="N64" s="22"/>
      <c r="O64" s="23" t="str">
        <f t="shared" si="7"/>
        <v>0</v>
      </c>
      <c r="P64" s="22"/>
      <c r="Q64" s="24"/>
      <c r="R64" s="23">
        <f t="shared" si="8"/>
        <v>0</v>
      </c>
      <c r="S64" s="25" t="str">
        <f t="shared" ca="1" si="9"/>
        <v xml:space="preserve"> </v>
      </c>
    </row>
    <row r="65" spans="1:19" ht="1" hidden="1" customHeight="1" x14ac:dyDescent="0.25">
      <c r="A65" s="85" t="s">
        <v>126</v>
      </c>
      <c r="B65" s="103"/>
      <c r="C65" s="103"/>
      <c r="D65" s="16"/>
      <c r="E65" s="20">
        <v>1</v>
      </c>
      <c r="F65" s="11">
        <f t="shared" si="5"/>
        <v>0</v>
      </c>
      <c r="G65" s="11">
        <f t="shared" si="6"/>
        <v>0</v>
      </c>
      <c r="H65" s="11">
        <f t="shared" si="0"/>
        <v>0</v>
      </c>
      <c r="I65" s="15"/>
      <c r="J65" s="81"/>
      <c r="K65" s="21"/>
      <c r="L65" s="22"/>
      <c r="M65" s="22"/>
      <c r="N65" s="22"/>
      <c r="O65" s="23" t="str">
        <f t="shared" si="7"/>
        <v>0</v>
      </c>
      <c r="P65" s="22"/>
      <c r="Q65" s="24"/>
      <c r="R65" s="23">
        <f t="shared" si="8"/>
        <v>0</v>
      </c>
      <c r="S65" s="25" t="str">
        <f t="shared" ca="1" si="9"/>
        <v xml:space="preserve"> </v>
      </c>
    </row>
    <row r="66" spans="1:19" ht="11" hidden="1" customHeight="1" x14ac:dyDescent="0.25">
      <c r="A66" s="85" t="s">
        <v>127</v>
      </c>
      <c r="B66" s="103"/>
      <c r="C66" s="103"/>
      <c r="D66" s="16"/>
      <c r="E66" s="20">
        <v>1</v>
      </c>
      <c r="F66" s="11">
        <f t="shared" si="5"/>
        <v>0</v>
      </c>
      <c r="G66" s="11">
        <f t="shared" si="6"/>
        <v>0</v>
      </c>
      <c r="H66" s="11">
        <f t="shared" si="0"/>
        <v>0</v>
      </c>
      <c r="I66" s="15"/>
      <c r="J66" s="81"/>
      <c r="K66" s="21"/>
      <c r="L66" s="22"/>
      <c r="M66" s="22"/>
      <c r="N66" s="22"/>
      <c r="O66" s="23" t="str">
        <f t="shared" si="7"/>
        <v>0</v>
      </c>
      <c r="P66" s="22"/>
      <c r="Q66" s="24"/>
      <c r="R66" s="23">
        <f t="shared" si="8"/>
        <v>0</v>
      </c>
      <c r="S66" s="25" t="str">
        <f t="shared" ca="1" si="9"/>
        <v xml:space="preserve"> </v>
      </c>
    </row>
    <row r="67" spans="1:19" ht="11" hidden="1" customHeight="1" x14ac:dyDescent="0.25">
      <c r="A67" s="85" t="s">
        <v>128</v>
      </c>
      <c r="B67" s="103"/>
      <c r="C67" s="103"/>
      <c r="D67" s="16"/>
      <c r="E67" s="20">
        <v>1</v>
      </c>
      <c r="F67" s="11">
        <f t="shared" si="5"/>
        <v>0</v>
      </c>
      <c r="G67" s="11">
        <f t="shared" si="6"/>
        <v>0</v>
      </c>
      <c r="H67" s="11">
        <f t="shared" si="0"/>
        <v>0</v>
      </c>
      <c r="I67" s="15"/>
      <c r="J67" s="81"/>
      <c r="K67" s="21"/>
      <c r="L67" s="22"/>
      <c r="M67" s="22"/>
      <c r="N67" s="22"/>
      <c r="O67" s="23" t="str">
        <f t="shared" si="7"/>
        <v>0</v>
      </c>
      <c r="P67" s="22"/>
      <c r="Q67" s="24"/>
      <c r="R67" s="23">
        <f t="shared" si="8"/>
        <v>0</v>
      </c>
      <c r="S67" s="25" t="str">
        <f t="shared" ca="1" si="9"/>
        <v xml:space="preserve"> </v>
      </c>
    </row>
    <row r="68" spans="1:19" ht="11" hidden="1" customHeight="1" x14ac:dyDescent="0.25">
      <c r="A68" s="85" t="s">
        <v>129</v>
      </c>
      <c r="B68" s="103"/>
      <c r="C68" s="103"/>
      <c r="D68" s="16"/>
      <c r="E68" s="20">
        <v>1</v>
      </c>
      <c r="F68" s="11">
        <f t="shared" si="5"/>
        <v>0</v>
      </c>
      <c r="G68" s="11">
        <f t="shared" si="6"/>
        <v>0</v>
      </c>
      <c r="H68" s="11">
        <f t="shared" si="0"/>
        <v>0</v>
      </c>
      <c r="I68" s="15"/>
      <c r="J68" s="81"/>
      <c r="K68" s="21"/>
      <c r="L68" s="22"/>
      <c r="M68" s="22"/>
      <c r="N68" s="22"/>
      <c r="O68" s="23" t="str">
        <f t="shared" si="7"/>
        <v>0</v>
      </c>
      <c r="P68" s="22"/>
      <c r="Q68" s="24"/>
      <c r="R68" s="23">
        <f t="shared" si="8"/>
        <v>0</v>
      </c>
      <c r="S68" s="25" t="str">
        <f t="shared" ca="1" si="9"/>
        <v xml:space="preserve"> </v>
      </c>
    </row>
    <row r="69" spans="1:19" ht="11" hidden="1" customHeight="1" x14ac:dyDescent="0.25">
      <c r="A69" s="85" t="s">
        <v>130</v>
      </c>
      <c r="B69" s="103"/>
      <c r="C69" s="103"/>
      <c r="D69" s="16"/>
      <c r="E69" s="20">
        <v>1</v>
      </c>
      <c r="F69" s="11">
        <f t="shared" si="5"/>
        <v>0</v>
      </c>
      <c r="G69" s="11">
        <f t="shared" si="6"/>
        <v>0</v>
      </c>
      <c r="H69" s="11">
        <f t="shared" si="0"/>
        <v>0</v>
      </c>
      <c r="I69" s="15"/>
      <c r="J69" s="81"/>
      <c r="K69" s="21"/>
      <c r="L69" s="22"/>
      <c r="M69" s="22"/>
      <c r="N69" s="22"/>
      <c r="O69" s="23" t="str">
        <f t="shared" si="7"/>
        <v>0</v>
      </c>
      <c r="P69" s="22"/>
      <c r="Q69" s="24"/>
      <c r="R69" s="23">
        <f t="shared" si="8"/>
        <v>0</v>
      </c>
      <c r="S69" s="25" t="str">
        <f t="shared" ca="1" si="9"/>
        <v xml:space="preserve"> </v>
      </c>
    </row>
    <row r="70" spans="1:19" ht="11" hidden="1" customHeight="1" x14ac:dyDescent="0.25">
      <c r="A70" s="85" t="s">
        <v>131</v>
      </c>
      <c r="B70" s="103"/>
      <c r="C70" s="103"/>
      <c r="D70" s="16"/>
      <c r="E70" s="20">
        <v>1</v>
      </c>
      <c r="F70" s="11">
        <f t="shared" si="5"/>
        <v>0</v>
      </c>
      <c r="G70" s="11">
        <f t="shared" si="6"/>
        <v>0</v>
      </c>
      <c r="H70" s="11">
        <f t="shared" si="0"/>
        <v>0</v>
      </c>
      <c r="I70" s="15"/>
      <c r="J70" s="81"/>
      <c r="K70" s="21"/>
      <c r="L70" s="22"/>
      <c r="M70" s="22"/>
      <c r="N70" s="22"/>
      <c r="O70" s="23" t="str">
        <f t="shared" si="7"/>
        <v>0</v>
      </c>
      <c r="P70" s="22"/>
      <c r="Q70" s="24"/>
      <c r="R70" s="23">
        <f t="shared" si="8"/>
        <v>0</v>
      </c>
      <c r="S70" s="25" t="str">
        <f t="shared" ca="1" si="9"/>
        <v xml:space="preserve"> </v>
      </c>
    </row>
    <row r="71" spans="1:19" ht="11" hidden="1" customHeight="1" x14ac:dyDescent="0.25">
      <c r="A71" s="85" t="s">
        <v>132</v>
      </c>
      <c r="B71" s="103"/>
      <c r="C71" s="103"/>
      <c r="D71" s="16"/>
      <c r="E71" s="20">
        <v>1</v>
      </c>
      <c r="F71" s="11">
        <f t="shared" si="5"/>
        <v>0</v>
      </c>
      <c r="G71" s="11">
        <f t="shared" si="6"/>
        <v>0</v>
      </c>
      <c r="H71" s="11">
        <f t="shared" si="0"/>
        <v>0</v>
      </c>
      <c r="I71" s="15"/>
      <c r="J71" s="81"/>
      <c r="K71" s="21"/>
      <c r="L71" s="22"/>
      <c r="M71" s="22"/>
      <c r="N71" s="22"/>
      <c r="O71" s="23" t="str">
        <f t="shared" si="7"/>
        <v>0</v>
      </c>
      <c r="P71" s="22"/>
      <c r="Q71" s="24"/>
      <c r="R71" s="23">
        <f t="shared" si="8"/>
        <v>0</v>
      </c>
      <c r="S71" s="25" t="str">
        <f t="shared" ca="1" si="9"/>
        <v xml:space="preserve"> </v>
      </c>
    </row>
    <row r="72" spans="1:19" ht="11" hidden="1" customHeight="1" x14ac:dyDescent="0.25">
      <c r="A72" s="85" t="s">
        <v>133</v>
      </c>
      <c r="B72" s="103"/>
      <c r="C72" s="103"/>
      <c r="D72" s="16"/>
      <c r="E72" s="20">
        <v>1</v>
      </c>
      <c r="F72" s="11">
        <f t="shared" si="5"/>
        <v>0</v>
      </c>
      <c r="G72" s="11">
        <f t="shared" si="6"/>
        <v>0</v>
      </c>
      <c r="H72" s="11">
        <f t="shared" si="0"/>
        <v>0</v>
      </c>
      <c r="I72" s="15"/>
      <c r="J72" s="81"/>
      <c r="K72" s="21"/>
      <c r="L72" s="22"/>
      <c r="M72" s="22"/>
      <c r="N72" s="22"/>
      <c r="O72" s="23" t="str">
        <f t="shared" si="7"/>
        <v>0</v>
      </c>
      <c r="P72" s="22"/>
      <c r="Q72" s="24"/>
      <c r="R72" s="23">
        <f t="shared" si="8"/>
        <v>0</v>
      </c>
      <c r="S72" s="25" t="str">
        <f t="shared" ca="1" si="9"/>
        <v xml:space="preserve"> </v>
      </c>
    </row>
    <row r="73" spans="1:19" ht="11" hidden="1" customHeight="1" x14ac:dyDescent="0.25">
      <c r="A73" s="85" t="s">
        <v>134</v>
      </c>
      <c r="B73" s="103"/>
      <c r="C73" s="103"/>
      <c r="D73" s="16"/>
      <c r="E73" s="20">
        <v>1</v>
      </c>
      <c r="F73" s="11">
        <f t="shared" si="5"/>
        <v>0</v>
      </c>
      <c r="G73" s="11">
        <f t="shared" si="6"/>
        <v>0</v>
      </c>
      <c r="H73" s="11">
        <f t="shared" si="0"/>
        <v>0</v>
      </c>
      <c r="I73" s="15"/>
      <c r="J73" s="81"/>
      <c r="K73" s="21"/>
      <c r="L73" s="22"/>
      <c r="M73" s="22"/>
      <c r="N73" s="22"/>
      <c r="O73" s="23" t="str">
        <f t="shared" si="7"/>
        <v>0</v>
      </c>
      <c r="P73" s="22"/>
      <c r="Q73" s="24"/>
      <c r="R73" s="23">
        <f t="shared" si="8"/>
        <v>0</v>
      </c>
      <c r="S73" s="25" t="str">
        <f t="shared" ca="1" si="9"/>
        <v xml:space="preserve"> </v>
      </c>
    </row>
    <row r="74" spans="1:19" ht="11" hidden="1" customHeight="1" x14ac:dyDescent="0.25">
      <c r="A74" s="85" t="s">
        <v>135</v>
      </c>
      <c r="B74" s="103"/>
      <c r="C74" s="103"/>
      <c r="D74" s="16"/>
      <c r="E74" s="20">
        <v>1</v>
      </c>
      <c r="F74" s="11">
        <f t="shared" si="5"/>
        <v>0</v>
      </c>
      <c r="G74" s="11">
        <f t="shared" si="6"/>
        <v>0</v>
      </c>
      <c r="H74" s="11">
        <f t="shared" si="0"/>
        <v>0</v>
      </c>
      <c r="I74" s="15"/>
      <c r="J74" s="81"/>
      <c r="K74" s="21"/>
      <c r="L74" s="22"/>
      <c r="M74" s="22"/>
      <c r="N74" s="22"/>
      <c r="O74" s="23" t="str">
        <f t="shared" si="7"/>
        <v>0</v>
      </c>
      <c r="P74" s="22"/>
      <c r="Q74" s="24"/>
      <c r="R74" s="23">
        <f t="shared" si="8"/>
        <v>0</v>
      </c>
      <c r="S74" s="25" t="str">
        <f t="shared" ca="1" si="9"/>
        <v xml:space="preserve"> </v>
      </c>
    </row>
    <row r="75" spans="1:19" ht="11" hidden="1" customHeight="1" x14ac:dyDescent="0.25">
      <c r="A75" s="85" t="s">
        <v>136</v>
      </c>
      <c r="B75" s="103"/>
      <c r="C75" s="103"/>
      <c r="D75" s="16"/>
      <c r="E75" s="20">
        <v>1</v>
      </c>
      <c r="F75" s="11">
        <f t="shared" si="5"/>
        <v>0</v>
      </c>
      <c r="G75" s="11">
        <f t="shared" si="6"/>
        <v>0</v>
      </c>
      <c r="H75" s="11">
        <f t="shared" si="0"/>
        <v>0</v>
      </c>
      <c r="I75" s="15"/>
      <c r="J75" s="81"/>
      <c r="K75" s="21"/>
      <c r="L75" s="22"/>
      <c r="M75" s="22"/>
      <c r="N75" s="22"/>
      <c r="O75" s="23" t="str">
        <f t="shared" si="7"/>
        <v>0</v>
      </c>
      <c r="P75" s="22"/>
      <c r="Q75" s="24"/>
      <c r="R75" s="23">
        <f t="shared" si="8"/>
        <v>0</v>
      </c>
      <c r="S75" s="25" t="str">
        <f t="shared" ca="1" si="9"/>
        <v xml:space="preserve"> </v>
      </c>
    </row>
    <row r="76" spans="1:19" ht="11" hidden="1" customHeight="1" x14ac:dyDescent="0.25">
      <c r="A76" s="85" t="s">
        <v>137</v>
      </c>
      <c r="B76" s="103"/>
      <c r="C76" s="103"/>
      <c r="D76" s="16"/>
      <c r="E76" s="20">
        <v>1</v>
      </c>
      <c r="F76" s="11">
        <f t="shared" si="5"/>
        <v>0</v>
      </c>
      <c r="G76" s="11">
        <f t="shared" si="6"/>
        <v>0</v>
      </c>
      <c r="H76" s="11">
        <f t="shared" si="0"/>
        <v>0</v>
      </c>
      <c r="I76" s="15"/>
      <c r="J76" s="81"/>
      <c r="K76" s="21"/>
      <c r="L76" s="22"/>
      <c r="M76" s="22"/>
      <c r="N76" s="22"/>
      <c r="O76" s="23" t="str">
        <f t="shared" si="7"/>
        <v>0</v>
      </c>
      <c r="P76" s="22"/>
      <c r="Q76" s="24"/>
      <c r="R76" s="23">
        <f t="shared" si="8"/>
        <v>0</v>
      </c>
      <c r="S76" s="25" t="str">
        <f t="shared" ca="1" si="9"/>
        <v xml:space="preserve"> </v>
      </c>
    </row>
    <row r="77" spans="1:19" ht="11" hidden="1" customHeight="1" x14ac:dyDescent="0.25">
      <c r="A77" s="85" t="s">
        <v>138</v>
      </c>
      <c r="B77" s="103"/>
      <c r="C77" s="103"/>
      <c r="D77" s="16"/>
      <c r="E77" s="20">
        <v>1</v>
      </c>
      <c r="F77" s="11">
        <f t="shared" si="5"/>
        <v>0</v>
      </c>
      <c r="G77" s="11">
        <f t="shared" si="6"/>
        <v>0</v>
      </c>
      <c r="H77" s="11">
        <f t="shared" si="0"/>
        <v>0</v>
      </c>
      <c r="I77" s="15"/>
      <c r="J77" s="81"/>
      <c r="K77" s="21"/>
      <c r="L77" s="22"/>
      <c r="M77" s="22"/>
      <c r="N77" s="22"/>
      <c r="O77" s="23" t="str">
        <f t="shared" si="7"/>
        <v>0</v>
      </c>
      <c r="P77" s="22"/>
      <c r="Q77" s="24"/>
      <c r="R77" s="23">
        <f t="shared" si="8"/>
        <v>0</v>
      </c>
      <c r="S77" s="25" t="str">
        <f t="shared" ca="1" si="9"/>
        <v xml:space="preserve"> </v>
      </c>
    </row>
    <row r="78" spans="1:19" ht="11" hidden="1" customHeight="1" x14ac:dyDescent="0.25">
      <c r="A78" s="85" t="s">
        <v>139</v>
      </c>
      <c r="B78" s="103"/>
      <c r="C78" s="103"/>
      <c r="D78" s="16"/>
      <c r="E78" s="20">
        <v>1</v>
      </c>
      <c r="F78" s="11">
        <f t="shared" si="5"/>
        <v>0</v>
      </c>
      <c r="G78" s="11">
        <f t="shared" si="6"/>
        <v>0</v>
      </c>
      <c r="H78" s="11">
        <f t="shared" si="0"/>
        <v>0</v>
      </c>
      <c r="I78" s="15"/>
      <c r="J78" s="81"/>
      <c r="K78" s="21"/>
      <c r="L78" s="22"/>
      <c r="M78" s="22"/>
      <c r="N78" s="22"/>
      <c r="O78" s="23" t="str">
        <f t="shared" si="7"/>
        <v>0</v>
      </c>
      <c r="P78" s="22"/>
      <c r="Q78" s="24"/>
      <c r="R78" s="23">
        <f t="shared" si="8"/>
        <v>0</v>
      </c>
      <c r="S78" s="25" t="str">
        <f t="shared" ca="1" si="9"/>
        <v xml:space="preserve"> </v>
      </c>
    </row>
    <row r="79" spans="1:19" ht="11" hidden="1" customHeight="1" x14ac:dyDescent="0.25">
      <c r="A79" s="85" t="s">
        <v>140</v>
      </c>
      <c r="B79" s="103"/>
      <c r="C79" s="103"/>
      <c r="D79" s="16"/>
      <c r="E79" s="20">
        <v>1</v>
      </c>
      <c r="F79" s="11">
        <f t="shared" si="5"/>
        <v>0</v>
      </c>
      <c r="G79" s="11">
        <f t="shared" si="6"/>
        <v>0</v>
      </c>
      <c r="H79" s="11">
        <f t="shared" si="0"/>
        <v>0</v>
      </c>
      <c r="I79" s="15"/>
      <c r="J79" s="81"/>
      <c r="K79" s="21"/>
      <c r="L79" s="22"/>
      <c r="M79" s="22"/>
      <c r="N79" s="22"/>
      <c r="O79" s="23" t="str">
        <f t="shared" si="7"/>
        <v>0</v>
      </c>
      <c r="P79" s="22"/>
      <c r="Q79" s="24"/>
      <c r="R79" s="23">
        <f t="shared" si="8"/>
        <v>0</v>
      </c>
      <c r="S79" s="25" t="str">
        <f t="shared" ca="1" si="9"/>
        <v xml:space="preserve"> </v>
      </c>
    </row>
    <row r="80" spans="1:19" ht="11" hidden="1" customHeight="1" x14ac:dyDescent="0.25">
      <c r="A80" s="85" t="s">
        <v>141</v>
      </c>
      <c r="B80" s="103"/>
      <c r="C80" s="103"/>
      <c r="D80" s="16"/>
      <c r="E80" s="20">
        <v>1</v>
      </c>
      <c r="F80" s="11">
        <f t="shared" si="5"/>
        <v>0</v>
      </c>
      <c r="G80" s="11">
        <f t="shared" si="6"/>
        <v>0</v>
      </c>
      <c r="H80" s="11">
        <f t="shared" si="0"/>
        <v>0</v>
      </c>
      <c r="I80" s="15"/>
      <c r="J80" s="81"/>
      <c r="K80" s="21"/>
      <c r="L80" s="22"/>
      <c r="M80" s="22"/>
      <c r="N80" s="22"/>
      <c r="O80" s="23" t="str">
        <f t="shared" si="7"/>
        <v>0</v>
      </c>
      <c r="P80" s="22"/>
      <c r="Q80" s="24"/>
      <c r="R80" s="23">
        <f t="shared" si="8"/>
        <v>0</v>
      </c>
      <c r="S80" s="25" t="str">
        <f t="shared" ca="1" si="9"/>
        <v xml:space="preserve"> </v>
      </c>
    </row>
    <row r="81" spans="1:19" ht="11" hidden="1" customHeight="1" x14ac:dyDescent="0.25">
      <c r="A81" s="85" t="s">
        <v>142</v>
      </c>
      <c r="B81" s="103"/>
      <c r="C81" s="103"/>
      <c r="D81" s="16"/>
      <c r="E81" s="20">
        <v>1</v>
      </c>
      <c r="F81" s="11">
        <f t="shared" si="5"/>
        <v>0</v>
      </c>
      <c r="G81" s="11">
        <f t="shared" si="6"/>
        <v>0</v>
      </c>
      <c r="H81" s="11">
        <f t="shared" si="0"/>
        <v>0</v>
      </c>
      <c r="I81" s="15"/>
      <c r="J81" s="81"/>
      <c r="K81" s="21"/>
      <c r="L81" s="22"/>
      <c r="M81" s="22"/>
      <c r="N81" s="22"/>
      <c r="O81" s="23" t="str">
        <f t="shared" si="7"/>
        <v>0</v>
      </c>
      <c r="P81" s="22"/>
      <c r="Q81" s="24"/>
      <c r="R81" s="23">
        <f t="shared" si="8"/>
        <v>0</v>
      </c>
      <c r="S81" s="25" t="str">
        <f t="shared" ca="1" si="9"/>
        <v xml:space="preserve"> </v>
      </c>
    </row>
    <row r="82" spans="1:19" ht="11" hidden="1" customHeight="1" x14ac:dyDescent="0.25">
      <c r="A82" s="85" t="s">
        <v>143</v>
      </c>
      <c r="B82" s="103"/>
      <c r="C82" s="103"/>
      <c r="D82" s="16"/>
      <c r="E82" s="20">
        <v>1</v>
      </c>
      <c r="F82" s="11">
        <f t="shared" si="5"/>
        <v>0</v>
      </c>
      <c r="G82" s="11">
        <f t="shared" si="6"/>
        <v>0</v>
      </c>
      <c r="H82" s="11">
        <f t="shared" si="0"/>
        <v>0</v>
      </c>
      <c r="I82" s="15"/>
      <c r="J82" s="81"/>
      <c r="K82" s="21"/>
      <c r="L82" s="22"/>
      <c r="M82" s="22"/>
      <c r="N82" s="22"/>
      <c r="O82" s="23" t="str">
        <f t="shared" si="7"/>
        <v>0</v>
      </c>
      <c r="P82" s="22"/>
      <c r="Q82" s="24"/>
      <c r="R82" s="23">
        <f t="shared" si="8"/>
        <v>0</v>
      </c>
      <c r="S82" s="25" t="str">
        <f t="shared" ca="1" si="9"/>
        <v xml:space="preserve"> </v>
      </c>
    </row>
    <row r="83" spans="1:19" ht="11" hidden="1" customHeight="1" x14ac:dyDescent="0.25">
      <c r="A83" s="85" t="s">
        <v>144</v>
      </c>
      <c r="B83" s="103"/>
      <c r="C83" s="103"/>
      <c r="D83" s="16"/>
      <c r="E83" s="20">
        <v>1</v>
      </c>
      <c r="F83" s="11">
        <f t="shared" si="5"/>
        <v>0</v>
      </c>
      <c r="G83" s="11">
        <f t="shared" si="6"/>
        <v>0</v>
      </c>
      <c r="H83" s="11">
        <f t="shared" si="0"/>
        <v>0</v>
      </c>
      <c r="I83" s="15"/>
      <c r="J83" s="81"/>
      <c r="K83" s="21"/>
      <c r="L83" s="22"/>
      <c r="M83" s="22"/>
      <c r="N83" s="22"/>
      <c r="O83" s="23" t="str">
        <f t="shared" si="7"/>
        <v>0</v>
      </c>
      <c r="P83" s="22"/>
      <c r="Q83" s="24"/>
      <c r="R83" s="23">
        <f t="shared" si="8"/>
        <v>0</v>
      </c>
      <c r="S83" s="25" t="str">
        <f t="shared" ca="1" si="9"/>
        <v xml:space="preserve"> </v>
      </c>
    </row>
    <row r="84" spans="1:19" ht="11" hidden="1" customHeight="1" x14ac:dyDescent="0.25">
      <c r="A84" s="85" t="s">
        <v>145</v>
      </c>
      <c r="B84" s="103"/>
      <c r="C84" s="103"/>
      <c r="D84" s="16"/>
      <c r="E84" s="20">
        <v>1</v>
      </c>
      <c r="F84" s="11">
        <f t="shared" si="5"/>
        <v>0</v>
      </c>
      <c r="G84" s="11">
        <f t="shared" si="6"/>
        <v>0</v>
      </c>
      <c r="H84" s="11">
        <f t="shared" si="0"/>
        <v>0</v>
      </c>
      <c r="I84" s="15"/>
      <c r="J84" s="81"/>
      <c r="K84" s="21"/>
      <c r="L84" s="22"/>
      <c r="M84" s="22"/>
      <c r="N84" s="22"/>
      <c r="O84" s="23" t="str">
        <f t="shared" si="7"/>
        <v>0</v>
      </c>
      <c r="P84" s="22"/>
      <c r="Q84" s="24"/>
      <c r="R84" s="23">
        <f t="shared" si="8"/>
        <v>0</v>
      </c>
      <c r="S84" s="25" t="str">
        <f t="shared" ca="1" si="9"/>
        <v xml:space="preserve"> </v>
      </c>
    </row>
    <row r="85" spans="1:19" ht="11" hidden="1" customHeight="1" x14ac:dyDescent="0.25">
      <c r="A85" s="85" t="s">
        <v>146</v>
      </c>
      <c r="B85" s="103"/>
      <c r="C85" s="103"/>
      <c r="D85" s="16"/>
      <c r="E85" s="20">
        <v>1</v>
      </c>
      <c r="F85" s="11">
        <f t="shared" si="5"/>
        <v>0</v>
      </c>
      <c r="G85" s="11">
        <f t="shared" si="6"/>
        <v>0</v>
      </c>
      <c r="H85" s="11">
        <f t="shared" si="0"/>
        <v>0</v>
      </c>
      <c r="I85" s="15"/>
      <c r="J85" s="81"/>
      <c r="K85" s="21"/>
      <c r="L85" s="22"/>
      <c r="M85" s="22"/>
      <c r="N85" s="22"/>
      <c r="O85" s="23" t="str">
        <f t="shared" si="7"/>
        <v>0</v>
      </c>
      <c r="P85" s="22"/>
      <c r="Q85" s="24"/>
      <c r="R85" s="23">
        <f t="shared" si="8"/>
        <v>0</v>
      </c>
      <c r="S85" s="25" t="str">
        <f t="shared" ca="1" si="9"/>
        <v xml:space="preserve"> </v>
      </c>
    </row>
    <row r="86" spans="1:19" ht="11" hidden="1" customHeight="1" x14ac:dyDescent="0.25">
      <c r="A86" s="85" t="s">
        <v>147</v>
      </c>
      <c r="B86" s="103"/>
      <c r="C86" s="103"/>
      <c r="D86" s="16"/>
      <c r="E86" s="20">
        <v>1</v>
      </c>
      <c r="F86" s="11">
        <f t="shared" si="5"/>
        <v>0</v>
      </c>
      <c r="G86" s="11">
        <f t="shared" si="6"/>
        <v>0</v>
      </c>
      <c r="H86" s="11">
        <f t="shared" si="0"/>
        <v>0</v>
      </c>
      <c r="I86" s="15"/>
      <c r="J86" s="81"/>
      <c r="K86" s="21"/>
      <c r="L86" s="22"/>
      <c r="M86" s="22"/>
      <c r="N86" s="22"/>
      <c r="O86" s="23" t="str">
        <f t="shared" si="7"/>
        <v>0</v>
      </c>
      <c r="P86" s="22"/>
      <c r="Q86" s="24"/>
      <c r="R86" s="23">
        <f t="shared" si="8"/>
        <v>0</v>
      </c>
      <c r="S86" s="25" t="str">
        <f t="shared" ca="1" si="9"/>
        <v xml:space="preserve"> </v>
      </c>
    </row>
    <row r="87" spans="1:19" ht="11" hidden="1" customHeight="1" x14ac:dyDescent="0.25">
      <c r="A87" s="85" t="s">
        <v>148</v>
      </c>
      <c r="B87" s="103"/>
      <c r="C87" s="103"/>
      <c r="D87" s="16"/>
      <c r="E87" s="20">
        <v>1</v>
      </c>
      <c r="F87" s="11">
        <f t="shared" si="5"/>
        <v>0</v>
      </c>
      <c r="G87" s="11">
        <f t="shared" si="6"/>
        <v>0</v>
      </c>
      <c r="H87" s="11">
        <f t="shared" si="0"/>
        <v>0</v>
      </c>
      <c r="I87" s="15"/>
      <c r="J87" s="81"/>
      <c r="K87" s="21"/>
      <c r="L87" s="22"/>
      <c r="M87" s="22"/>
      <c r="N87" s="22"/>
      <c r="O87" s="23" t="str">
        <f t="shared" si="7"/>
        <v>0</v>
      </c>
      <c r="P87" s="22"/>
      <c r="Q87" s="24"/>
      <c r="R87" s="23">
        <f t="shared" si="8"/>
        <v>0</v>
      </c>
      <c r="S87" s="25" t="str">
        <f t="shared" ca="1" si="9"/>
        <v xml:space="preserve"> </v>
      </c>
    </row>
    <row r="88" spans="1:19" ht="11" hidden="1" customHeight="1" x14ac:dyDescent="0.25">
      <c r="A88" s="85" t="s">
        <v>149</v>
      </c>
      <c r="B88" s="103"/>
      <c r="C88" s="103"/>
      <c r="D88" s="16"/>
      <c r="E88" s="20">
        <v>1</v>
      </c>
      <c r="F88" s="11">
        <f t="shared" si="5"/>
        <v>0</v>
      </c>
      <c r="G88" s="11">
        <f t="shared" si="6"/>
        <v>0</v>
      </c>
      <c r="H88" s="11">
        <f t="shared" si="0"/>
        <v>0</v>
      </c>
      <c r="I88" s="15"/>
      <c r="J88" s="81"/>
      <c r="K88" s="21"/>
      <c r="L88" s="22"/>
      <c r="M88" s="22"/>
      <c r="N88" s="22"/>
      <c r="O88" s="23" t="str">
        <f t="shared" si="7"/>
        <v>0</v>
      </c>
      <c r="P88" s="22"/>
      <c r="Q88" s="24"/>
      <c r="R88" s="23">
        <f t="shared" si="8"/>
        <v>0</v>
      </c>
      <c r="S88" s="25" t="str">
        <f t="shared" ca="1" si="9"/>
        <v xml:space="preserve"> </v>
      </c>
    </row>
    <row r="89" spans="1:19" ht="11" hidden="1" customHeight="1" x14ac:dyDescent="0.25">
      <c r="A89" s="85" t="s">
        <v>150</v>
      </c>
      <c r="B89" s="103"/>
      <c r="C89" s="103"/>
      <c r="D89" s="16"/>
      <c r="E89" s="20">
        <v>1</v>
      </c>
      <c r="F89" s="11">
        <f t="shared" si="5"/>
        <v>0</v>
      </c>
      <c r="G89" s="11">
        <f t="shared" si="6"/>
        <v>0</v>
      </c>
      <c r="H89" s="11">
        <f t="shared" si="0"/>
        <v>0</v>
      </c>
      <c r="I89" s="15"/>
      <c r="J89" s="81"/>
      <c r="K89" s="21"/>
      <c r="L89" s="22"/>
      <c r="M89" s="22"/>
      <c r="N89" s="22"/>
      <c r="O89" s="23" t="str">
        <f t="shared" si="7"/>
        <v>0</v>
      </c>
      <c r="P89" s="22"/>
      <c r="Q89" s="24"/>
      <c r="R89" s="23">
        <f t="shared" si="8"/>
        <v>0</v>
      </c>
      <c r="S89" s="25" t="str">
        <f t="shared" ca="1" si="9"/>
        <v xml:space="preserve"> </v>
      </c>
    </row>
    <row r="90" spans="1:19" ht="11" hidden="1" customHeight="1" x14ac:dyDescent="0.25">
      <c r="A90" s="85" t="s">
        <v>151</v>
      </c>
      <c r="B90" s="103"/>
      <c r="C90" s="103"/>
      <c r="D90" s="16"/>
      <c r="E90" s="20">
        <v>1</v>
      </c>
      <c r="F90" s="11">
        <f t="shared" si="5"/>
        <v>0</v>
      </c>
      <c r="G90" s="11">
        <f t="shared" si="6"/>
        <v>0</v>
      </c>
      <c r="H90" s="11">
        <f t="shared" si="0"/>
        <v>0</v>
      </c>
      <c r="I90" s="15"/>
      <c r="J90" s="81"/>
      <c r="K90" s="21"/>
      <c r="L90" s="22"/>
      <c r="M90" s="22"/>
      <c r="N90" s="22"/>
      <c r="O90" s="23" t="str">
        <f t="shared" si="7"/>
        <v>0</v>
      </c>
      <c r="P90" s="22"/>
      <c r="Q90" s="24"/>
      <c r="R90" s="23">
        <f t="shared" si="8"/>
        <v>0</v>
      </c>
      <c r="S90" s="25" t="str">
        <f t="shared" ca="1" si="9"/>
        <v xml:space="preserve"> </v>
      </c>
    </row>
    <row r="91" spans="1:19" ht="57" customHeight="1" x14ac:dyDescent="0.25">
      <c r="A91" s="82" t="s">
        <v>32</v>
      </c>
      <c r="B91" s="104" t="s">
        <v>33</v>
      </c>
      <c r="C91" s="105"/>
      <c r="D91" s="105"/>
      <c r="E91" s="105"/>
      <c r="F91" s="106"/>
      <c r="G91" s="9">
        <f>SUM(G92:G141)</f>
        <v>4250.3999999999996</v>
      </c>
      <c r="H91" s="9">
        <f>SUM(H92:H141)</f>
        <v>2550.2399999999998</v>
      </c>
      <c r="I91" s="87"/>
      <c r="J91" s="81"/>
      <c r="K91" s="86" t="s">
        <v>152</v>
      </c>
    </row>
    <row r="92" spans="1:19" x14ac:dyDescent="0.25">
      <c r="A92" s="119" t="s">
        <v>153</v>
      </c>
      <c r="B92" s="113" t="s">
        <v>217</v>
      </c>
      <c r="C92" s="19" t="s">
        <v>216</v>
      </c>
      <c r="D92" s="122" t="s">
        <v>156</v>
      </c>
      <c r="E92" s="125">
        <v>80</v>
      </c>
      <c r="F92" s="110">
        <f>IFERROR(ROUND(AVERAGE(K92:K96),2),"0")</f>
        <v>9.3800000000000008</v>
      </c>
      <c r="G92" s="110">
        <f>ROUND(E92*F92,2)</f>
        <v>750.4</v>
      </c>
      <c r="H92" s="110">
        <f>ROUND(G92*$D$7,2)</f>
        <v>450.24</v>
      </c>
      <c r="I92" s="113" t="s">
        <v>62</v>
      </c>
      <c r="J92" s="88"/>
      <c r="K92" s="22">
        <v>9.3800000000000008</v>
      </c>
    </row>
    <row r="93" spans="1:19" x14ac:dyDescent="0.25">
      <c r="A93" s="120"/>
      <c r="B93" s="114"/>
      <c r="C93" s="19"/>
      <c r="D93" s="123"/>
      <c r="E93" s="126"/>
      <c r="F93" s="111"/>
      <c r="G93" s="111"/>
      <c r="H93" s="111"/>
      <c r="I93" s="114"/>
      <c r="J93" s="88"/>
      <c r="K93" s="22"/>
    </row>
    <row r="94" spans="1:19" x14ac:dyDescent="0.25">
      <c r="A94" s="120"/>
      <c r="B94" s="114"/>
      <c r="C94" s="19"/>
      <c r="D94" s="123"/>
      <c r="E94" s="126"/>
      <c r="F94" s="111"/>
      <c r="G94" s="111"/>
      <c r="H94" s="111"/>
      <c r="I94" s="114"/>
      <c r="J94" s="88"/>
      <c r="K94" s="22"/>
    </row>
    <row r="95" spans="1:19" x14ac:dyDescent="0.25">
      <c r="A95" s="120"/>
      <c r="B95" s="114"/>
      <c r="C95" s="19"/>
      <c r="D95" s="123"/>
      <c r="E95" s="126"/>
      <c r="F95" s="111"/>
      <c r="G95" s="111"/>
      <c r="H95" s="111"/>
      <c r="I95" s="114"/>
      <c r="J95" s="88"/>
      <c r="K95" s="22"/>
    </row>
    <row r="96" spans="1:19" x14ac:dyDescent="0.25">
      <c r="A96" s="121"/>
      <c r="B96" s="115"/>
      <c r="C96" s="19"/>
      <c r="D96" s="124"/>
      <c r="E96" s="127"/>
      <c r="F96" s="112"/>
      <c r="G96" s="112"/>
      <c r="H96" s="112"/>
      <c r="I96" s="115"/>
      <c r="J96" s="88"/>
      <c r="K96" s="22"/>
    </row>
    <row r="97" spans="1:11" x14ac:dyDescent="0.25">
      <c r="A97" s="119" t="s">
        <v>157</v>
      </c>
      <c r="B97" s="113" t="s">
        <v>219</v>
      </c>
      <c r="C97" s="19" t="s">
        <v>218</v>
      </c>
      <c r="D97" s="122" t="s">
        <v>156</v>
      </c>
      <c r="E97" s="125">
        <v>400</v>
      </c>
      <c r="F97" s="110">
        <f t="shared" ref="F97" si="10">IFERROR(ROUND(AVERAGE(K97:K101),2),"0")</f>
        <v>8.75</v>
      </c>
      <c r="G97" s="110">
        <f>ROUND(E97*F97,2)</f>
        <v>3500</v>
      </c>
      <c r="H97" s="110">
        <f>ROUND(G97*$D$7,2)</f>
        <v>2100</v>
      </c>
      <c r="I97" s="113"/>
      <c r="J97" s="88"/>
      <c r="K97" s="22">
        <v>8.75</v>
      </c>
    </row>
    <row r="98" spans="1:11" x14ac:dyDescent="0.25">
      <c r="A98" s="120"/>
      <c r="B98" s="114"/>
      <c r="C98" s="19"/>
      <c r="D98" s="123"/>
      <c r="E98" s="126"/>
      <c r="F98" s="111"/>
      <c r="G98" s="111"/>
      <c r="H98" s="111"/>
      <c r="I98" s="114"/>
      <c r="J98" s="88"/>
      <c r="K98" s="22"/>
    </row>
    <row r="99" spans="1:11" x14ac:dyDescent="0.25">
      <c r="A99" s="120"/>
      <c r="B99" s="114"/>
      <c r="C99" s="19"/>
      <c r="D99" s="123"/>
      <c r="E99" s="126"/>
      <c r="F99" s="111"/>
      <c r="G99" s="111"/>
      <c r="H99" s="111"/>
      <c r="I99" s="114"/>
      <c r="J99" s="88"/>
      <c r="K99" s="22"/>
    </row>
    <row r="100" spans="1:11" x14ac:dyDescent="0.25">
      <c r="A100" s="120"/>
      <c r="B100" s="114"/>
      <c r="C100" s="19"/>
      <c r="D100" s="123"/>
      <c r="E100" s="126"/>
      <c r="F100" s="111"/>
      <c r="G100" s="111"/>
      <c r="H100" s="111"/>
      <c r="I100" s="114"/>
      <c r="J100" s="88"/>
      <c r="K100" s="22"/>
    </row>
    <row r="101" spans="1:11" ht="10" customHeight="1" x14ac:dyDescent="0.25">
      <c r="A101" s="121"/>
      <c r="B101" s="115"/>
      <c r="C101" s="19"/>
      <c r="D101" s="124"/>
      <c r="E101" s="127"/>
      <c r="F101" s="112"/>
      <c r="G101" s="112"/>
      <c r="H101" s="112"/>
      <c r="I101" s="115"/>
      <c r="J101" s="88"/>
      <c r="K101" s="22"/>
    </row>
    <row r="102" spans="1:11" ht="11" hidden="1" customHeight="1" x14ac:dyDescent="0.25">
      <c r="A102" s="119" t="s">
        <v>158</v>
      </c>
      <c r="B102" s="113" t="s">
        <v>154</v>
      </c>
      <c r="C102" s="19" t="s">
        <v>155</v>
      </c>
      <c r="D102" s="122" t="s">
        <v>156</v>
      </c>
      <c r="E102" s="125"/>
      <c r="F102" s="110" t="str">
        <f t="shared" ref="F102" si="11">IFERROR(ROUND(AVERAGE(K102:K106),2),"0")</f>
        <v>0</v>
      </c>
      <c r="G102" s="110">
        <f>ROUND(E102*F102,2)</f>
        <v>0</v>
      </c>
      <c r="H102" s="110">
        <f>ROUND(G102*$D$7,2)</f>
        <v>0</v>
      </c>
      <c r="I102" s="113"/>
      <c r="J102" s="88"/>
      <c r="K102" s="22"/>
    </row>
    <row r="103" spans="1:11" hidden="1" x14ac:dyDescent="0.25">
      <c r="A103" s="120"/>
      <c r="B103" s="114"/>
      <c r="C103" s="19"/>
      <c r="D103" s="123"/>
      <c r="E103" s="126"/>
      <c r="F103" s="111"/>
      <c r="G103" s="111"/>
      <c r="H103" s="111"/>
      <c r="I103" s="114"/>
      <c r="J103" s="88"/>
      <c r="K103" s="22"/>
    </row>
    <row r="104" spans="1:11" hidden="1" x14ac:dyDescent="0.25">
      <c r="A104" s="120"/>
      <c r="B104" s="114"/>
      <c r="C104" s="19"/>
      <c r="D104" s="123"/>
      <c r="E104" s="126"/>
      <c r="F104" s="111"/>
      <c r="G104" s="111"/>
      <c r="H104" s="111"/>
      <c r="I104" s="114"/>
      <c r="J104" s="88"/>
      <c r="K104" s="22"/>
    </row>
    <row r="105" spans="1:11" hidden="1" x14ac:dyDescent="0.25">
      <c r="A105" s="120"/>
      <c r="B105" s="114"/>
      <c r="C105" s="19"/>
      <c r="D105" s="123"/>
      <c r="E105" s="126"/>
      <c r="F105" s="111"/>
      <c r="G105" s="111"/>
      <c r="H105" s="111"/>
      <c r="I105" s="114"/>
      <c r="J105" s="88"/>
      <c r="K105" s="22"/>
    </row>
    <row r="106" spans="1:11" hidden="1" x14ac:dyDescent="0.25">
      <c r="A106" s="121"/>
      <c r="B106" s="115"/>
      <c r="C106" s="19"/>
      <c r="D106" s="124"/>
      <c r="E106" s="127"/>
      <c r="F106" s="112"/>
      <c r="G106" s="112"/>
      <c r="H106" s="112"/>
      <c r="I106" s="115"/>
      <c r="J106" s="88"/>
      <c r="K106" s="22"/>
    </row>
    <row r="107" spans="1:11" ht="11" hidden="1" customHeight="1" x14ac:dyDescent="0.25">
      <c r="A107" s="119" t="s">
        <v>159</v>
      </c>
      <c r="B107" s="113" t="s">
        <v>154</v>
      </c>
      <c r="C107" s="19" t="s">
        <v>155</v>
      </c>
      <c r="D107" s="122" t="s">
        <v>156</v>
      </c>
      <c r="E107" s="125"/>
      <c r="F107" s="110" t="str">
        <f t="shared" ref="F107" si="12">IFERROR(ROUND(AVERAGE(K107:K111),2),"0")</f>
        <v>0</v>
      </c>
      <c r="G107" s="110">
        <f>ROUND(E107*F107,2)</f>
        <v>0</v>
      </c>
      <c r="H107" s="110">
        <f>ROUND(G107*$D$7,2)</f>
        <v>0</v>
      </c>
      <c r="I107" s="113"/>
      <c r="J107" s="88"/>
      <c r="K107" s="22"/>
    </row>
    <row r="108" spans="1:11" hidden="1" x14ac:dyDescent="0.25">
      <c r="A108" s="120"/>
      <c r="B108" s="114"/>
      <c r="C108" s="19"/>
      <c r="D108" s="123"/>
      <c r="E108" s="126"/>
      <c r="F108" s="111"/>
      <c r="G108" s="111"/>
      <c r="H108" s="111"/>
      <c r="I108" s="114"/>
      <c r="J108" s="88"/>
      <c r="K108" s="22"/>
    </row>
    <row r="109" spans="1:11" hidden="1" x14ac:dyDescent="0.25">
      <c r="A109" s="120"/>
      <c r="B109" s="114"/>
      <c r="C109" s="19"/>
      <c r="D109" s="123"/>
      <c r="E109" s="126"/>
      <c r="F109" s="111"/>
      <c r="G109" s="111"/>
      <c r="H109" s="111"/>
      <c r="I109" s="114"/>
      <c r="J109" s="88"/>
      <c r="K109" s="22"/>
    </row>
    <row r="110" spans="1:11" hidden="1" x14ac:dyDescent="0.25">
      <c r="A110" s="120"/>
      <c r="B110" s="114"/>
      <c r="C110" s="19"/>
      <c r="D110" s="123"/>
      <c r="E110" s="126"/>
      <c r="F110" s="111"/>
      <c r="G110" s="111"/>
      <c r="H110" s="111"/>
      <c r="I110" s="114"/>
      <c r="J110" s="88"/>
      <c r="K110" s="22"/>
    </row>
    <row r="111" spans="1:11" ht="6.5" hidden="1" customHeight="1" x14ac:dyDescent="0.25">
      <c r="A111" s="121"/>
      <c r="B111" s="115"/>
      <c r="C111" s="19"/>
      <c r="D111" s="124"/>
      <c r="E111" s="127"/>
      <c r="F111" s="112"/>
      <c r="G111" s="112"/>
      <c r="H111" s="112"/>
      <c r="I111" s="115"/>
      <c r="J111" s="88"/>
      <c r="K111" s="22"/>
    </row>
    <row r="112" spans="1:11" ht="11" hidden="1" customHeight="1" x14ac:dyDescent="0.25">
      <c r="A112" s="119" t="s">
        <v>160</v>
      </c>
      <c r="B112" s="113" t="s">
        <v>154</v>
      </c>
      <c r="C112" s="19" t="s">
        <v>155</v>
      </c>
      <c r="D112" s="122" t="s">
        <v>156</v>
      </c>
      <c r="E112" s="125"/>
      <c r="F112" s="110" t="str">
        <f t="shared" ref="F112" si="13">IFERROR(ROUND(AVERAGE(K112:K116),2),"0")</f>
        <v>0</v>
      </c>
      <c r="G112" s="110">
        <f>ROUND(E112*F112,2)</f>
        <v>0</v>
      </c>
      <c r="H112" s="110">
        <f>ROUND(G112*$D$7,2)</f>
        <v>0</v>
      </c>
      <c r="I112" s="113"/>
      <c r="J112" s="88"/>
      <c r="K112" s="22"/>
    </row>
    <row r="113" spans="1:11" hidden="1" x14ac:dyDescent="0.25">
      <c r="A113" s="120"/>
      <c r="B113" s="114"/>
      <c r="C113" s="19"/>
      <c r="D113" s="123"/>
      <c r="E113" s="126"/>
      <c r="F113" s="111"/>
      <c r="G113" s="111"/>
      <c r="H113" s="111"/>
      <c r="I113" s="114"/>
      <c r="J113" s="88"/>
      <c r="K113" s="22"/>
    </row>
    <row r="114" spans="1:11" hidden="1" x14ac:dyDescent="0.25">
      <c r="A114" s="120"/>
      <c r="B114" s="114"/>
      <c r="C114" s="19"/>
      <c r="D114" s="123"/>
      <c r="E114" s="126"/>
      <c r="F114" s="111"/>
      <c r="G114" s="111"/>
      <c r="H114" s="111"/>
      <c r="I114" s="114"/>
      <c r="J114" s="88"/>
      <c r="K114" s="22"/>
    </row>
    <row r="115" spans="1:11" hidden="1" x14ac:dyDescent="0.25">
      <c r="A115" s="120"/>
      <c r="B115" s="114"/>
      <c r="C115" s="19"/>
      <c r="D115" s="123"/>
      <c r="E115" s="126"/>
      <c r="F115" s="111"/>
      <c r="G115" s="111"/>
      <c r="H115" s="111"/>
      <c r="I115" s="114"/>
      <c r="J115" s="88"/>
      <c r="K115" s="22"/>
    </row>
    <row r="116" spans="1:11" hidden="1" x14ac:dyDescent="0.25">
      <c r="A116" s="121"/>
      <c r="B116" s="115"/>
      <c r="C116" s="19"/>
      <c r="D116" s="124"/>
      <c r="E116" s="127"/>
      <c r="F116" s="112"/>
      <c r="G116" s="112"/>
      <c r="H116" s="112"/>
      <c r="I116" s="115"/>
      <c r="J116" s="88"/>
      <c r="K116" s="22"/>
    </row>
    <row r="117" spans="1:11" ht="11" hidden="1" customHeight="1" x14ac:dyDescent="0.25">
      <c r="A117" s="119" t="s">
        <v>161</v>
      </c>
      <c r="B117" s="113" t="s">
        <v>154</v>
      </c>
      <c r="C117" s="19" t="s">
        <v>155</v>
      </c>
      <c r="D117" s="122" t="s">
        <v>156</v>
      </c>
      <c r="E117" s="125"/>
      <c r="F117" s="110" t="str">
        <f t="shared" ref="F117" si="14">IFERROR(ROUND(AVERAGE(K117:K121),2),"0")</f>
        <v>0</v>
      </c>
      <c r="G117" s="110">
        <f>ROUND(E117*F117,2)</f>
        <v>0</v>
      </c>
      <c r="H117" s="110">
        <f>ROUND(G117*$D$7,2)</f>
        <v>0</v>
      </c>
      <c r="I117" s="113"/>
      <c r="J117" s="88"/>
      <c r="K117" s="22"/>
    </row>
    <row r="118" spans="1:11" hidden="1" x14ac:dyDescent="0.25">
      <c r="A118" s="120"/>
      <c r="B118" s="114"/>
      <c r="C118" s="19"/>
      <c r="D118" s="123"/>
      <c r="E118" s="126"/>
      <c r="F118" s="111"/>
      <c r="G118" s="111"/>
      <c r="H118" s="111"/>
      <c r="I118" s="114"/>
      <c r="J118" s="88"/>
      <c r="K118" s="22"/>
    </row>
    <row r="119" spans="1:11" hidden="1" x14ac:dyDescent="0.25">
      <c r="A119" s="120"/>
      <c r="B119" s="114"/>
      <c r="C119" s="19"/>
      <c r="D119" s="123"/>
      <c r="E119" s="126"/>
      <c r="F119" s="111"/>
      <c r="G119" s="111"/>
      <c r="H119" s="111"/>
      <c r="I119" s="114"/>
      <c r="J119" s="88"/>
      <c r="K119" s="22"/>
    </row>
    <row r="120" spans="1:11" ht="0.5" hidden="1" customHeight="1" x14ac:dyDescent="0.25">
      <c r="A120" s="120"/>
      <c r="B120" s="114"/>
      <c r="C120" s="19"/>
      <c r="D120" s="123"/>
      <c r="E120" s="126"/>
      <c r="F120" s="111"/>
      <c r="G120" s="111"/>
      <c r="H120" s="111"/>
      <c r="I120" s="114"/>
      <c r="J120" s="88"/>
      <c r="K120" s="22"/>
    </row>
    <row r="121" spans="1:11" hidden="1" x14ac:dyDescent="0.25">
      <c r="A121" s="121"/>
      <c r="B121" s="115"/>
      <c r="C121" s="19"/>
      <c r="D121" s="124"/>
      <c r="E121" s="127"/>
      <c r="F121" s="112"/>
      <c r="G121" s="112"/>
      <c r="H121" s="112"/>
      <c r="I121" s="115"/>
      <c r="J121" s="88"/>
      <c r="K121" s="22"/>
    </row>
    <row r="122" spans="1:11" ht="11" hidden="1" customHeight="1" x14ac:dyDescent="0.25">
      <c r="A122" s="119" t="s">
        <v>162</v>
      </c>
      <c r="B122" s="113" t="s">
        <v>154</v>
      </c>
      <c r="C122" s="19" t="s">
        <v>155</v>
      </c>
      <c r="D122" s="122" t="s">
        <v>156</v>
      </c>
      <c r="E122" s="125"/>
      <c r="F122" s="110" t="str">
        <f t="shared" ref="F122" si="15">IFERROR(ROUND(AVERAGE(K122:K126),2),"0")</f>
        <v>0</v>
      </c>
      <c r="G122" s="110">
        <f>ROUND(E122*F122,2)</f>
        <v>0</v>
      </c>
      <c r="H122" s="110">
        <f>ROUND(G122*$D$7,2)</f>
        <v>0</v>
      </c>
      <c r="I122" s="113"/>
      <c r="J122" s="88"/>
      <c r="K122" s="22"/>
    </row>
    <row r="123" spans="1:11" hidden="1" x14ac:dyDescent="0.25">
      <c r="A123" s="120"/>
      <c r="B123" s="114"/>
      <c r="C123" s="19"/>
      <c r="D123" s="123"/>
      <c r="E123" s="126"/>
      <c r="F123" s="111"/>
      <c r="G123" s="111"/>
      <c r="H123" s="111"/>
      <c r="I123" s="114"/>
      <c r="J123" s="88"/>
      <c r="K123" s="22"/>
    </row>
    <row r="124" spans="1:11" hidden="1" x14ac:dyDescent="0.25">
      <c r="A124" s="120"/>
      <c r="B124" s="114"/>
      <c r="C124" s="19"/>
      <c r="D124" s="123"/>
      <c r="E124" s="126"/>
      <c r="F124" s="111"/>
      <c r="G124" s="111"/>
      <c r="H124" s="111"/>
      <c r="I124" s="114"/>
      <c r="J124" s="88"/>
      <c r="K124" s="22"/>
    </row>
    <row r="125" spans="1:11" hidden="1" x14ac:dyDescent="0.25">
      <c r="A125" s="120"/>
      <c r="B125" s="114"/>
      <c r="C125" s="19"/>
      <c r="D125" s="123"/>
      <c r="E125" s="126"/>
      <c r="F125" s="111"/>
      <c r="G125" s="111"/>
      <c r="H125" s="111"/>
      <c r="I125" s="114"/>
      <c r="J125" s="88"/>
      <c r="K125" s="22"/>
    </row>
    <row r="126" spans="1:11" ht="6" hidden="1" customHeight="1" x14ac:dyDescent="0.25">
      <c r="A126" s="121"/>
      <c r="B126" s="115"/>
      <c r="C126" s="19"/>
      <c r="D126" s="124"/>
      <c r="E126" s="127"/>
      <c r="F126" s="112"/>
      <c r="G126" s="112"/>
      <c r="H126" s="112"/>
      <c r="I126" s="115"/>
      <c r="J126" s="88"/>
      <c r="K126" s="22"/>
    </row>
    <row r="127" spans="1:11" ht="11" hidden="1" customHeight="1" x14ac:dyDescent="0.25">
      <c r="A127" s="119" t="s">
        <v>163</v>
      </c>
      <c r="B127" s="113" t="s">
        <v>154</v>
      </c>
      <c r="C127" s="19" t="s">
        <v>155</v>
      </c>
      <c r="D127" s="122" t="s">
        <v>156</v>
      </c>
      <c r="E127" s="125"/>
      <c r="F127" s="110" t="str">
        <f t="shared" ref="F127" si="16">IFERROR(ROUND(AVERAGE(K127:K131),2),"0")</f>
        <v>0</v>
      </c>
      <c r="G127" s="110">
        <f>ROUND(E127*F127,2)</f>
        <v>0</v>
      </c>
      <c r="H127" s="110">
        <f>ROUND(G127*$D$7,2)</f>
        <v>0</v>
      </c>
      <c r="I127" s="113"/>
      <c r="J127" s="88"/>
      <c r="K127" s="22"/>
    </row>
    <row r="128" spans="1:11" hidden="1" x14ac:dyDescent="0.25">
      <c r="A128" s="120"/>
      <c r="B128" s="114"/>
      <c r="C128" s="19"/>
      <c r="D128" s="123"/>
      <c r="E128" s="126"/>
      <c r="F128" s="111"/>
      <c r="G128" s="111"/>
      <c r="H128" s="111"/>
      <c r="I128" s="114"/>
      <c r="J128" s="88"/>
      <c r="K128" s="22"/>
    </row>
    <row r="129" spans="1:11" hidden="1" x14ac:dyDescent="0.25">
      <c r="A129" s="120"/>
      <c r="B129" s="114"/>
      <c r="C129" s="19"/>
      <c r="D129" s="123"/>
      <c r="E129" s="126"/>
      <c r="F129" s="111"/>
      <c r="G129" s="111"/>
      <c r="H129" s="111"/>
      <c r="I129" s="114"/>
      <c r="J129" s="88"/>
      <c r="K129" s="22"/>
    </row>
    <row r="130" spans="1:11" hidden="1" x14ac:dyDescent="0.25">
      <c r="A130" s="120"/>
      <c r="B130" s="114"/>
      <c r="C130" s="19"/>
      <c r="D130" s="123"/>
      <c r="E130" s="126"/>
      <c r="F130" s="111"/>
      <c r="G130" s="111"/>
      <c r="H130" s="111"/>
      <c r="I130" s="114"/>
      <c r="J130" s="88"/>
      <c r="K130" s="22"/>
    </row>
    <row r="131" spans="1:11" hidden="1" x14ac:dyDescent="0.25">
      <c r="A131" s="121"/>
      <c r="B131" s="115"/>
      <c r="C131" s="19"/>
      <c r="D131" s="124"/>
      <c r="E131" s="127"/>
      <c r="F131" s="112"/>
      <c r="G131" s="112"/>
      <c r="H131" s="112"/>
      <c r="I131" s="115"/>
      <c r="J131" s="88"/>
      <c r="K131" s="22"/>
    </row>
    <row r="132" spans="1:11" ht="2" hidden="1" customHeight="1" x14ac:dyDescent="0.25">
      <c r="A132" s="119" t="s">
        <v>164</v>
      </c>
      <c r="B132" s="113" t="s">
        <v>154</v>
      </c>
      <c r="C132" s="19" t="s">
        <v>155</v>
      </c>
      <c r="D132" s="122" t="s">
        <v>156</v>
      </c>
      <c r="E132" s="125"/>
      <c r="F132" s="110" t="str">
        <f t="shared" ref="F132" si="17">IFERROR(ROUND(AVERAGE(K132:K136),2),"0")</f>
        <v>0</v>
      </c>
      <c r="G132" s="110">
        <f>ROUND(E132*F132,2)</f>
        <v>0</v>
      </c>
      <c r="H132" s="110">
        <f>ROUND(G132*$D$7,2)</f>
        <v>0</v>
      </c>
      <c r="I132" s="113"/>
      <c r="J132" s="88"/>
      <c r="K132" s="22"/>
    </row>
    <row r="133" spans="1:11" hidden="1" x14ac:dyDescent="0.25">
      <c r="A133" s="120"/>
      <c r="B133" s="114"/>
      <c r="C133" s="19"/>
      <c r="D133" s="123"/>
      <c r="E133" s="126"/>
      <c r="F133" s="111"/>
      <c r="G133" s="111"/>
      <c r="H133" s="111"/>
      <c r="I133" s="114"/>
      <c r="J133" s="88"/>
      <c r="K133" s="22"/>
    </row>
    <row r="134" spans="1:11" hidden="1" x14ac:dyDescent="0.25">
      <c r="A134" s="120"/>
      <c r="B134" s="114"/>
      <c r="C134" s="19"/>
      <c r="D134" s="123"/>
      <c r="E134" s="126"/>
      <c r="F134" s="111"/>
      <c r="G134" s="111"/>
      <c r="H134" s="111"/>
      <c r="I134" s="114"/>
      <c r="J134" s="88"/>
      <c r="K134" s="22"/>
    </row>
    <row r="135" spans="1:11" hidden="1" x14ac:dyDescent="0.25">
      <c r="A135" s="120"/>
      <c r="B135" s="114"/>
      <c r="C135" s="19"/>
      <c r="D135" s="123"/>
      <c r="E135" s="126"/>
      <c r="F135" s="111"/>
      <c r="G135" s="111"/>
      <c r="H135" s="111"/>
      <c r="I135" s="114"/>
      <c r="J135" s="88"/>
      <c r="K135" s="22"/>
    </row>
    <row r="136" spans="1:11" hidden="1" x14ac:dyDescent="0.25">
      <c r="A136" s="121"/>
      <c r="B136" s="115"/>
      <c r="C136" s="19"/>
      <c r="D136" s="124"/>
      <c r="E136" s="127"/>
      <c r="F136" s="112"/>
      <c r="G136" s="112"/>
      <c r="H136" s="112"/>
      <c r="I136" s="115"/>
      <c r="J136" s="88"/>
      <c r="K136" s="22"/>
    </row>
    <row r="137" spans="1:11" ht="11" hidden="1" customHeight="1" x14ac:dyDescent="0.25">
      <c r="A137" s="119" t="s">
        <v>165</v>
      </c>
      <c r="B137" s="113" t="s">
        <v>154</v>
      </c>
      <c r="C137" s="19" t="s">
        <v>155</v>
      </c>
      <c r="D137" s="122" t="s">
        <v>156</v>
      </c>
      <c r="E137" s="125"/>
      <c r="F137" s="110" t="str">
        <f t="shared" ref="F137" si="18">IFERROR(ROUND(AVERAGE(K137:K141),2),"0")</f>
        <v>0</v>
      </c>
      <c r="G137" s="110">
        <f>ROUND(E137*F137,2)</f>
        <v>0</v>
      </c>
      <c r="H137" s="110">
        <f>ROUND(G137*$D$7,2)</f>
        <v>0</v>
      </c>
      <c r="I137" s="113"/>
      <c r="J137" s="88"/>
      <c r="K137" s="22"/>
    </row>
    <row r="138" spans="1:11" hidden="1" x14ac:dyDescent="0.25">
      <c r="A138" s="120"/>
      <c r="B138" s="114"/>
      <c r="C138" s="19"/>
      <c r="D138" s="123"/>
      <c r="E138" s="126"/>
      <c r="F138" s="111"/>
      <c r="G138" s="111"/>
      <c r="H138" s="111"/>
      <c r="I138" s="114"/>
      <c r="J138" s="88"/>
      <c r="K138" s="22"/>
    </row>
    <row r="139" spans="1:11" hidden="1" x14ac:dyDescent="0.25">
      <c r="A139" s="120"/>
      <c r="B139" s="114"/>
      <c r="C139" s="19"/>
      <c r="D139" s="123"/>
      <c r="E139" s="126"/>
      <c r="F139" s="111"/>
      <c r="G139" s="111"/>
      <c r="H139" s="111"/>
      <c r="I139" s="114"/>
      <c r="J139" s="88"/>
      <c r="K139" s="22"/>
    </row>
    <row r="140" spans="1:11" hidden="1" x14ac:dyDescent="0.25">
      <c r="A140" s="120"/>
      <c r="B140" s="114"/>
      <c r="C140" s="19"/>
      <c r="D140" s="123"/>
      <c r="E140" s="126"/>
      <c r="F140" s="111"/>
      <c r="G140" s="111"/>
      <c r="H140" s="111"/>
      <c r="I140" s="114"/>
      <c r="J140" s="88"/>
      <c r="K140" s="22"/>
    </row>
    <row r="141" spans="1:11" hidden="1" x14ac:dyDescent="0.25">
      <c r="A141" s="121"/>
      <c r="B141" s="115"/>
      <c r="C141" s="19"/>
      <c r="D141" s="124"/>
      <c r="E141" s="127"/>
      <c r="F141" s="112"/>
      <c r="G141" s="112"/>
      <c r="H141" s="112"/>
      <c r="I141" s="115"/>
      <c r="J141" s="88"/>
      <c r="K141" s="22"/>
    </row>
    <row r="142" spans="1:11" ht="11" customHeight="1" x14ac:dyDescent="0.25">
      <c r="A142" s="82" t="s">
        <v>34</v>
      </c>
      <c r="B142" s="104" t="s">
        <v>35</v>
      </c>
      <c r="C142" s="105"/>
      <c r="D142" s="105"/>
      <c r="E142" s="105"/>
      <c r="F142" s="106"/>
      <c r="G142" s="9">
        <f>SUM(G143,G150,G157,G164,G171,G178,G185,G192,G199,G206)</f>
        <v>0</v>
      </c>
      <c r="H142" s="9">
        <f>SUM(H143,H150,H157,H164,H171,H178,H185,H192,H199,H206)</f>
        <v>0</v>
      </c>
      <c r="I142" s="87"/>
      <c r="J142" s="81"/>
    </row>
    <row r="143" spans="1:11" hidden="1" x14ac:dyDescent="0.25">
      <c r="A143" s="116" t="s">
        <v>166</v>
      </c>
      <c r="B143" s="107" t="s">
        <v>167</v>
      </c>
      <c r="C143" s="26" t="s">
        <v>168</v>
      </c>
      <c r="D143" s="27"/>
      <c r="E143" s="28"/>
      <c r="F143" s="23"/>
      <c r="G143" s="29">
        <f>SUM(G144:G149)</f>
        <v>0</v>
      </c>
      <c r="H143" s="29">
        <f>ROUND(G143*$D$7,2)</f>
        <v>0</v>
      </c>
      <c r="I143" s="107" t="s">
        <v>62</v>
      </c>
    </row>
    <row r="144" spans="1:11" hidden="1" x14ac:dyDescent="0.25">
      <c r="A144" s="117"/>
      <c r="B144" s="108"/>
      <c r="C144" s="30" t="s">
        <v>169</v>
      </c>
      <c r="D144" s="31"/>
      <c r="E144" s="32"/>
      <c r="F144" s="22"/>
      <c r="G144" s="23">
        <f>ROUND(E144*F144,2)</f>
        <v>0</v>
      </c>
      <c r="H144" s="33"/>
      <c r="I144" s="108"/>
    </row>
    <row r="145" spans="1:9" ht="13.5" hidden="1" customHeight="1" x14ac:dyDescent="0.25">
      <c r="A145" s="117"/>
      <c r="B145" s="108"/>
      <c r="C145" s="30" t="s">
        <v>170</v>
      </c>
      <c r="D145" s="31"/>
      <c r="E145" s="32"/>
      <c r="F145" s="22"/>
      <c r="G145" s="23">
        <f t="shared" ref="G145:G149" si="19">ROUND(E145*F145,2)</f>
        <v>0</v>
      </c>
      <c r="H145" s="33"/>
      <c r="I145" s="108"/>
    </row>
    <row r="146" spans="1:9" hidden="1" x14ac:dyDescent="0.25">
      <c r="A146" s="117"/>
      <c r="B146" s="108"/>
      <c r="C146" s="30" t="s">
        <v>171</v>
      </c>
      <c r="D146" s="31"/>
      <c r="E146" s="32"/>
      <c r="F146" s="22"/>
      <c r="G146" s="23">
        <f t="shared" si="19"/>
        <v>0</v>
      </c>
      <c r="H146" s="33"/>
      <c r="I146" s="108"/>
    </row>
    <row r="147" spans="1:9" hidden="1" x14ac:dyDescent="0.25">
      <c r="A147" s="117"/>
      <c r="B147" s="108"/>
      <c r="C147" s="30" t="s">
        <v>172</v>
      </c>
      <c r="D147" s="31"/>
      <c r="E147" s="32"/>
      <c r="F147" s="22"/>
      <c r="G147" s="23">
        <f t="shared" si="19"/>
        <v>0</v>
      </c>
      <c r="H147" s="33"/>
      <c r="I147" s="108"/>
    </row>
    <row r="148" spans="1:9" hidden="1" x14ac:dyDescent="0.25">
      <c r="A148" s="117"/>
      <c r="B148" s="108"/>
      <c r="C148" s="33" t="s">
        <v>173</v>
      </c>
      <c r="D148" s="31"/>
      <c r="E148" s="32"/>
      <c r="F148" s="22"/>
      <c r="G148" s="23">
        <f t="shared" si="19"/>
        <v>0</v>
      </c>
      <c r="H148" s="33"/>
      <c r="I148" s="108"/>
    </row>
    <row r="149" spans="1:9" hidden="1" x14ac:dyDescent="0.25">
      <c r="A149" s="118"/>
      <c r="B149" s="109"/>
      <c r="C149" s="33" t="s">
        <v>173</v>
      </c>
      <c r="D149" s="31"/>
      <c r="E149" s="32"/>
      <c r="F149" s="22"/>
      <c r="G149" s="23">
        <f t="shared" si="19"/>
        <v>0</v>
      </c>
      <c r="H149" s="33"/>
      <c r="I149" s="109"/>
    </row>
    <row r="150" spans="1:9" ht="12.5" hidden="1" customHeight="1" x14ac:dyDescent="0.25">
      <c r="A150" s="116" t="s">
        <v>174</v>
      </c>
      <c r="B150" s="107" t="s">
        <v>167</v>
      </c>
      <c r="C150" s="26" t="s">
        <v>168</v>
      </c>
      <c r="D150" s="27"/>
      <c r="E150" s="28"/>
      <c r="F150" s="23"/>
      <c r="G150" s="29">
        <f>SUM(G151:G156)</f>
        <v>0</v>
      </c>
      <c r="H150" s="29">
        <f>ROUND(G150*$D$7,2)</f>
        <v>0</v>
      </c>
      <c r="I150" s="107"/>
    </row>
    <row r="151" spans="1:9" hidden="1" x14ac:dyDescent="0.25">
      <c r="A151" s="117"/>
      <c r="B151" s="108"/>
      <c r="C151" s="30" t="s">
        <v>169</v>
      </c>
      <c r="D151" s="31"/>
      <c r="E151" s="32"/>
      <c r="F151" s="22"/>
      <c r="G151" s="23">
        <f t="shared" ref="G151:G156" si="20">ROUND(E151*F151,2)</f>
        <v>0</v>
      </c>
      <c r="H151" s="33"/>
      <c r="I151" s="108"/>
    </row>
    <row r="152" spans="1:9" hidden="1" x14ac:dyDescent="0.25">
      <c r="A152" s="117"/>
      <c r="B152" s="108"/>
      <c r="C152" s="30" t="s">
        <v>170</v>
      </c>
      <c r="D152" s="31"/>
      <c r="E152" s="32"/>
      <c r="F152" s="22"/>
      <c r="G152" s="23">
        <f t="shared" si="20"/>
        <v>0</v>
      </c>
      <c r="H152" s="33"/>
      <c r="I152" s="108"/>
    </row>
    <row r="153" spans="1:9" hidden="1" x14ac:dyDescent="0.25">
      <c r="A153" s="117"/>
      <c r="B153" s="108"/>
      <c r="C153" s="30" t="s">
        <v>171</v>
      </c>
      <c r="D153" s="31"/>
      <c r="E153" s="32"/>
      <c r="F153" s="22"/>
      <c r="G153" s="23">
        <f t="shared" si="20"/>
        <v>0</v>
      </c>
      <c r="H153" s="33"/>
      <c r="I153" s="108"/>
    </row>
    <row r="154" spans="1:9" hidden="1" x14ac:dyDescent="0.25">
      <c r="A154" s="117"/>
      <c r="B154" s="108"/>
      <c r="C154" s="30" t="s">
        <v>172</v>
      </c>
      <c r="D154" s="31"/>
      <c r="E154" s="32"/>
      <c r="F154" s="22"/>
      <c r="G154" s="23">
        <f t="shared" si="20"/>
        <v>0</v>
      </c>
      <c r="H154" s="33"/>
      <c r="I154" s="108"/>
    </row>
    <row r="155" spans="1:9" hidden="1" x14ac:dyDescent="0.25">
      <c r="A155" s="117"/>
      <c r="B155" s="108"/>
      <c r="C155" s="33" t="s">
        <v>173</v>
      </c>
      <c r="D155" s="31"/>
      <c r="E155" s="32"/>
      <c r="F155" s="22"/>
      <c r="G155" s="23">
        <f t="shared" si="20"/>
        <v>0</v>
      </c>
      <c r="H155" s="33"/>
      <c r="I155" s="108"/>
    </row>
    <row r="156" spans="1:9" hidden="1" x14ac:dyDescent="0.25">
      <c r="A156" s="118"/>
      <c r="B156" s="109"/>
      <c r="C156" s="33" t="s">
        <v>173</v>
      </c>
      <c r="D156" s="31"/>
      <c r="E156" s="32"/>
      <c r="F156" s="22"/>
      <c r="G156" s="23">
        <f t="shared" si="20"/>
        <v>0</v>
      </c>
      <c r="H156" s="33"/>
      <c r="I156" s="109"/>
    </row>
    <row r="157" spans="1:9" ht="1" customHeight="1" x14ac:dyDescent="0.25">
      <c r="A157" s="116" t="s">
        <v>175</v>
      </c>
      <c r="B157" s="107" t="s">
        <v>167</v>
      </c>
      <c r="C157" s="26" t="s">
        <v>168</v>
      </c>
      <c r="D157" s="27"/>
      <c r="E157" s="28"/>
      <c r="F157" s="23"/>
      <c r="G157" s="29">
        <f>SUM(G158:G163)</f>
        <v>0</v>
      </c>
      <c r="H157" s="29">
        <f>ROUND(G157*$D$7,2)</f>
        <v>0</v>
      </c>
      <c r="I157" s="107"/>
    </row>
    <row r="158" spans="1:9" hidden="1" x14ac:dyDescent="0.25">
      <c r="A158" s="117"/>
      <c r="B158" s="108"/>
      <c r="C158" s="30" t="s">
        <v>169</v>
      </c>
      <c r="D158" s="31"/>
      <c r="E158" s="32"/>
      <c r="F158" s="22"/>
      <c r="G158" s="23">
        <f t="shared" ref="G158:G163" si="21">ROUND(E158*F158,2)</f>
        <v>0</v>
      </c>
      <c r="H158" s="33"/>
      <c r="I158" s="108"/>
    </row>
    <row r="159" spans="1:9" hidden="1" x14ac:dyDescent="0.25">
      <c r="A159" s="117"/>
      <c r="B159" s="108"/>
      <c r="C159" s="30" t="s">
        <v>170</v>
      </c>
      <c r="D159" s="31"/>
      <c r="E159" s="32"/>
      <c r="F159" s="22"/>
      <c r="G159" s="23">
        <f t="shared" si="21"/>
        <v>0</v>
      </c>
      <c r="H159" s="33"/>
      <c r="I159" s="108"/>
    </row>
    <row r="160" spans="1:9" hidden="1" x14ac:dyDescent="0.25">
      <c r="A160" s="117"/>
      <c r="B160" s="108"/>
      <c r="C160" s="30" t="s">
        <v>171</v>
      </c>
      <c r="D160" s="31"/>
      <c r="E160" s="32"/>
      <c r="F160" s="22"/>
      <c r="G160" s="23">
        <f t="shared" si="21"/>
        <v>0</v>
      </c>
      <c r="H160" s="33"/>
      <c r="I160" s="108"/>
    </row>
    <row r="161" spans="1:9" hidden="1" x14ac:dyDescent="0.25">
      <c r="A161" s="117"/>
      <c r="B161" s="108"/>
      <c r="C161" s="30" t="s">
        <v>172</v>
      </c>
      <c r="D161" s="31"/>
      <c r="E161" s="32"/>
      <c r="F161" s="22"/>
      <c r="G161" s="23">
        <f t="shared" si="21"/>
        <v>0</v>
      </c>
      <c r="H161" s="33"/>
      <c r="I161" s="108"/>
    </row>
    <row r="162" spans="1:9" hidden="1" x14ac:dyDescent="0.25">
      <c r="A162" s="117"/>
      <c r="B162" s="108"/>
      <c r="C162" s="33" t="s">
        <v>173</v>
      </c>
      <c r="D162" s="31"/>
      <c r="E162" s="32"/>
      <c r="F162" s="22"/>
      <c r="G162" s="23">
        <f t="shared" si="21"/>
        <v>0</v>
      </c>
      <c r="H162" s="33"/>
      <c r="I162" s="108"/>
    </row>
    <row r="163" spans="1:9" hidden="1" x14ac:dyDescent="0.25">
      <c r="A163" s="118"/>
      <c r="B163" s="109"/>
      <c r="C163" s="33" t="s">
        <v>173</v>
      </c>
      <c r="D163" s="31"/>
      <c r="E163" s="32"/>
      <c r="F163" s="22"/>
      <c r="G163" s="23">
        <f t="shared" si="21"/>
        <v>0</v>
      </c>
      <c r="H163" s="33"/>
      <c r="I163" s="109"/>
    </row>
    <row r="164" spans="1:9" ht="12.5" hidden="1" customHeight="1" x14ac:dyDescent="0.25">
      <c r="A164" s="116" t="s">
        <v>176</v>
      </c>
      <c r="B164" s="107" t="s">
        <v>167</v>
      </c>
      <c r="C164" s="26" t="s">
        <v>168</v>
      </c>
      <c r="D164" s="27"/>
      <c r="E164" s="28"/>
      <c r="F164" s="23"/>
      <c r="G164" s="29">
        <f>SUM(G165:G170)</f>
        <v>0</v>
      </c>
      <c r="H164" s="29">
        <f>ROUND(G164*$D$7,2)</f>
        <v>0</v>
      </c>
      <c r="I164" s="107"/>
    </row>
    <row r="165" spans="1:9" ht="12.5" hidden="1" customHeight="1" x14ac:dyDescent="0.25">
      <c r="A165" s="117"/>
      <c r="B165" s="108"/>
      <c r="C165" s="30" t="s">
        <v>169</v>
      </c>
      <c r="D165" s="31"/>
      <c r="E165" s="32"/>
      <c r="F165" s="22"/>
      <c r="G165" s="23">
        <f t="shared" ref="G165:G170" si="22">ROUND(E165*F165,2)</f>
        <v>0</v>
      </c>
      <c r="H165" s="33"/>
      <c r="I165" s="108"/>
    </row>
    <row r="166" spans="1:9" ht="12.5" hidden="1" customHeight="1" x14ac:dyDescent="0.25">
      <c r="A166" s="117"/>
      <c r="B166" s="108"/>
      <c r="C166" s="30" t="s">
        <v>170</v>
      </c>
      <c r="D166" s="31"/>
      <c r="E166" s="32"/>
      <c r="F166" s="22"/>
      <c r="G166" s="23">
        <f t="shared" si="22"/>
        <v>0</v>
      </c>
      <c r="H166" s="33"/>
      <c r="I166" s="108"/>
    </row>
    <row r="167" spans="1:9" ht="12.5" hidden="1" customHeight="1" x14ac:dyDescent="0.25">
      <c r="A167" s="117"/>
      <c r="B167" s="108"/>
      <c r="C167" s="30" t="s">
        <v>171</v>
      </c>
      <c r="D167" s="31"/>
      <c r="E167" s="32"/>
      <c r="F167" s="22"/>
      <c r="G167" s="23">
        <f t="shared" si="22"/>
        <v>0</v>
      </c>
      <c r="H167" s="33"/>
      <c r="I167" s="108"/>
    </row>
    <row r="168" spans="1:9" ht="12.5" hidden="1" customHeight="1" x14ac:dyDescent="0.25">
      <c r="A168" s="117"/>
      <c r="B168" s="108"/>
      <c r="C168" s="30" t="s">
        <v>172</v>
      </c>
      <c r="D168" s="31"/>
      <c r="E168" s="32"/>
      <c r="F168" s="22"/>
      <c r="G168" s="23">
        <f t="shared" si="22"/>
        <v>0</v>
      </c>
      <c r="H168" s="33"/>
      <c r="I168" s="108"/>
    </row>
    <row r="169" spans="1:9" ht="12.5" hidden="1" customHeight="1" x14ac:dyDescent="0.25">
      <c r="A169" s="117"/>
      <c r="B169" s="108"/>
      <c r="C169" s="33" t="s">
        <v>173</v>
      </c>
      <c r="D169" s="31"/>
      <c r="E169" s="32"/>
      <c r="F169" s="22"/>
      <c r="G169" s="23">
        <f t="shared" si="22"/>
        <v>0</v>
      </c>
      <c r="H169" s="33"/>
      <c r="I169" s="108"/>
    </row>
    <row r="170" spans="1:9" ht="1.5" hidden="1" customHeight="1" x14ac:dyDescent="0.25">
      <c r="A170" s="118"/>
      <c r="B170" s="109"/>
      <c r="C170" s="33" t="s">
        <v>173</v>
      </c>
      <c r="D170" s="31"/>
      <c r="E170" s="32"/>
      <c r="F170" s="22"/>
      <c r="G170" s="23">
        <f t="shared" si="22"/>
        <v>0</v>
      </c>
      <c r="H170" s="33"/>
      <c r="I170" s="109"/>
    </row>
    <row r="171" spans="1:9" ht="12.5" hidden="1" customHeight="1" x14ac:dyDescent="0.25">
      <c r="A171" s="116" t="s">
        <v>177</v>
      </c>
      <c r="B171" s="107" t="s">
        <v>167</v>
      </c>
      <c r="C171" s="26" t="s">
        <v>168</v>
      </c>
      <c r="D171" s="27"/>
      <c r="E171" s="28"/>
      <c r="F171" s="23"/>
      <c r="G171" s="29">
        <f>SUM(G172:G177)</f>
        <v>0</v>
      </c>
      <c r="H171" s="29">
        <f>ROUND(G171*$D$7,2)</f>
        <v>0</v>
      </c>
      <c r="I171" s="107"/>
    </row>
    <row r="172" spans="1:9" ht="12.5" hidden="1" customHeight="1" x14ac:dyDescent="0.25">
      <c r="A172" s="117"/>
      <c r="B172" s="108"/>
      <c r="C172" s="30" t="s">
        <v>169</v>
      </c>
      <c r="D172" s="31"/>
      <c r="E172" s="32"/>
      <c r="F172" s="22"/>
      <c r="G172" s="23">
        <f t="shared" ref="G172:G177" si="23">ROUND(E172*F172,2)</f>
        <v>0</v>
      </c>
      <c r="H172" s="33"/>
      <c r="I172" s="108"/>
    </row>
    <row r="173" spans="1:9" ht="12.5" hidden="1" customHeight="1" x14ac:dyDescent="0.25">
      <c r="A173" s="117"/>
      <c r="B173" s="108"/>
      <c r="C173" s="30" t="s">
        <v>170</v>
      </c>
      <c r="D173" s="31"/>
      <c r="E173" s="32"/>
      <c r="F173" s="22"/>
      <c r="G173" s="23">
        <f t="shared" si="23"/>
        <v>0</v>
      </c>
      <c r="H173" s="33"/>
      <c r="I173" s="108"/>
    </row>
    <row r="174" spans="1:9" ht="12.5" hidden="1" customHeight="1" x14ac:dyDescent="0.25">
      <c r="A174" s="117"/>
      <c r="B174" s="108"/>
      <c r="C174" s="30" t="s">
        <v>171</v>
      </c>
      <c r="D174" s="31"/>
      <c r="E174" s="32"/>
      <c r="F174" s="22"/>
      <c r="G174" s="23">
        <f t="shared" si="23"/>
        <v>0</v>
      </c>
      <c r="H174" s="33"/>
      <c r="I174" s="108"/>
    </row>
    <row r="175" spans="1:9" ht="12.5" hidden="1" customHeight="1" x14ac:dyDescent="0.25">
      <c r="A175" s="117"/>
      <c r="B175" s="108"/>
      <c r="C175" s="30" t="s">
        <v>172</v>
      </c>
      <c r="D175" s="31"/>
      <c r="E175" s="32"/>
      <c r="F175" s="22"/>
      <c r="G175" s="23">
        <f t="shared" si="23"/>
        <v>0</v>
      </c>
      <c r="H175" s="33"/>
      <c r="I175" s="108"/>
    </row>
    <row r="176" spans="1:9" ht="12.5" hidden="1" customHeight="1" x14ac:dyDescent="0.25">
      <c r="A176" s="117"/>
      <c r="B176" s="108"/>
      <c r="C176" s="33" t="s">
        <v>173</v>
      </c>
      <c r="D176" s="31"/>
      <c r="E176" s="32"/>
      <c r="F176" s="22"/>
      <c r="G176" s="23">
        <f t="shared" si="23"/>
        <v>0</v>
      </c>
      <c r="H176" s="33"/>
      <c r="I176" s="108"/>
    </row>
    <row r="177" spans="1:9" ht="12.5" hidden="1" customHeight="1" x14ac:dyDescent="0.25">
      <c r="A177" s="118"/>
      <c r="B177" s="109"/>
      <c r="C177" s="33" t="s">
        <v>173</v>
      </c>
      <c r="D177" s="31"/>
      <c r="E177" s="32"/>
      <c r="F177" s="22"/>
      <c r="G177" s="23">
        <f t="shared" si="23"/>
        <v>0</v>
      </c>
      <c r="H177" s="33"/>
      <c r="I177" s="109"/>
    </row>
    <row r="178" spans="1:9" ht="2" hidden="1" customHeight="1" x14ac:dyDescent="0.25">
      <c r="A178" s="116" t="s">
        <v>178</v>
      </c>
      <c r="B178" s="107" t="s">
        <v>167</v>
      </c>
      <c r="C178" s="26" t="s">
        <v>168</v>
      </c>
      <c r="D178" s="27"/>
      <c r="E178" s="28"/>
      <c r="F178" s="23"/>
      <c r="G178" s="29">
        <f>SUM(G179:G184)</f>
        <v>0</v>
      </c>
      <c r="H178" s="29">
        <f>ROUND(G178*$D$7,2)</f>
        <v>0</v>
      </c>
      <c r="I178" s="107"/>
    </row>
    <row r="179" spans="1:9" ht="12.5" hidden="1" customHeight="1" x14ac:dyDescent="0.25">
      <c r="A179" s="117"/>
      <c r="B179" s="108"/>
      <c r="C179" s="30" t="s">
        <v>169</v>
      </c>
      <c r="D179" s="31"/>
      <c r="E179" s="32"/>
      <c r="F179" s="22"/>
      <c r="G179" s="23">
        <f t="shared" ref="G179:G184" si="24">ROUND(E179*F179,2)</f>
        <v>0</v>
      </c>
      <c r="H179" s="33"/>
      <c r="I179" s="108"/>
    </row>
    <row r="180" spans="1:9" ht="12.5" hidden="1" customHeight="1" x14ac:dyDescent="0.25">
      <c r="A180" s="117"/>
      <c r="B180" s="108"/>
      <c r="C180" s="30" t="s">
        <v>170</v>
      </c>
      <c r="D180" s="31"/>
      <c r="E180" s="32"/>
      <c r="F180" s="22"/>
      <c r="G180" s="23">
        <f t="shared" si="24"/>
        <v>0</v>
      </c>
      <c r="H180" s="33"/>
      <c r="I180" s="108"/>
    </row>
    <row r="181" spans="1:9" ht="12.5" hidden="1" customHeight="1" x14ac:dyDescent="0.25">
      <c r="A181" s="117"/>
      <c r="B181" s="108"/>
      <c r="C181" s="30" t="s">
        <v>171</v>
      </c>
      <c r="D181" s="31"/>
      <c r="E181" s="32"/>
      <c r="F181" s="22"/>
      <c r="G181" s="23">
        <f t="shared" si="24"/>
        <v>0</v>
      </c>
      <c r="H181" s="33"/>
      <c r="I181" s="108"/>
    </row>
    <row r="182" spans="1:9" ht="12.5" hidden="1" customHeight="1" x14ac:dyDescent="0.25">
      <c r="A182" s="117"/>
      <c r="B182" s="108"/>
      <c r="C182" s="30" t="s">
        <v>172</v>
      </c>
      <c r="D182" s="31"/>
      <c r="E182" s="32"/>
      <c r="F182" s="22"/>
      <c r="G182" s="23">
        <f t="shared" si="24"/>
        <v>0</v>
      </c>
      <c r="H182" s="33"/>
      <c r="I182" s="108"/>
    </row>
    <row r="183" spans="1:9" ht="12.5" hidden="1" customHeight="1" x14ac:dyDescent="0.25">
      <c r="A183" s="117"/>
      <c r="B183" s="108"/>
      <c r="C183" s="33" t="s">
        <v>173</v>
      </c>
      <c r="D183" s="31"/>
      <c r="E183" s="32"/>
      <c r="F183" s="22"/>
      <c r="G183" s="23">
        <f t="shared" si="24"/>
        <v>0</v>
      </c>
      <c r="H183" s="33"/>
      <c r="I183" s="108"/>
    </row>
    <row r="184" spans="1:9" ht="12.5" hidden="1" customHeight="1" x14ac:dyDescent="0.25">
      <c r="A184" s="118"/>
      <c r="B184" s="109"/>
      <c r="C184" s="33" t="s">
        <v>173</v>
      </c>
      <c r="D184" s="31"/>
      <c r="E184" s="32"/>
      <c r="F184" s="22"/>
      <c r="G184" s="23">
        <f t="shared" si="24"/>
        <v>0</v>
      </c>
      <c r="H184" s="33"/>
      <c r="I184" s="109"/>
    </row>
    <row r="185" spans="1:9" ht="12.5" hidden="1" customHeight="1" x14ac:dyDescent="0.25">
      <c r="A185" s="116" t="s">
        <v>179</v>
      </c>
      <c r="B185" s="107" t="s">
        <v>167</v>
      </c>
      <c r="C185" s="26" t="s">
        <v>168</v>
      </c>
      <c r="D185" s="27"/>
      <c r="E185" s="28"/>
      <c r="F185" s="23"/>
      <c r="G185" s="29">
        <f>SUM(G186:G191)</f>
        <v>0</v>
      </c>
      <c r="H185" s="29">
        <f>ROUND(G185*$D$7,2)</f>
        <v>0</v>
      </c>
      <c r="I185" s="107"/>
    </row>
    <row r="186" spans="1:9" ht="12.5" hidden="1" customHeight="1" x14ac:dyDescent="0.25">
      <c r="A186" s="117"/>
      <c r="B186" s="108"/>
      <c r="C186" s="30" t="s">
        <v>169</v>
      </c>
      <c r="D186" s="31"/>
      <c r="E186" s="32"/>
      <c r="F186" s="22"/>
      <c r="G186" s="23">
        <f t="shared" ref="G186:G191" si="25">ROUND(E186*F186,2)</f>
        <v>0</v>
      </c>
      <c r="H186" s="33"/>
      <c r="I186" s="108"/>
    </row>
    <row r="187" spans="1:9" ht="3" hidden="1" customHeight="1" x14ac:dyDescent="0.25">
      <c r="A187" s="117"/>
      <c r="B187" s="108"/>
      <c r="C187" s="30" t="s">
        <v>170</v>
      </c>
      <c r="D187" s="31"/>
      <c r="E187" s="32"/>
      <c r="F187" s="22"/>
      <c r="G187" s="23">
        <f t="shared" si="25"/>
        <v>0</v>
      </c>
      <c r="H187" s="33"/>
      <c r="I187" s="108"/>
    </row>
    <row r="188" spans="1:9" ht="12.5" hidden="1" customHeight="1" x14ac:dyDescent="0.25">
      <c r="A188" s="117"/>
      <c r="B188" s="108"/>
      <c r="C188" s="30" t="s">
        <v>171</v>
      </c>
      <c r="D188" s="31"/>
      <c r="E188" s="32"/>
      <c r="F188" s="22"/>
      <c r="G188" s="23">
        <f t="shared" si="25"/>
        <v>0</v>
      </c>
      <c r="H188" s="33"/>
      <c r="I188" s="108"/>
    </row>
    <row r="189" spans="1:9" ht="12.5" hidden="1" customHeight="1" x14ac:dyDescent="0.25">
      <c r="A189" s="117"/>
      <c r="B189" s="108"/>
      <c r="C189" s="30" t="s">
        <v>172</v>
      </c>
      <c r="D189" s="31"/>
      <c r="E189" s="32"/>
      <c r="F189" s="22"/>
      <c r="G189" s="23">
        <f t="shared" si="25"/>
        <v>0</v>
      </c>
      <c r="H189" s="33"/>
      <c r="I189" s="108"/>
    </row>
    <row r="190" spans="1:9" ht="12.5" hidden="1" customHeight="1" x14ac:dyDescent="0.25">
      <c r="A190" s="117"/>
      <c r="B190" s="108"/>
      <c r="C190" s="33" t="s">
        <v>173</v>
      </c>
      <c r="D190" s="31"/>
      <c r="E190" s="32"/>
      <c r="F190" s="22"/>
      <c r="G190" s="23">
        <f t="shared" si="25"/>
        <v>0</v>
      </c>
      <c r="H190" s="33"/>
      <c r="I190" s="108"/>
    </row>
    <row r="191" spans="1:9" ht="12.5" hidden="1" customHeight="1" x14ac:dyDescent="0.25">
      <c r="A191" s="118"/>
      <c r="B191" s="109"/>
      <c r="C191" s="33" t="s">
        <v>173</v>
      </c>
      <c r="D191" s="31"/>
      <c r="E191" s="32"/>
      <c r="F191" s="22"/>
      <c r="G191" s="23">
        <f t="shared" si="25"/>
        <v>0</v>
      </c>
      <c r="H191" s="33"/>
      <c r="I191" s="109"/>
    </row>
    <row r="192" spans="1:9" ht="12.5" hidden="1" customHeight="1" x14ac:dyDescent="0.25">
      <c r="A192" s="116" t="s">
        <v>180</v>
      </c>
      <c r="B192" s="107" t="s">
        <v>167</v>
      </c>
      <c r="C192" s="26" t="s">
        <v>168</v>
      </c>
      <c r="D192" s="27"/>
      <c r="E192" s="28"/>
      <c r="F192" s="23"/>
      <c r="G192" s="29">
        <f>SUM(G193:G198)</f>
        <v>0</v>
      </c>
      <c r="H192" s="29">
        <f>ROUND(G192*$D$7,2)</f>
        <v>0</v>
      </c>
      <c r="I192" s="107"/>
    </row>
    <row r="193" spans="1:9" ht="12.5" hidden="1" customHeight="1" x14ac:dyDescent="0.25">
      <c r="A193" s="117"/>
      <c r="B193" s="108"/>
      <c r="C193" s="30" t="s">
        <v>169</v>
      </c>
      <c r="D193" s="31"/>
      <c r="E193" s="32"/>
      <c r="F193" s="22"/>
      <c r="G193" s="23">
        <f t="shared" ref="G193:G198" si="26">ROUND(E193*F193,2)</f>
        <v>0</v>
      </c>
      <c r="H193" s="33"/>
      <c r="I193" s="108"/>
    </row>
    <row r="194" spans="1:9" ht="12.5" hidden="1" customHeight="1" x14ac:dyDescent="0.25">
      <c r="A194" s="117"/>
      <c r="B194" s="108"/>
      <c r="C194" s="30" t="s">
        <v>170</v>
      </c>
      <c r="D194" s="31"/>
      <c r="E194" s="32"/>
      <c r="F194" s="22"/>
      <c r="G194" s="23">
        <f t="shared" si="26"/>
        <v>0</v>
      </c>
      <c r="H194" s="33"/>
      <c r="I194" s="108"/>
    </row>
    <row r="195" spans="1:9" ht="9" hidden="1" customHeight="1" x14ac:dyDescent="0.25">
      <c r="A195" s="117"/>
      <c r="B195" s="108"/>
      <c r="C195" s="30" t="s">
        <v>171</v>
      </c>
      <c r="D195" s="31"/>
      <c r="E195" s="32"/>
      <c r="F195" s="22"/>
      <c r="G195" s="23">
        <f t="shared" si="26"/>
        <v>0</v>
      </c>
      <c r="H195" s="33"/>
      <c r="I195" s="108"/>
    </row>
    <row r="196" spans="1:9" ht="12.5" hidden="1" customHeight="1" x14ac:dyDescent="0.25">
      <c r="A196" s="117"/>
      <c r="B196" s="108"/>
      <c r="C196" s="30" t="s">
        <v>172</v>
      </c>
      <c r="D196" s="31"/>
      <c r="E196" s="32"/>
      <c r="F196" s="22"/>
      <c r="G196" s="23">
        <f t="shared" si="26"/>
        <v>0</v>
      </c>
      <c r="H196" s="33"/>
      <c r="I196" s="108"/>
    </row>
    <row r="197" spans="1:9" ht="12.5" hidden="1" customHeight="1" x14ac:dyDescent="0.25">
      <c r="A197" s="117"/>
      <c r="B197" s="108"/>
      <c r="C197" s="33" t="s">
        <v>173</v>
      </c>
      <c r="D197" s="31"/>
      <c r="E197" s="32"/>
      <c r="F197" s="22"/>
      <c r="G197" s="23">
        <f t="shared" si="26"/>
        <v>0</v>
      </c>
      <c r="H197" s="33"/>
      <c r="I197" s="108"/>
    </row>
    <row r="198" spans="1:9" ht="12.5" hidden="1" customHeight="1" x14ac:dyDescent="0.25">
      <c r="A198" s="118"/>
      <c r="B198" s="109"/>
      <c r="C198" s="33" t="s">
        <v>173</v>
      </c>
      <c r="D198" s="31"/>
      <c r="E198" s="32"/>
      <c r="F198" s="22"/>
      <c r="G198" s="23">
        <f t="shared" si="26"/>
        <v>0</v>
      </c>
      <c r="H198" s="33"/>
      <c r="I198" s="109"/>
    </row>
    <row r="199" spans="1:9" ht="12.5" hidden="1" customHeight="1" x14ac:dyDescent="0.25">
      <c r="A199" s="116" t="s">
        <v>181</v>
      </c>
      <c r="B199" s="107" t="s">
        <v>167</v>
      </c>
      <c r="C199" s="26" t="s">
        <v>168</v>
      </c>
      <c r="D199" s="27"/>
      <c r="E199" s="28"/>
      <c r="F199" s="23"/>
      <c r="G199" s="29">
        <f>SUM(G200:G205)</f>
        <v>0</v>
      </c>
      <c r="H199" s="29">
        <f>ROUND(G199*$D$7,2)</f>
        <v>0</v>
      </c>
      <c r="I199" s="107"/>
    </row>
    <row r="200" spans="1:9" ht="12.5" hidden="1" customHeight="1" x14ac:dyDescent="0.25">
      <c r="A200" s="117"/>
      <c r="B200" s="108"/>
      <c r="C200" s="30" t="s">
        <v>169</v>
      </c>
      <c r="D200" s="31"/>
      <c r="E200" s="32"/>
      <c r="F200" s="22"/>
      <c r="G200" s="23">
        <f t="shared" ref="G200:G205" si="27">ROUND(E200*F200,2)</f>
        <v>0</v>
      </c>
      <c r="H200" s="33"/>
      <c r="I200" s="108"/>
    </row>
    <row r="201" spans="1:9" ht="12.5" hidden="1" customHeight="1" x14ac:dyDescent="0.25">
      <c r="A201" s="117"/>
      <c r="B201" s="108"/>
      <c r="C201" s="30" t="s">
        <v>170</v>
      </c>
      <c r="D201" s="31"/>
      <c r="E201" s="32"/>
      <c r="F201" s="22"/>
      <c r="G201" s="23">
        <f t="shared" si="27"/>
        <v>0</v>
      </c>
      <c r="H201" s="33"/>
      <c r="I201" s="108"/>
    </row>
    <row r="202" spans="1:9" ht="9" hidden="1" customHeight="1" x14ac:dyDescent="0.25">
      <c r="A202" s="117"/>
      <c r="B202" s="108"/>
      <c r="C202" s="30" t="s">
        <v>171</v>
      </c>
      <c r="D202" s="31"/>
      <c r="E202" s="32"/>
      <c r="F202" s="22"/>
      <c r="G202" s="23">
        <f t="shared" si="27"/>
        <v>0</v>
      </c>
      <c r="H202" s="33"/>
      <c r="I202" s="108"/>
    </row>
    <row r="203" spans="1:9" ht="12.5" hidden="1" customHeight="1" x14ac:dyDescent="0.25">
      <c r="A203" s="117"/>
      <c r="B203" s="108"/>
      <c r="C203" s="30" t="s">
        <v>172</v>
      </c>
      <c r="D203" s="31"/>
      <c r="E203" s="32"/>
      <c r="F203" s="22"/>
      <c r="G203" s="23">
        <f t="shared" si="27"/>
        <v>0</v>
      </c>
      <c r="H203" s="33"/>
      <c r="I203" s="108"/>
    </row>
    <row r="204" spans="1:9" ht="12.5" hidden="1" customHeight="1" x14ac:dyDescent="0.25">
      <c r="A204" s="117"/>
      <c r="B204" s="108"/>
      <c r="C204" s="33" t="s">
        <v>173</v>
      </c>
      <c r="D204" s="31"/>
      <c r="E204" s="32"/>
      <c r="F204" s="22"/>
      <c r="G204" s="23">
        <f t="shared" si="27"/>
        <v>0</v>
      </c>
      <c r="H204" s="33"/>
      <c r="I204" s="108"/>
    </row>
    <row r="205" spans="1:9" ht="12.5" hidden="1" customHeight="1" x14ac:dyDescent="0.25">
      <c r="A205" s="118"/>
      <c r="B205" s="109"/>
      <c r="C205" s="33" t="s">
        <v>173</v>
      </c>
      <c r="D205" s="31"/>
      <c r="E205" s="32"/>
      <c r="F205" s="22"/>
      <c r="G205" s="23">
        <f t="shared" si="27"/>
        <v>0</v>
      </c>
      <c r="H205" s="33"/>
      <c r="I205" s="109"/>
    </row>
    <row r="206" spans="1:9" ht="12.5" hidden="1" customHeight="1" x14ac:dyDescent="0.25">
      <c r="A206" s="116" t="s">
        <v>182</v>
      </c>
      <c r="B206" s="107" t="s">
        <v>167</v>
      </c>
      <c r="C206" s="26" t="s">
        <v>168</v>
      </c>
      <c r="D206" s="27"/>
      <c r="E206" s="28"/>
      <c r="F206" s="23"/>
      <c r="G206" s="29">
        <f>SUM(G207:G212)</f>
        <v>0</v>
      </c>
      <c r="H206" s="29">
        <f>ROUND(G206*$D$7,2)</f>
        <v>0</v>
      </c>
      <c r="I206" s="107"/>
    </row>
    <row r="207" spans="1:9" ht="12.5" hidden="1" customHeight="1" x14ac:dyDescent="0.25">
      <c r="A207" s="117"/>
      <c r="B207" s="108"/>
      <c r="C207" s="30" t="s">
        <v>169</v>
      </c>
      <c r="D207" s="31"/>
      <c r="E207" s="32"/>
      <c r="F207" s="22"/>
      <c r="G207" s="23">
        <f t="shared" ref="G207:G212" si="28">ROUND(E207*F207,2)</f>
        <v>0</v>
      </c>
      <c r="H207" s="33"/>
      <c r="I207" s="108"/>
    </row>
    <row r="208" spans="1:9" ht="12.5" hidden="1" customHeight="1" x14ac:dyDescent="0.25">
      <c r="A208" s="117"/>
      <c r="B208" s="108"/>
      <c r="C208" s="30" t="s">
        <v>170</v>
      </c>
      <c r="D208" s="31"/>
      <c r="E208" s="32"/>
      <c r="F208" s="22"/>
      <c r="G208" s="23">
        <f t="shared" si="28"/>
        <v>0</v>
      </c>
      <c r="H208" s="33"/>
      <c r="I208" s="108"/>
    </row>
    <row r="209" spans="1:12" ht="12.5" hidden="1" customHeight="1" x14ac:dyDescent="0.25">
      <c r="A209" s="117"/>
      <c r="B209" s="108"/>
      <c r="C209" s="30" t="s">
        <v>171</v>
      </c>
      <c r="D209" s="31"/>
      <c r="E209" s="32"/>
      <c r="F209" s="22"/>
      <c r="G209" s="23">
        <f t="shared" si="28"/>
        <v>0</v>
      </c>
      <c r="H209" s="33"/>
      <c r="I209" s="108"/>
    </row>
    <row r="210" spans="1:12" hidden="1" x14ac:dyDescent="0.25">
      <c r="A210" s="117"/>
      <c r="B210" s="108"/>
      <c r="C210" s="30" t="s">
        <v>172</v>
      </c>
      <c r="D210" s="31"/>
      <c r="E210" s="32"/>
      <c r="F210" s="22"/>
      <c r="G210" s="23">
        <f t="shared" si="28"/>
        <v>0</v>
      </c>
      <c r="H210" s="33"/>
      <c r="I210" s="108"/>
    </row>
    <row r="211" spans="1:12" hidden="1" x14ac:dyDescent="0.25">
      <c r="A211" s="117"/>
      <c r="B211" s="108"/>
      <c r="C211" s="33" t="s">
        <v>173</v>
      </c>
      <c r="D211" s="31"/>
      <c r="E211" s="32"/>
      <c r="F211" s="22"/>
      <c r="G211" s="23">
        <f t="shared" si="28"/>
        <v>0</v>
      </c>
      <c r="H211" s="33"/>
      <c r="I211" s="108"/>
    </row>
    <row r="212" spans="1:12" ht="13.5" hidden="1" customHeight="1" x14ac:dyDescent="0.25">
      <c r="A212" s="118"/>
      <c r="B212" s="109"/>
      <c r="C212" s="33" t="s">
        <v>173</v>
      </c>
      <c r="D212" s="31"/>
      <c r="E212" s="32"/>
      <c r="F212" s="22"/>
      <c r="G212" s="23">
        <f t="shared" si="28"/>
        <v>0</v>
      </c>
      <c r="H212" s="33"/>
      <c r="I212" s="109"/>
    </row>
    <row r="213" spans="1:12" ht="36.65" customHeight="1" x14ac:dyDescent="0.25">
      <c r="A213" s="82" t="s">
        <v>36</v>
      </c>
      <c r="B213" s="139" t="s">
        <v>183</v>
      </c>
      <c r="C213" s="139"/>
      <c r="D213" s="139"/>
      <c r="E213" s="139"/>
      <c r="F213" s="139"/>
      <c r="G213" s="9">
        <f>SUM(G214:G230)</f>
        <v>0</v>
      </c>
      <c r="H213" s="9">
        <f>SUM(H214:H230)</f>
        <v>0</v>
      </c>
      <c r="I213" s="87"/>
      <c r="J213" s="81"/>
      <c r="K213" s="86" t="s">
        <v>184</v>
      </c>
      <c r="L213" s="86" t="s">
        <v>185</v>
      </c>
    </row>
    <row r="214" spans="1:12" ht="0.5" customHeight="1" x14ac:dyDescent="0.25">
      <c r="A214" s="85" t="s">
        <v>186</v>
      </c>
      <c r="B214" s="103" t="s">
        <v>187</v>
      </c>
      <c r="C214" s="103"/>
      <c r="D214" s="34" t="s">
        <v>188</v>
      </c>
      <c r="E214" s="35"/>
      <c r="F214" s="11">
        <f>K214*L214</f>
        <v>0</v>
      </c>
      <c r="G214" s="11">
        <f t="shared" ref="G214:G230" si="29">ROUND(E214*F214,2)</f>
        <v>0</v>
      </c>
      <c r="H214" s="11">
        <f>ROUND(G214*$D$7,2)</f>
        <v>0</v>
      </c>
      <c r="I214" s="19" t="s">
        <v>62</v>
      </c>
      <c r="J214" s="81"/>
      <c r="K214" s="22"/>
      <c r="L214" s="22"/>
    </row>
    <row r="215" spans="1:12" hidden="1" x14ac:dyDescent="0.25">
      <c r="A215" s="85" t="s">
        <v>189</v>
      </c>
      <c r="B215" s="103"/>
      <c r="C215" s="103"/>
      <c r="D215" s="34" t="s">
        <v>188</v>
      </c>
      <c r="E215" s="35"/>
      <c r="F215" s="11">
        <f t="shared" ref="F215:F230" si="30">K215*L215</f>
        <v>0</v>
      </c>
      <c r="G215" s="11">
        <f t="shared" si="29"/>
        <v>0</v>
      </c>
      <c r="H215" s="11">
        <f t="shared" ref="H215:H230" si="31">ROUND(G215*$D$7,2)</f>
        <v>0</v>
      </c>
      <c r="I215" s="19"/>
      <c r="J215" s="81"/>
      <c r="K215" s="22"/>
      <c r="L215" s="22"/>
    </row>
    <row r="216" spans="1:12" ht="10" hidden="1" customHeight="1" x14ac:dyDescent="0.25">
      <c r="A216" s="85" t="s">
        <v>190</v>
      </c>
      <c r="B216" s="103"/>
      <c r="C216" s="103"/>
      <c r="D216" s="34" t="s">
        <v>188</v>
      </c>
      <c r="E216" s="35"/>
      <c r="F216" s="11">
        <f t="shared" si="30"/>
        <v>0</v>
      </c>
      <c r="G216" s="11">
        <f t="shared" si="29"/>
        <v>0</v>
      </c>
      <c r="H216" s="11">
        <f t="shared" si="31"/>
        <v>0</v>
      </c>
      <c r="I216" s="19"/>
      <c r="J216" s="81"/>
      <c r="K216" s="22"/>
      <c r="L216" s="22"/>
    </row>
    <row r="217" spans="1:12" hidden="1" x14ac:dyDescent="0.25">
      <c r="A217" s="85" t="s">
        <v>191</v>
      </c>
      <c r="B217" s="103"/>
      <c r="C217" s="103"/>
      <c r="D217" s="34" t="s">
        <v>188</v>
      </c>
      <c r="E217" s="35"/>
      <c r="F217" s="11">
        <f t="shared" si="30"/>
        <v>0</v>
      </c>
      <c r="G217" s="11">
        <f t="shared" si="29"/>
        <v>0</v>
      </c>
      <c r="H217" s="11">
        <f t="shared" si="31"/>
        <v>0</v>
      </c>
      <c r="I217" s="19"/>
      <c r="J217" s="81"/>
      <c r="K217" s="22"/>
      <c r="L217" s="22"/>
    </row>
    <row r="218" spans="1:12" hidden="1" x14ac:dyDescent="0.25">
      <c r="A218" s="85" t="s">
        <v>192</v>
      </c>
      <c r="B218" s="103"/>
      <c r="C218" s="103"/>
      <c r="D218" s="34" t="s">
        <v>188</v>
      </c>
      <c r="E218" s="35"/>
      <c r="F218" s="11">
        <f t="shared" si="30"/>
        <v>0</v>
      </c>
      <c r="G218" s="11">
        <f t="shared" si="29"/>
        <v>0</v>
      </c>
      <c r="H218" s="11">
        <f t="shared" si="31"/>
        <v>0</v>
      </c>
      <c r="I218" s="19"/>
      <c r="J218" s="81"/>
      <c r="K218" s="22"/>
      <c r="L218" s="22"/>
    </row>
    <row r="219" spans="1:12" hidden="1" x14ac:dyDescent="0.25">
      <c r="A219" s="85" t="s">
        <v>193</v>
      </c>
      <c r="B219" s="103"/>
      <c r="C219" s="103"/>
      <c r="D219" s="34" t="s">
        <v>188</v>
      </c>
      <c r="E219" s="35"/>
      <c r="F219" s="11">
        <f t="shared" si="30"/>
        <v>0</v>
      </c>
      <c r="G219" s="11">
        <f t="shared" si="29"/>
        <v>0</v>
      </c>
      <c r="H219" s="11">
        <f t="shared" si="31"/>
        <v>0</v>
      </c>
      <c r="I219" s="19"/>
      <c r="J219" s="81"/>
      <c r="K219" s="22"/>
      <c r="L219" s="22"/>
    </row>
    <row r="220" spans="1:12" hidden="1" x14ac:dyDescent="0.25">
      <c r="A220" s="85" t="s">
        <v>194</v>
      </c>
      <c r="B220" s="103"/>
      <c r="C220" s="103"/>
      <c r="D220" s="34" t="s">
        <v>188</v>
      </c>
      <c r="E220" s="35"/>
      <c r="F220" s="11">
        <f t="shared" si="30"/>
        <v>0</v>
      </c>
      <c r="G220" s="11">
        <f t="shared" si="29"/>
        <v>0</v>
      </c>
      <c r="H220" s="11">
        <f t="shared" si="31"/>
        <v>0</v>
      </c>
      <c r="I220" s="19"/>
      <c r="J220" s="81"/>
      <c r="K220" s="22"/>
      <c r="L220" s="22"/>
    </row>
    <row r="221" spans="1:12" hidden="1" x14ac:dyDescent="0.25">
      <c r="A221" s="85" t="s">
        <v>195</v>
      </c>
      <c r="B221" s="103"/>
      <c r="C221" s="103"/>
      <c r="D221" s="34" t="s">
        <v>188</v>
      </c>
      <c r="E221" s="35"/>
      <c r="F221" s="11">
        <f t="shared" si="30"/>
        <v>0</v>
      </c>
      <c r="G221" s="11">
        <f t="shared" si="29"/>
        <v>0</v>
      </c>
      <c r="H221" s="11">
        <f t="shared" si="31"/>
        <v>0</v>
      </c>
      <c r="I221" s="19"/>
      <c r="J221" s="81"/>
      <c r="K221" s="22"/>
      <c r="L221" s="22"/>
    </row>
    <row r="222" spans="1:12" hidden="1" x14ac:dyDescent="0.25">
      <c r="A222" s="85" t="s">
        <v>196</v>
      </c>
      <c r="B222" s="103"/>
      <c r="C222" s="103"/>
      <c r="D222" s="34" t="s">
        <v>188</v>
      </c>
      <c r="E222" s="35"/>
      <c r="F222" s="11">
        <f t="shared" si="30"/>
        <v>0</v>
      </c>
      <c r="G222" s="11">
        <f t="shared" si="29"/>
        <v>0</v>
      </c>
      <c r="H222" s="11">
        <f t="shared" si="31"/>
        <v>0</v>
      </c>
      <c r="I222" s="19"/>
      <c r="J222" s="81"/>
      <c r="K222" s="22"/>
      <c r="L222" s="22"/>
    </row>
    <row r="223" spans="1:12" hidden="1" x14ac:dyDescent="0.25">
      <c r="A223" s="85" t="s">
        <v>197</v>
      </c>
      <c r="B223" s="103"/>
      <c r="C223" s="103"/>
      <c r="D223" s="34" t="s">
        <v>188</v>
      </c>
      <c r="E223" s="35"/>
      <c r="F223" s="11">
        <f t="shared" si="30"/>
        <v>0</v>
      </c>
      <c r="G223" s="11">
        <f t="shared" si="29"/>
        <v>0</v>
      </c>
      <c r="H223" s="11">
        <f t="shared" si="31"/>
        <v>0</v>
      </c>
      <c r="I223" s="19"/>
      <c r="J223" s="81"/>
      <c r="K223" s="22"/>
      <c r="L223" s="22"/>
    </row>
    <row r="224" spans="1:12" hidden="1" x14ac:dyDescent="0.25">
      <c r="A224" s="85" t="s">
        <v>198</v>
      </c>
      <c r="B224" s="103"/>
      <c r="C224" s="103"/>
      <c r="D224" s="34" t="s">
        <v>188</v>
      </c>
      <c r="E224" s="35"/>
      <c r="F224" s="11">
        <f t="shared" si="30"/>
        <v>0</v>
      </c>
      <c r="G224" s="11">
        <f t="shared" si="29"/>
        <v>0</v>
      </c>
      <c r="H224" s="11">
        <f t="shared" si="31"/>
        <v>0</v>
      </c>
      <c r="I224" s="19"/>
      <c r="J224" s="81"/>
      <c r="K224" s="22"/>
      <c r="L224" s="22"/>
    </row>
    <row r="225" spans="1:12" hidden="1" x14ac:dyDescent="0.25">
      <c r="A225" s="85" t="s">
        <v>199</v>
      </c>
      <c r="B225" s="103"/>
      <c r="C225" s="103"/>
      <c r="D225" s="34" t="s">
        <v>188</v>
      </c>
      <c r="E225" s="35"/>
      <c r="F225" s="11">
        <f t="shared" si="30"/>
        <v>0</v>
      </c>
      <c r="G225" s="11">
        <f t="shared" si="29"/>
        <v>0</v>
      </c>
      <c r="H225" s="11">
        <f t="shared" si="31"/>
        <v>0</v>
      </c>
      <c r="I225" s="19"/>
      <c r="J225" s="81"/>
      <c r="K225" s="22"/>
      <c r="L225" s="22"/>
    </row>
    <row r="226" spans="1:12" hidden="1" x14ac:dyDescent="0.25">
      <c r="A226" s="85" t="s">
        <v>200</v>
      </c>
      <c r="B226" s="103"/>
      <c r="C226" s="103"/>
      <c r="D226" s="34" t="s">
        <v>188</v>
      </c>
      <c r="E226" s="35"/>
      <c r="F226" s="11">
        <f t="shared" si="30"/>
        <v>0</v>
      </c>
      <c r="G226" s="11">
        <f t="shared" si="29"/>
        <v>0</v>
      </c>
      <c r="H226" s="11">
        <f t="shared" si="31"/>
        <v>0</v>
      </c>
      <c r="I226" s="19"/>
      <c r="J226" s="81"/>
      <c r="K226" s="22"/>
      <c r="L226" s="22"/>
    </row>
    <row r="227" spans="1:12" hidden="1" x14ac:dyDescent="0.25">
      <c r="A227" s="85" t="s">
        <v>201</v>
      </c>
      <c r="B227" s="140"/>
      <c r="C227" s="141"/>
      <c r="D227" s="34" t="s">
        <v>188</v>
      </c>
      <c r="E227" s="35"/>
      <c r="F227" s="11">
        <f t="shared" si="30"/>
        <v>0</v>
      </c>
      <c r="G227" s="11">
        <f t="shared" si="29"/>
        <v>0</v>
      </c>
      <c r="H227" s="11">
        <f t="shared" si="31"/>
        <v>0</v>
      </c>
      <c r="I227" s="19"/>
      <c r="J227" s="81"/>
      <c r="K227" s="22"/>
      <c r="L227" s="22"/>
    </row>
    <row r="228" spans="1:12" hidden="1" x14ac:dyDescent="0.25">
      <c r="A228" s="85" t="s">
        <v>202</v>
      </c>
      <c r="B228" s="140"/>
      <c r="C228" s="141"/>
      <c r="D228" s="34" t="s">
        <v>188</v>
      </c>
      <c r="E228" s="35"/>
      <c r="F228" s="11">
        <f t="shared" si="30"/>
        <v>0</v>
      </c>
      <c r="G228" s="11">
        <f t="shared" si="29"/>
        <v>0</v>
      </c>
      <c r="H228" s="11">
        <f t="shared" si="31"/>
        <v>0</v>
      </c>
      <c r="I228" s="19"/>
      <c r="J228" s="81"/>
      <c r="K228" s="22"/>
      <c r="L228" s="22"/>
    </row>
    <row r="229" spans="1:12" hidden="1" x14ac:dyDescent="0.25">
      <c r="A229" s="85" t="s">
        <v>203</v>
      </c>
      <c r="B229" s="140"/>
      <c r="C229" s="141"/>
      <c r="D229" s="34" t="s">
        <v>188</v>
      </c>
      <c r="E229" s="35"/>
      <c r="F229" s="11">
        <f t="shared" si="30"/>
        <v>0</v>
      </c>
      <c r="G229" s="11">
        <f t="shared" si="29"/>
        <v>0</v>
      </c>
      <c r="H229" s="11">
        <f t="shared" si="31"/>
        <v>0</v>
      </c>
      <c r="I229" s="19"/>
      <c r="J229" s="81"/>
      <c r="K229" s="22"/>
      <c r="L229" s="22"/>
    </row>
    <row r="230" spans="1:12" hidden="1" x14ac:dyDescent="0.25">
      <c r="A230" s="85" t="s">
        <v>204</v>
      </c>
      <c r="B230" s="140"/>
      <c r="C230" s="141"/>
      <c r="D230" s="34" t="s">
        <v>188</v>
      </c>
      <c r="E230" s="35"/>
      <c r="F230" s="11">
        <f t="shared" si="30"/>
        <v>0</v>
      </c>
      <c r="G230" s="11">
        <f t="shared" si="29"/>
        <v>0</v>
      </c>
      <c r="H230" s="11">
        <f t="shared" si="31"/>
        <v>0</v>
      </c>
      <c r="I230" s="19"/>
      <c r="J230" s="81"/>
      <c r="K230" s="22"/>
      <c r="L230" s="22"/>
    </row>
    <row r="231" spans="1:12" ht="36.5" customHeight="1" x14ac:dyDescent="0.25">
      <c r="A231" s="82" t="s">
        <v>38</v>
      </c>
      <c r="B231" s="139" t="s">
        <v>205</v>
      </c>
      <c r="C231" s="139"/>
      <c r="D231" s="139"/>
      <c r="E231" s="139"/>
      <c r="F231" s="139"/>
      <c r="G231" s="9">
        <f>SUM(G232:G236)</f>
        <v>0</v>
      </c>
      <c r="H231" s="9">
        <f>SUM(H232:H236)</f>
        <v>0</v>
      </c>
      <c r="I231" s="87"/>
      <c r="J231" s="81"/>
      <c r="K231" s="86" t="s">
        <v>184</v>
      </c>
      <c r="L231" s="86" t="s">
        <v>185</v>
      </c>
    </row>
    <row r="232" spans="1:12" ht="23" hidden="1" x14ac:dyDescent="0.25">
      <c r="A232" s="85" t="s">
        <v>206</v>
      </c>
      <c r="B232" s="103" t="s">
        <v>207</v>
      </c>
      <c r="C232" s="103"/>
      <c r="D232" s="34" t="s">
        <v>188</v>
      </c>
      <c r="E232" s="35"/>
      <c r="F232" s="11">
        <f>K232*L232</f>
        <v>0</v>
      </c>
      <c r="G232" s="11">
        <f>ROUND(E232*F232,2)</f>
        <v>0</v>
      </c>
      <c r="H232" s="11">
        <f t="shared" ref="H232:H236" si="32">ROUND(G232*$D$7,2)</f>
        <v>0</v>
      </c>
      <c r="I232" s="19" t="s">
        <v>62</v>
      </c>
      <c r="J232" s="81"/>
      <c r="K232" s="22"/>
      <c r="L232" s="22"/>
    </row>
    <row r="233" spans="1:12" hidden="1" x14ac:dyDescent="0.25">
      <c r="A233" s="85" t="s">
        <v>208</v>
      </c>
      <c r="B233" s="103" t="s">
        <v>207</v>
      </c>
      <c r="C233" s="103"/>
      <c r="D233" s="34" t="s">
        <v>188</v>
      </c>
      <c r="E233" s="35"/>
      <c r="F233" s="11">
        <f t="shared" ref="F233:F236" si="33">K233*L233</f>
        <v>0</v>
      </c>
      <c r="G233" s="11">
        <f t="shared" ref="G233:G236" si="34">ROUND(E233*F233,2)</f>
        <v>0</v>
      </c>
      <c r="H233" s="11">
        <f t="shared" si="32"/>
        <v>0</v>
      </c>
      <c r="I233" s="19"/>
      <c r="J233" s="81"/>
      <c r="K233" s="22"/>
      <c r="L233" s="22"/>
    </row>
    <row r="234" spans="1:12" hidden="1" x14ac:dyDescent="0.25">
      <c r="A234" s="85" t="s">
        <v>209</v>
      </c>
      <c r="B234" s="103" t="s">
        <v>207</v>
      </c>
      <c r="C234" s="103"/>
      <c r="D234" s="34" t="s">
        <v>188</v>
      </c>
      <c r="E234" s="35"/>
      <c r="F234" s="11">
        <f t="shared" si="33"/>
        <v>0</v>
      </c>
      <c r="G234" s="11">
        <f t="shared" si="34"/>
        <v>0</v>
      </c>
      <c r="H234" s="11">
        <f t="shared" si="32"/>
        <v>0</v>
      </c>
      <c r="I234" s="19"/>
      <c r="J234" s="81"/>
      <c r="K234" s="22"/>
      <c r="L234" s="22"/>
    </row>
    <row r="235" spans="1:12" hidden="1" x14ac:dyDescent="0.25">
      <c r="A235" s="85" t="s">
        <v>210</v>
      </c>
      <c r="B235" s="103" t="s">
        <v>207</v>
      </c>
      <c r="C235" s="103"/>
      <c r="D235" s="34" t="s">
        <v>188</v>
      </c>
      <c r="E235" s="35"/>
      <c r="F235" s="11">
        <f t="shared" si="33"/>
        <v>0</v>
      </c>
      <c r="G235" s="11">
        <f t="shared" si="34"/>
        <v>0</v>
      </c>
      <c r="H235" s="11">
        <f t="shared" si="32"/>
        <v>0</v>
      </c>
      <c r="I235" s="19"/>
      <c r="J235" s="81"/>
      <c r="K235" s="22"/>
      <c r="L235" s="22"/>
    </row>
    <row r="236" spans="1:12" hidden="1" x14ac:dyDescent="0.25">
      <c r="A236" s="85" t="s">
        <v>211</v>
      </c>
      <c r="B236" s="103" t="s">
        <v>207</v>
      </c>
      <c r="C236" s="103"/>
      <c r="D236" s="34" t="s">
        <v>188</v>
      </c>
      <c r="E236" s="35"/>
      <c r="F236" s="11">
        <f t="shared" si="33"/>
        <v>0</v>
      </c>
      <c r="G236" s="11">
        <f t="shared" si="34"/>
        <v>0</v>
      </c>
      <c r="H236" s="11">
        <f t="shared" si="32"/>
        <v>0</v>
      </c>
      <c r="I236" s="19"/>
      <c r="J236" s="81"/>
      <c r="K236" s="22"/>
      <c r="L236" s="22"/>
    </row>
    <row r="237" spans="1:12" x14ac:dyDescent="0.25">
      <c r="A237" s="138" t="s">
        <v>63</v>
      </c>
      <c r="B237" s="138"/>
      <c r="C237" s="138"/>
      <c r="D237" s="138"/>
      <c r="E237" s="138"/>
      <c r="F237" s="138"/>
      <c r="G237" s="10">
        <f>G10</f>
        <v>4250.3999999999996</v>
      </c>
      <c r="H237" s="10">
        <f>H10</f>
        <v>2550.2399999999998</v>
      </c>
      <c r="I237" s="80"/>
      <c r="J237" s="81"/>
    </row>
    <row r="238" spans="1:12" x14ac:dyDescent="0.25">
      <c r="G238" s="89"/>
      <c r="H238" s="89"/>
    </row>
    <row r="241" s="67" customFormat="1" x14ac:dyDescent="0.25"/>
    <row r="242" s="67" customFormat="1" x14ac:dyDescent="0.25"/>
    <row r="243" s="67" customFormat="1" x14ac:dyDescent="0.25"/>
    <row r="244" s="67" customFormat="1" x14ac:dyDescent="0.25"/>
    <row r="245" s="67" customFormat="1" x14ac:dyDescent="0.25"/>
    <row r="246" s="67" customFormat="1" x14ac:dyDescent="0.25"/>
    <row r="247" s="67" customFormat="1" x14ac:dyDescent="0.25"/>
    <row r="248" s="67" customFormat="1" x14ac:dyDescent="0.25"/>
    <row r="249" s="67" customFormat="1" x14ac:dyDescent="0.25"/>
    <row r="250" s="67" customFormat="1" x14ac:dyDescent="0.25"/>
    <row r="251" s="67" customFormat="1" x14ac:dyDescent="0.25"/>
    <row r="252" s="67" customFormat="1" x14ac:dyDescent="0.25"/>
    <row r="253" s="67" customFormat="1" x14ac:dyDescent="0.25"/>
    <row r="254" s="67" customFormat="1" x14ac:dyDescent="0.25"/>
    <row r="255" s="67" customFormat="1" x14ac:dyDescent="0.25"/>
    <row r="256" s="67" customFormat="1" x14ac:dyDescent="0.25"/>
    <row r="257" s="67" customFormat="1" x14ac:dyDescent="0.25"/>
    <row r="258" s="67" customFormat="1" x14ac:dyDescent="0.25"/>
    <row r="259" s="67" customFormat="1" x14ac:dyDescent="0.25"/>
    <row r="260" s="67" customFormat="1" x14ac:dyDescent="0.25"/>
  </sheetData>
  <sheetProtection algorithmName="SHA-512" hashValue="bWyq9tg8ecPODPRFjNNmr1JX+g9fLxrQAWR4hoGpCi1sAF9Fo5TClKFrh9c64Dp3nK7RAtAAHoR6Cw89/d623w==" saltValue="/2emQHr7uLJk8jHP9ib7jQ==" spinCount="100000" sheet="1" formatColumns="0" formatRows="0"/>
  <mergeCells count="227">
    <mergeCell ref="B219:C219"/>
    <mergeCell ref="B220:C220"/>
    <mergeCell ref="B221:C221"/>
    <mergeCell ref="B222:C222"/>
    <mergeCell ref="B223:C223"/>
    <mergeCell ref="B224:C224"/>
    <mergeCell ref="B231:F231"/>
    <mergeCell ref="A237:F237"/>
    <mergeCell ref="A206:A212"/>
    <mergeCell ref="B206:B212"/>
    <mergeCell ref="B233:C233"/>
    <mergeCell ref="B234:C234"/>
    <mergeCell ref="B235:C235"/>
    <mergeCell ref="B236:C236"/>
    <mergeCell ref="B225:C225"/>
    <mergeCell ref="B226:C226"/>
    <mergeCell ref="B227:C227"/>
    <mergeCell ref="B228:C228"/>
    <mergeCell ref="B229:C229"/>
    <mergeCell ref="B230:C230"/>
    <mergeCell ref="B232:C232"/>
    <mergeCell ref="I206:I212"/>
    <mergeCell ref="B213:F213"/>
    <mergeCell ref="B214:C214"/>
    <mergeCell ref="B215:C215"/>
    <mergeCell ref="B216:C216"/>
    <mergeCell ref="B217:C217"/>
    <mergeCell ref="B218:C218"/>
    <mergeCell ref="A164:A170"/>
    <mergeCell ref="B164:B170"/>
    <mergeCell ref="I164:I170"/>
    <mergeCell ref="A171:A177"/>
    <mergeCell ref="B171:B177"/>
    <mergeCell ref="I171:I177"/>
    <mergeCell ref="A178:A184"/>
    <mergeCell ref="B178:B184"/>
    <mergeCell ref="I178:I184"/>
    <mergeCell ref="A192:A198"/>
    <mergeCell ref="B192:B198"/>
    <mergeCell ref="I192:I198"/>
    <mergeCell ref="A199:A205"/>
    <mergeCell ref="B199:B205"/>
    <mergeCell ref="I199:I205"/>
    <mergeCell ref="A185:A191"/>
    <mergeCell ref="B185:B191"/>
    <mergeCell ref="B142:F142"/>
    <mergeCell ref="A143:A149"/>
    <mergeCell ref="B143:B149"/>
    <mergeCell ref="I143:I149"/>
    <mergeCell ref="A150:A156"/>
    <mergeCell ref="B150:B156"/>
    <mergeCell ref="I150:I156"/>
    <mergeCell ref="A157:A163"/>
    <mergeCell ref="B157:B163"/>
    <mergeCell ref="I157:I163"/>
    <mergeCell ref="A132:A136"/>
    <mergeCell ref="B132:B136"/>
    <mergeCell ref="D132:D136"/>
    <mergeCell ref="E132:E136"/>
    <mergeCell ref="F132:F136"/>
    <mergeCell ref="G132:G136"/>
    <mergeCell ref="H132:H136"/>
    <mergeCell ref="I132:I136"/>
    <mergeCell ref="A137:A141"/>
    <mergeCell ref="B137:B141"/>
    <mergeCell ref="D137:D141"/>
    <mergeCell ref="E137:E141"/>
    <mergeCell ref="F137:F141"/>
    <mergeCell ref="G137:G141"/>
    <mergeCell ref="H137:H141"/>
    <mergeCell ref="I137:I141"/>
    <mergeCell ref="G122:G126"/>
    <mergeCell ref="H122:H126"/>
    <mergeCell ref="I122:I126"/>
    <mergeCell ref="A127:A131"/>
    <mergeCell ref="B127:B131"/>
    <mergeCell ref="D127:D131"/>
    <mergeCell ref="E127:E131"/>
    <mergeCell ref="F127:F131"/>
    <mergeCell ref="G127:G131"/>
    <mergeCell ref="H127:H131"/>
    <mergeCell ref="I127:I131"/>
    <mergeCell ref="G112:G116"/>
    <mergeCell ref="H112:H116"/>
    <mergeCell ref="I112:I116"/>
    <mergeCell ref="A117:A121"/>
    <mergeCell ref="B117:B121"/>
    <mergeCell ref="D117:D121"/>
    <mergeCell ref="E117:E121"/>
    <mergeCell ref="F117:F121"/>
    <mergeCell ref="G117:G121"/>
    <mergeCell ref="H117:H121"/>
    <mergeCell ref="I117:I121"/>
    <mergeCell ref="B51:C51"/>
    <mergeCell ref="B52:C52"/>
    <mergeCell ref="B53:C53"/>
    <mergeCell ref="G92:G96"/>
    <mergeCell ref="H92:H96"/>
    <mergeCell ref="I92:I96"/>
    <mergeCell ref="A97:A101"/>
    <mergeCell ref="B97:B101"/>
    <mergeCell ref="D97:D101"/>
    <mergeCell ref="E97:E101"/>
    <mergeCell ref="F97:F101"/>
    <mergeCell ref="G97:G101"/>
    <mergeCell ref="H97:H101"/>
    <mergeCell ref="I97:I101"/>
    <mergeCell ref="B54:C54"/>
    <mergeCell ref="B55:C55"/>
    <mergeCell ref="B68:C68"/>
    <mergeCell ref="B69:C69"/>
    <mergeCell ref="B70:C70"/>
    <mergeCell ref="B71:C71"/>
    <mergeCell ref="B72:C72"/>
    <mergeCell ref="B73:C73"/>
    <mergeCell ref="B62:C62"/>
    <mergeCell ref="B63:C63"/>
    <mergeCell ref="I185:I191"/>
    <mergeCell ref="B44:C44"/>
    <mergeCell ref="B61:F61"/>
    <mergeCell ref="B91:F91"/>
    <mergeCell ref="A92:A96"/>
    <mergeCell ref="B92:B96"/>
    <mergeCell ref="D92:D96"/>
    <mergeCell ref="E92:E96"/>
    <mergeCell ref="F92:F96"/>
    <mergeCell ref="A102:A106"/>
    <mergeCell ref="B102:B106"/>
    <mergeCell ref="D102:D106"/>
    <mergeCell ref="E102:E106"/>
    <mergeCell ref="F102:F106"/>
    <mergeCell ref="B48:C48"/>
    <mergeCell ref="B49:C49"/>
    <mergeCell ref="B56:C56"/>
    <mergeCell ref="B57:C57"/>
    <mergeCell ref="B58:C58"/>
    <mergeCell ref="B59:C59"/>
    <mergeCell ref="B60:C60"/>
    <mergeCell ref="B50:C50"/>
    <mergeCell ref="G102:G106"/>
    <mergeCell ref="H102:H106"/>
    <mergeCell ref="I102:I106"/>
    <mergeCell ref="G107:G111"/>
    <mergeCell ref="H107:H111"/>
    <mergeCell ref="I107:I111"/>
    <mergeCell ref="B112:B116"/>
    <mergeCell ref="D112:D116"/>
    <mergeCell ref="D6:I6"/>
    <mergeCell ref="B9:C9"/>
    <mergeCell ref="B10:F10"/>
    <mergeCell ref="B12:C12"/>
    <mergeCell ref="B13:C13"/>
    <mergeCell ref="B22:F22"/>
    <mergeCell ref="B23:C23"/>
    <mergeCell ref="B24:C24"/>
    <mergeCell ref="B25:C25"/>
    <mergeCell ref="B21:C21"/>
    <mergeCell ref="B32:C32"/>
    <mergeCell ref="B33:F33"/>
    <mergeCell ref="B34:C34"/>
    <mergeCell ref="B35:C35"/>
    <mergeCell ref="B36:C36"/>
    <mergeCell ref="B37:C37"/>
    <mergeCell ref="B26:C26"/>
    <mergeCell ref="B27:C27"/>
    <mergeCell ref="D1:I1"/>
    <mergeCell ref="A3:C3"/>
    <mergeCell ref="D3:I3"/>
    <mergeCell ref="D4:E4"/>
    <mergeCell ref="F4:G4"/>
    <mergeCell ref="A5:C5"/>
    <mergeCell ref="D5:I5"/>
    <mergeCell ref="B11:F11"/>
    <mergeCell ref="B20:C20"/>
    <mergeCell ref="B14:C14"/>
    <mergeCell ref="B15:C15"/>
    <mergeCell ref="B16:C16"/>
    <mergeCell ref="B17:C17"/>
    <mergeCell ref="B18:C18"/>
    <mergeCell ref="B19:C19"/>
    <mergeCell ref="B28:C28"/>
    <mergeCell ref="B29:C29"/>
    <mergeCell ref="B30:C30"/>
    <mergeCell ref="B31:C31"/>
    <mergeCell ref="B45:C45"/>
    <mergeCell ref="B46:C46"/>
    <mergeCell ref="B47:C47"/>
    <mergeCell ref="B38:C38"/>
    <mergeCell ref="B39:C39"/>
    <mergeCell ref="B40:C40"/>
    <mergeCell ref="B41:C41"/>
    <mergeCell ref="B42:C42"/>
    <mergeCell ref="B43:C43"/>
    <mergeCell ref="B64:C64"/>
    <mergeCell ref="B65:C65"/>
    <mergeCell ref="B66:C66"/>
    <mergeCell ref="B67:C67"/>
    <mergeCell ref="B80:C80"/>
    <mergeCell ref="B81:C81"/>
    <mergeCell ref="B82:C82"/>
    <mergeCell ref="B84:C84"/>
    <mergeCell ref="B85:C85"/>
    <mergeCell ref="B74:C74"/>
    <mergeCell ref="B75:C75"/>
    <mergeCell ref="B76:C76"/>
    <mergeCell ref="B77:C77"/>
    <mergeCell ref="B78:C78"/>
    <mergeCell ref="B79:C79"/>
    <mergeCell ref="B83:C83"/>
    <mergeCell ref="B86:C86"/>
    <mergeCell ref="B87:C87"/>
    <mergeCell ref="B88:C88"/>
    <mergeCell ref="B89:C89"/>
    <mergeCell ref="B90:C90"/>
    <mergeCell ref="E112:E116"/>
    <mergeCell ref="F112:F116"/>
    <mergeCell ref="A122:A126"/>
    <mergeCell ref="B122:B126"/>
    <mergeCell ref="D122:D126"/>
    <mergeCell ref="A107:A111"/>
    <mergeCell ref="B107:B111"/>
    <mergeCell ref="D107:D111"/>
    <mergeCell ref="E107:E111"/>
    <mergeCell ref="F107:F111"/>
    <mergeCell ref="A112:A116"/>
    <mergeCell ref="E122:E126"/>
    <mergeCell ref="F122:F126"/>
  </mergeCells>
  <conditionalFormatting sqref="L10:L20">
    <cfRule type="duplicateValues" dxfId="8" priority="1"/>
  </conditionalFormatting>
  <dataValidations count="8">
    <dataValidation type="list" allowBlank="1" showInputMessage="1" showErrorMessage="1" sqref="D6:I6" xr:uid="{C0B651C7-1893-49A1-BEDC-F27C5DFDD659}">
      <formula1>"Pareiškėjas,Partneris Nr. 1,Partneris Nr. 2,Partneris Nr. 3"</formula1>
    </dataValidation>
    <dataValidation allowBlank="1" showInputMessage="1" showErrorMessage="1" prompt="Grindžiant įkainį faktiniu darbo užmokesčiu, turi būti pateikiamos buhalterinės pažymos apie per 3–6 mėn. iki PĮP pateikimo priskaičiuotą (pridedant ir darbdavio mokesčius) ir išmokėtą darbo užmokestį." sqref="I92:I141" xr:uid="{441174AE-DEF5-41D9-83CF-9D4C2511DFD5}"/>
    <dataValidation type="list" allowBlank="1" showInputMessage="1" showErrorMessage="1" sqref="D1:I1" xr:uid="{1986C11F-4BFA-4276-A8B5-984E96291852}">
      <formula1>"Moksliniai tyrimai, Eksperimentinė plėtra"</formula1>
    </dataValidation>
    <dataValidation allowBlank="1" showErrorMessage="1" sqref="F92:F141" xr:uid="{9D4946DC-854E-4BBB-B7FB-C2AB551B4703}"/>
    <dataValidation allowBlank="1" showInputMessage="1" showErrorMessage="1" prompt="Įveskite vienos pareigybės darbuotojų fizinio rodiklio pasiekimui skiriamą darbo laiką valandomis." sqref="E92:E141" xr:uid="{FEE7F135-CBC4-40C0-95FD-74509BF921C2}"/>
    <dataValidation type="list" allowBlank="1" showInputMessage="1" showErrorMessage="1" sqref="J1" xr:uid="{CE7C8D35-AAA0-4742-A472-6A059C5EF380}">
      <formula1>"Taikomieji (pramoniniai) moksliniai tyrimai, Eksperimentinė plėtra (bandomoji taikomoji veikla)"</formula1>
    </dataValidation>
    <dataValidation allowBlank="1" showInputMessage="1" showErrorMessage="1" prompt="Numeris turi sutapti su PĮP nurodytu poveiklės numeriu" sqref="D2" xr:uid="{95BE5DF2-4A61-40DD-9409-A104DA8D225D}"/>
    <dataValidation type="list" allowBlank="1" showInputMessage="1" showErrorMessage="1" prompt="Pasirinkite finansavimo intensyvumą pagal PFSA 5.2 p. ir 5.3 p." sqref="D7" xr:uid="{A89D5F21-7538-47B2-99DF-FEFE16F5CC8D}">
      <formula1>"0%,25%,35%,40%,45%,50%,60%,65%,70%,75%,80%"</formula1>
    </dataValidation>
  </dataValidations>
  <pageMargins left="0.31496062992125984" right="0.31496062992125984" top="0.78740157480314965" bottom="0.78740157480314965" header="0.31496062992125984" footer="0.31496062992125984"/>
  <pageSetup paperSize="9" scale="48" fitToHeight="0" orientation="landscape" r:id="rId1"/>
  <headerFooter>
    <oddFooter>&amp;A&amp;RPuslapių &amp;P</oddFooter>
  </headerFooter>
  <rowBreaks count="3" manualBreakCount="3">
    <brk id="118" max="17" man="1"/>
    <brk id="163" max="17" man="1"/>
    <brk id="206" max="17" man="1"/>
  </rowBreaks>
  <colBreaks count="1" manualBreakCount="1">
    <brk id="9" max="20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apas30">
    <tabColor rgb="FF92D050"/>
    <pageSetUpPr fitToPage="1"/>
  </sheetPr>
  <dimension ref="A1:S260"/>
  <sheetViews>
    <sheetView zoomScale="85" zoomScaleNormal="85" zoomScaleSheetLayoutView="100" workbookViewId="0">
      <pane ySplit="9" topLeftCell="A106" activePane="bottomLeft" state="frozen"/>
      <selection activeCell="J26" sqref="J26"/>
      <selection pane="bottomLeft" activeCell="D5" sqref="D5:I5"/>
    </sheetView>
  </sheetViews>
  <sheetFormatPr defaultColWidth="9.08984375" defaultRowHeight="11.5" x14ac:dyDescent="0.25"/>
  <cols>
    <col min="1" max="1" width="4.90625" style="67" bestFit="1" customWidth="1"/>
    <col min="2" max="2" width="26.08984375" style="67" customWidth="1"/>
    <col min="3" max="3" width="36.90625" style="67" customWidth="1"/>
    <col min="4" max="4" width="13.54296875" style="67" bestFit="1" customWidth="1"/>
    <col min="5" max="5" width="8.6328125" style="67" customWidth="1"/>
    <col min="6" max="6" width="11.6328125" style="67" customWidth="1"/>
    <col min="7" max="7" width="18.453125" style="67" customWidth="1"/>
    <col min="8" max="8" width="13.36328125" style="67" bestFit="1" customWidth="1"/>
    <col min="9" max="9" width="35.08984375" style="67" customWidth="1"/>
    <col min="10" max="10" width="3.54296875" style="67" customWidth="1"/>
    <col min="11" max="11" width="22.36328125" style="67" bestFit="1" customWidth="1"/>
    <col min="12" max="12" width="15.36328125" style="67" bestFit="1" customWidth="1"/>
    <col min="13" max="13" width="15.08984375" style="67" bestFit="1" customWidth="1"/>
    <col min="14" max="14" width="9.90625" style="67" bestFit="1" customWidth="1"/>
    <col min="15" max="15" width="11.36328125" style="67" bestFit="1" customWidth="1"/>
    <col min="16" max="16" width="11.08984375" style="67" bestFit="1" customWidth="1"/>
    <col min="17" max="17" width="13.453125" style="67" bestFit="1" customWidth="1"/>
    <col min="18" max="18" width="21" style="67" bestFit="1" customWidth="1"/>
    <col min="19" max="19" width="1.6328125" style="67" bestFit="1" customWidth="1"/>
    <col min="20" max="16384" width="9.08984375" style="67"/>
  </cols>
  <sheetData>
    <row r="1" spans="1:10" ht="12.75" customHeight="1" x14ac:dyDescent="0.25">
      <c r="A1" s="73"/>
      <c r="B1" s="73"/>
      <c r="C1" s="73" t="s">
        <v>50</v>
      </c>
      <c r="D1" s="130" t="s">
        <v>220</v>
      </c>
      <c r="E1" s="130"/>
      <c r="F1" s="130"/>
      <c r="G1" s="130"/>
      <c r="H1" s="130"/>
      <c r="I1" s="130"/>
      <c r="J1" s="74"/>
    </row>
    <row r="2" spans="1:10" ht="12.75" customHeight="1" x14ac:dyDescent="0.25">
      <c r="A2" s="73"/>
      <c r="B2" s="73"/>
      <c r="C2" s="73" t="s">
        <v>51</v>
      </c>
      <c r="D2" s="12" t="s">
        <v>26</v>
      </c>
      <c r="E2" s="74"/>
      <c r="F2" s="74"/>
      <c r="G2" s="74"/>
      <c r="H2" s="74"/>
      <c r="I2" s="74"/>
      <c r="J2" s="74"/>
    </row>
    <row r="3" spans="1:10" ht="12.75" customHeight="1" x14ac:dyDescent="0.25">
      <c r="A3" s="129" t="s">
        <v>52</v>
      </c>
      <c r="B3" s="129"/>
      <c r="C3" s="129"/>
      <c r="D3" s="130" t="s">
        <v>232</v>
      </c>
      <c r="E3" s="130"/>
      <c r="F3" s="130"/>
      <c r="G3" s="130"/>
      <c r="H3" s="130"/>
      <c r="I3" s="131"/>
      <c r="J3" s="74"/>
    </row>
    <row r="4" spans="1:10" ht="12.75" customHeight="1" x14ac:dyDescent="0.25">
      <c r="A4" s="73"/>
      <c r="B4" s="73"/>
      <c r="C4" s="73" t="s">
        <v>53</v>
      </c>
      <c r="D4" s="136" t="s">
        <v>215</v>
      </c>
      <c r="E4" s="136"/>
      <c r="F4" s="137" t="s">
        <v>54</v>
      </c>
      <c r="G4" s="137"/>
      <c r="H4" s="13" t="s">
        <v>24</v>
      </c>
      <c r="I4" s="74"/>
      <c r="J4" s="74"/>
    </row>
    <row r="5" spans="1:10" ht="25.25" customHeight="1" x14ac:dyDescent="0.25">
      <c r="A5" s="134" t="s">
        <v>55</v>
      </c>
      <c r="B5" s="134"/>
      <c r="C5" s="134"/>
      <c r="D5" s="135" t="s">
        <v>221</v>
      </c>
      <c r="E5" s="135"/>
      <c r="F5" s="135"/>
      <c r="G5" s="135"/>
      <c r="H5" s="135"/>
      <c r="I5" s="130"/>
      <c r="J5" s="74"/>
    </row>
    <row r="6" spans="1:10" ht="12.75" customHeight="1" x14ac:dyDescent="0.25">
      <c r="A6" s="73"/>
      <c r="B6" s="73"/>
      <c r="C6" s="73" t="s">
        <v>56</v>
      </c>
      <c r="D6" s="135" t="s">
        <v>7</v>
      </c>
      <c r="E6" s="135"/>
      <c r="F6" s="135"/>
      <c r="G6" s="135"/>
      <c r="H6" s="135"/>
      <c r="I6" s="135"/>
      <c r="J6" s="74"/>
    </row>
    <row r="7" spans="1:10" ht="12.75" customHeight="1" x14ac:dyDescent="0.25">
      <c r="A7" s="73"/>
      <c r="B7" s="73"/>
      <c r="C7" s="75" t="s">
        <v>57</v>
      </c>
      <c r="D7" s="14">
        <v>0.4</v>
      </c>
      <c r="E7" s="74"/>
      <c r="F7" s="74"/>
      <c r="G7" s="76"/>
      <c r="H7" s="76"/>
      <c r="I7" s="74"/>
      <c r="J7" s="74"/>
    </row>
    <row r="9" spans="1:10" ht="34.5" x14ac:dyDescent="0.25">
      <c r="A9" s="77" t="s">
        <v>15</v>
      </c>
      <c r="B9" s="132" t="s">
        <v>23</v>
      </c>
      <c r="C9" s="133"/>
      <c r="D9" s="77" t="s">
        <v>58</v>
      </c>
      <c r="E9" s="77" t="s">
        <v>59</v>
      </c>
      <c r="F9" s="77" t="s">
        <v>60</v>
      </c>
      <c r="G9" s="77" t="s">
        <v>61</v>
      </c>
      <c r="H9" s="77" t="s">
        <v>20</v>
      </c>
      <c r="I9" s="77" t="s">
        <v>62</v>
      </c>
      <c r="J9" s="78"/>
    </row>
    <row r="10" spans="1:10" x14ac:dyDescent="0.25">
      <c r="A10" s="79"/>
      <c r="B10" s="128" t="s">
        <v>63</v>
      </c>
      <c r="C10" s="128"/>
      <c r="D10" s="128"/>
      <c r="E10" s="128"/>
      <c r="F10" s="128"/>
      <c r="G10" s="10">
        <f>G11+G22+G33+G61+G91+G142+G213+G231</f>
        <v>20703.599999999999</v>
      </c>
      <c r="H10" s="10">
        <f>H11+H22+H33+H61+H91+H142+H213+H231</f>
        <v>8281.4399999999987</v>
      </c>
      <c r="I10" s="80"/>
      <c r="J10" s="81"/>
    </row>
    <row r="11" spans="1:10" x14ac:dyDescent="0.25">
      <c r="A11" s="82" t="s">
        <v>24</v>
      </c>
      <c r="B11" s="100" t="s">
        <v>25</v>
      </c>
      <c r="C11" s="101"/>
      <c r="D11" s="101"/>
      <c r="E11" s="101"/>
      <c r="F11" s="102"/>
      <c r="G11" s="9">
        <f>SUM(G12:G21)</f>
        <v>0</v>
      </c>
      <c r="H11" s="9">
        <f>SUM(H12:H21)</f>
        <v>0</v>
      </c>
      <c r="I11" s="83"/>
      <c r="J11" s="84"/>
    </row>
    <row r="12" spans="1:10" ht="23" x14ac:dyDescent="0.25">
      <c r="A12" s="85" t="s">
        <v>64</v>
      </c>
      <c r="B12" s="103" t="s">
        <v>65</v>
      </c>
      <c r="C12" s="103"/>
      <c r="D12" s="16"/>
      <c r="E12" s="17"/>
      <c r="F12" s="18"/>
      <c r="G12" s="11">
        <f>ROUND(E12*F12,2)</f>
        <v>0</v>
      </c>
      <c r="H12" s="11">
        <f t="shared" ref="H12:H90" si="0">ROUND(G12*$D$7,2)</f>
        <v>0</v>
      </c>
      <c r="I12" s="15" t="s">
        <v>62</v>
      </c>
      <c r="J12" s="81"/>
    </row>
    <row r="13" spans="1:10" hidden="1" x14ac:dyDescent="0.25">
      <c r="A13" s="85" t="s">
        <v>66</v>
      </c>
      <c r="B13" s="103"/>
      <c r="C13" s="103"/>
      <c r="D13" s="16"/>
      <c r="E13" s="17"/>
      <c r="F13" s="18"/>
      <c r="G13" s="11">
        <f t="shared" ref="G13:G21" si="1">ROUND(E13*F13,2)</f>
        <v>0</v>
      </c>
      <c r="H13" s="11">
        <f t="shared" si="0"/>
        <v>0</v>
      </c>
      <c r="I13" s="15"/>
      <c r="J13" s="81"/>
    </row>
    <row r="14" spans="1:10" hidden="1" x14ac:dyDescent="0.25">
      <c r="A14" s="85" t="s">
        <v>67</v>
      </c>
      <c r="B14" s="103"/>
      <c r="C14" s="103"/>
      <c r="D14" s="16"/>
      <c r="E14" s="17"/>
      <c r="F14" s="18"/>
      <c r="G14" s="11">
        <f t="shared" si="1"/>
        <v>0</v>
      </c>
      <c r="H14" s="11">
        <f t="shared" si="0"/>
        <v>0</v>
      </c>
      <c r="I14" s="15"/>
      <c r="J14" s="81"/>
    </row>
    <row r="15" spans="1:10" ht="6" hidden="1" customHeight="1" x14ac:dyDescent="0.25">
      <c r="A15" s="85" t="s">
        <v>68</v>
      </c>
      <c r="B15" s="103"/>
      <c r="C15" s="103"/>
      <c r="D15" s="16"/>
      <c r="E15" s="17"/>
      <c r="F15" s="18"/>
      <c r="G15" s="11">
        <f t="shared" si="1"/>
        <v>0</v>
      </c>
      <c r="H15" s="11">
        <f t="shared" si="0"/>
        <v>0</v>
      </c>
      <c r="I15" s="15"/>
      <c r="J15" s="81"/>
    </row>
    <row r="16" spans="1:10" hidden="1" x14ac:dyDescent="0.25">
      <c r="A16" s="85" t="s">
        <v>69</v>
      </c>
      <c r="B16" s="103"/>
      <c r="C16" s="103"/>
      <c r="D16" s="16"/>
      <c r="E16" s="17"/>
      <c r="F16" s="18"/>
      <c r="G16" s="11">
        <f t="shared" si="1"/>
        <v>0</v>
      </c>
      <c r="H16" s="11">
        <f t="shared" si="0"/>
        <v>0</v>
      </c>
      <c r="I16" s="15"/>
      <c r="J16" s="81"/>
    </row>
    <row r="17" spans="1:10" hidden="1" x14ac:dyDescent="0.25">
      <c r="A17" s="85" t="s">
        <v>70</v>
      </c>
      <c r="B17" s="103"/>
      <c r="C17" s="103"/>
      <c r="D17" s="16"/>
      <c r="E17" s="17"/>
      <c r="F17" s="18"/>
      <c r="G17" s="11">
        <f t="shared" si="1"/>
        <v>0</v>
      </c>
      <c r="H17" s="11">
        <f t="shared" si="0"/>
        <v>0</v>
      </c>
      <c r="I17" s="15"/>
      <c r="J17" s="81"/>
    </row>
    <row r="18" spans="1:10" hidden="1" x14ac:dyDescent="0.25">
      <c r="A18" s="85" t="s">
        <v>71</v>
      </c>
      <c r="B18" s="103"/>
      <c r="C18" s="103"/>
      <c r="D18" s="16"/>
      <c r="E18" s="17"/>
      <c r="F18" s="18"/>
      <c r="G18" s="11">
        <f t="shared" si="1"/>
        <v>0</v>
      </c>
      <c r="H18" s="11">
        <f t="shared" si="0"/>
        <v>0</v>
      </c>
      <c r="I18" s="15"/>
      <c r="J18" s="81"/>
    </row>
    <row r="19" spans="1:10" hidden="1" x14ac:dyDescent="0.25">
      <c r="A19" s="85" t="s">
        <v>72</v>
      </c>
      <c r="B19" s="103"/>
      <c r="C19" s="103"/>
      <c r="D19" s="16"/>
      <c r="E19" s="17"/>
      <c r="F19" s="18"/>
      <c r="G19" s="11">
        <f t="shared" si="1"/>
        <v>0</v>
      </c>
      <c r="H19" s="11">
        <f t="shared" si="0"/>
        <v>0</v>
      </c>
      <c r="I19" s="15"/>
      <c r="J19" s="81"/>
    </row>
    <row r="20" spans="1:10" hidden="1" x14ac:dyDescent="0.25">
      <c r="A20" s="85" t="s">
        <v>73</v>
      </c>
      <c r="B20" s="103"/>
      <c r="C20" s="103"/>
      <c r="D20" s="16"/>
      <c r="E20" s="17"/>
      <c r="F20" s="18"/>
      <c r="G20" s="11">
        <f t="shared" si="1"/>
        <v>0</v>
      </c>
      <c r="H20" s="11">
        <f t="shared" si="0"/>
        <v>0</v>
      </c>
      <c r="I20" s="15"/>
      <c r="J20" s="81"/>
    </row>
    <row r="21" spans="1:10" hidden="1" x14ac:dyDescent="0.25">
      <c r="A21" s="85" t="s">
        <v>74</v>
      </c>
      <c r="B21" s="103"/>
      <c r="C21" s="103"/>
      <c r="D21" s="16"/>
      <c r="E21" s="17"/>
      <c r="F21" s="18"/>
      <c r="G21" s="11">
        <f t="shared" si="1"/>
        <v>0</v>
      </c>
      <c r="H21" s="11">
        <f>ROUND(G21*$D$7,2)</f>
        <v>0</v>
      </c>
      <c r="I21" s="15"/>
      <c r="J21" s="81"/>
    </row>
    <row r="22" spans="1:10" ht="26.5" customHeight="1" x14ac:dyDescent="0.25">
      <c r="A22" s="82" t="s">
        <v>26</v>
      </c>
      <c r="B22" s="100" t="s">
        <v>75</v>
      </c>
      <c r="C22" s="101"/>
      <c r="D22" s="101"/>
      <c r="E22" s="101"/>
      <c r="F22" s="102"/>
      <c r="G22" s="9">
        <f>SUM(G23:G32)</f>
        <v>0</v>
      </c>
      <c r="H22" s="9">
        <f>SUM(H23:H32)</f>
        <v>0</v>
      </c>
      <c r="I22" s="83"/>
      <c r="J22" s="84"/>
    </row>
    <row r="23" spans="1:10" ht="23" hidden="1" x14ac:dyDescent="0.25">
      <c r="A23" s="85" t="s">
        <v>76</v>
      </c>
      <c r="B23" s="103" t="s">
        <v>65</v>
      </c>
      <c r="C23" s="103"/>
      <c r="D23" s="16"/>
      <c r="E23" s="17"/>
      <c r="F23" s="18"/>
      <c r="G23" s="11">
        <f>ROUND(E23*F23,2)</f>
        <v>0</v>
      </c>
      <c r="H23" s="11">
        <f t="shared" si="0"/>
        <v>0</v>
      </c>
      <c r="I23" s="15" t="s">
        <v>62</v>
      </c>
      <c r="J23" s="81"/>
    </row>
    <row r="24" spans="1:10" hidden="1" x14ac:dyDescent="0.25">
      <c r="A24" s="85" t="s">
        <v>77</v>
      </c>
      <c r="B24" s="103"/>
      <c r="C24" s="103"/>
      <c r="D24" s="16"/>
      <c r="E24" s="17"/>
      <c r="F24" s="18"/>
      <c r="G24" s="11">
        <f t="shared" ref="G24:G32" si="2">ROUND(E24*F24,2)</f>
        <v>0</v>
      </c>
      <c r="H24" s="11">
        <f t="shared" si="0"/>
        <v>0</v>
      </c>
      <c r="I24" s="15"/>
      <c r="J24" s="81"/>
    </row>
    <row r="25" spans="1:10" hidden="1" x14ac:dyDescent="0.25">
      <c r="A25" s="85" t="s">
        <v>78</v>
      </c>
      <c r="B25" s="103"/>
      <c r="C25" s="103"/>
      <c r="D25" s="16"/>
      <c r="E25" s="17"/>
      <c r="F25" s="18"/>
      <c r="G25" s="11">
        <f t="shared" si="2"/>
        <v>0</v>
      </c>
      <c r="H25" s="11">
        <f t="shared" si="0"/>
        <v>0</v>
      </c>
      <c r="I25" s="15"/>
      <c r="J25" s="81"/>
    </row>
    <row r="26" spans="1:10" hidden="1" x14ac:dyDescent="0.25">
      <c r="A26" s="85" t="s">
        <v>79</v>
      </c>
      <c r="B26" s="103"/>
      <c r="C26" s="103"/>
      <c r="D26" s="16"/>
      <c r="E26" s="17"/>
      <c r="F26" s="18"/>
      <c r="G26" s="11">
        <f t="shared" si="2"/>
        <v>0</v>
      </c>
      <c r="H26" s="11">
        <f t="shared" si="0"/>
        <v>0</v>
      </c>
      <c r="I26" s="15"/>
      <c r="J26" s="81"/>
    </row>
    <row r="27" spans="1:10" hidden="1" x14ac:dyDescent="0.25">
      <c r="A27" s="85" t="s">
        <v>80</v>
      </c>
      <c r="B27" s="103"/>
      <c r="C27" s="103"/>
      <c r="D27" s="16"/>
      <c r="E27" s="17"/>
      <c r="F27" s="18"/>
      <c r="G27" s="11">
        <f t="shared" si="2"/>
        <v>0</v>
      </c>
      <c r="H27" s="11">
        <f t="shared" si="0"/>
        <v>0</v>
      </c>
      <c r="I27" s="15"/>
      <c r="J27" s="81"/>
    </row>
    <row r="28" spans="1:10" hidden="1" x14ac:dyDescent="0.25">
      <c r="A28" s="85" t="s">
        <v>81</v>
      </c>
      <c r="B28" s="103"/>
      <c r="C28" s="103"/>
      <c r="D28" s="16"/>
      <c r="E28" s="17"/>
      <c r="F28" s="18"/>
      <c r="G28" s="11">
        <f t="shared" si="2"/>
        <v>0</v>
      </c>
      <c r="H28" s="11">
        <f t="shared" si="0"/>
        <v>0</v>
      </c>
      <c r="I28" s="15"/>
      <c r="J28" s="81"/>
    </row>
    <row r="29" spans="1:10" hidden="1" x14ac:dyDescent="0.25">
      <c r="A29" s="85" t="s">
        <v>82</v>
      </c>
      <c r="B29" s="103"/>
      <c r="C29" s="103"/>
      <c r="D29" s="16"/>
      <c r="E29" s="17"/>
      <c r="F29" s="18"/>
      <c r="G29" s="11">
        <f t="shared" si="2"/>
        <v>0</v>
      </c>
      <c r="H29" s="11">
        <f t="shared" si="0"/>
        <v>0</v>
      </c>
      <c r="I29" s="15"/>
      <c r="J29" s="81"/>
    </row>
    <row r="30" spans="1:10" hidden="1" x14ac:dyDescent="0.25">
      <c r="A30" s="85" t="s">
        <v>83</v>
      </c>
      <c r="B30" s="103"/>
      <c r="C30" s="103"/>
      <c r="D30" s="16"/>
      <c r="E30" s="17"/>
      <c r="F30" s="18"/>
      <c r="G30" s="11">
        <f t="shared" si="2"/>
        <v>0</v>
      </c>
      <c r="H30" s="11">
        <f t="shared" si="0"/>
        <v>0</v>
      </c>
      <c r="I30" s="15"/>
      <c r="J30" s="81"/>
    </row>
    <row r="31" spans="1:10" hidden="1" x14ac:dyDescent="0.25">
      <c r="A31" s="85" t="s">
        <v>84</v>
      </c>
      <c r="B31" s="103"/>
      <c r="C31" s="103"/>
      <c r="D31" s="16"/>
      <c r="E31" s="17"/>
      <c r="F31" s="18"/>
      <c r="G31" s="11">
        <f t="shared" si="2"/>
        <v>0</v>
      </c>
      <c r="H31" s="11">
        <f t="shared" si="0"/>
        <v>0</v>
      </c>
      <c r="I31" s="15"/>
      <c r="J31" s="81"/>
    </row>
    <row r="32" spans="1:10" hidden="1" x14ac:dyDescent="0.25">
      <c r="A32" s="85" t="s">
        <v>85</v>
      </c>
      <c r="B32" s="103"/>
      <c r="C32" s="103"/>
      <c r="D32" s="16"/>
      <c r="E32" s="17"/>
      <c r="F32" s="18"/>
      <c r="G32" s="11">
        <f t="shared" si="2"/>
        <v>0</v>
      </c>
      <c r="H32" s="11">
        <f t="shared" si="0"/>
        <v>0</v>
      </c>
      <c r="I32" s="15"/>
      <c r="J32" s="81"/>
    </row>
    <row r="33" spans="1:10" ht="25.5" customHeight="1" x14ac:dyDescent="0.25">
      <c r="A33" s="82" t="s">
        <v>28</v>
      </c>
      <c r="B33" s="100" t="s">
        <v>29</v>
      </c>
      <c r="C33" s="101"/>
      <c r="D33" s="101"/>
      <c r="E33" s="101"/>
      <c r="F33" s="102"/>
      <c r="G33" s="9">
        <f>SUM(G34:G60)</f>
        <v>0</v>
      </c>
      <c r="H33" s="9">
        <f>SUM(H34:H60)</f>
        <v>0</v>
      </c>
      <c r="I33" s="83"/>
      <c r="J33" s="84"/>
    </row>
    <row r="34" spans="1:10" ht="22.5" customHeight="1" x14ac:dyDescent="0.25">
      <c r="A34" s="85" t="s">
        <v>86</v>
      </c>
      <c r="B34" s="103" t="s">
        <v>23</v>
      </c>
      <c r="C34" s="103"/>
      <c r="D34" s="16"/>
      <c r="E34" s="17"/>
      <c r="F34" s="18"/>
      <c r="G34" s="11">
        <f t="shared" ref="G34:G60" si="3">ROUND(E34*F34,2)</f>
        <v>0</v>
      </c>
      <c r="H34" s="11">
        <f t="shared" ref="H34:H60" si="4">ROUND(G34*$D$7,2)</f>
        <v>0</v>
      </c>
      <c r="I34" s="15" t="s">
        <v>62</v>
      </c>
      <c r="J34" s="81"/>
    </row>
    <row r="35" spans="1:10" hidden="1" x14ac:dyDescent="0.25">
      <c r="A35" s="85" t="s">
        <v>87</v>
      </c>
      <c r="B35" s="103"/>
      <c r="C35" s="103"/>
      <c r="D35" s="16"/>
      <c r="E35" s="17"/>
      <c r="F35" s="18"/>
      <c r="G35" s="11">
        <f t="shared" si="3"/>
        <v>0</v>
      </c>
      <c r="H35" s="11">
        <f t="shared" si="4"/>
        <v>0</v>
      </c>
      <c r="I35" s="15"/>
      <c r="J35" s="81"/>
    </row>
    <row r="36" spans="1:10" hidden="1" x14ac:dyDescent="0.25">
      <c r="A36" s="85" t="s">
        <v>88</v>
      </c>
      <c r="B36" s="103"/>
      <c r="C36" s="103"/>
      <c r="D36" s="16"/>
      <c r="E36" s="17"/>
      <c r="F36" s="18"/>
      <c r="G36" s="11">
        <f t="shared" si="3"/>
        <v>0</v>
      </c>
      <c r="H36" s="11">
        <f t="shared" si="4"/>
        <v>0</v>
      </c>
      <c r="I36" s="15"/>
      <c r="J36" s="81"/>
    </row>
    <row r="37" spans="1:10" hidden="1" x14ac:dyDescent="0.25">
      <c r="A37" s="85" t="s">
        <v>89</v>
      </c>
      <c r="B37" s="103"/>
      <c r="C37" s="103"/>
      <c r="D37" s="16"/>
      <c r="E37" s="17"/>
      <c r="F37" s="18"/>
      <c r="G37" s="11">
        <f t="shared" si="3"/>
        <v>0</v>
      </c>
      <c r="H37" s="11">
        <f t="shared" si="4"/>
        <v>0</v>
      </c>
      <c r="I37" s="15"/>
      <c r="J37" s="81"/>
    </row>
    <row r="38" spans="1:10" hidden="1" x14ac:dyDescent="0.25">
      <c r="A38" s="85" t="s">
        <v>90</v>
      </c>
      <c r="B38" s="103"/>
      <c r="C38" s="103"/>
      <c r="D38" s="16"/>
      <c r="E38" s="17"/>
      <c r="F38" s="18"/>
      <c r="G38" s="11">
        <f t="shared" si="3"/>
        <v>0</v>
      </c>
      <c r="H38" s="11">
        <f t="shared" si="4"/>
        <v>0</v>
      </c>
      <c r="I38" s="15"/>
      <c r="J38" s="81"/>
    </row>
    <row r="39" spans="1:10" hidden="1" x14ac:dyDescent="0.25">
      <c r="A39" s="85" t="s">
        <v>91</v>
      </c>
      <c r="B39" s="103"/>
      <c r="C39" s="103"/>
      <c r="D39" s="16"/>
      <c r="E39" s="17"/>
      <c r="F39" s="18"/>
      <c r="G39" s="11">
        <f t="shared" si="3"/>
        <v>0</v>
      </c>
      <c r="H39" s="11">
        <f t="shared" si="4"/>
        <v>0</v>
      </c>
      <c r="I39" s="15"/>
      <c r="J39" s="81"/>
    </row>
    <row r="40" spans="1:10" hidden="1" x14ac:dyDescent="0.25">
      <c r="A40" s="85" t="s">
        <v>92</v>
      </c>
      <c r="B40" s="103"/>
      <c r="C40" s="103"/>
      <c r="D40" s="16"/>
      <c r="E40" s="17"/>
      <c r="F40" s="18"/>
      <c r="G40" s="11">
        <f t="shared" si="3"/>
        <v>0</v>
      </c>
      <c r="H40" s="11">
        <f t="shared" si="4"/>
        <v>0</v>
      </c>
      <c r="I40" s="15"/>
      <c r="J40" s="81"/>
    </row>
    <row r="41" spans="1:10" hidden="1" x14ac:dyDescent="0.25">
      <c r="A41" s="85" t="s">
        <v>93</v>
      </c>
      <c r="B41" s="103"/>
      <c r="C41" s="103"/>
      <c r="D41" s="16"/>
      <c r="E41" s="17"/>
      <c r="F41" s="18"/>
      <c r="G41" s="11">
        <f t="shared" si="3"/>
        <v>0</v>
      </c>
      <c r="H41" s="11">
        <f t="shared" si="4"/>
        <v>0</v>
      </c>
      <c r="I41" s="15"/>
      <c r="J41" s="81"/>
    </row>
    <row r="42" spans="1:10" hidden="1" x14ac:dyDescent="0.25">
      <c r="A42" s="85" t="s">
        <v>94</v>
      </c>
      <c r="B42" s="103"/>
      <c r="C42" s="103"/>
      <c r="D42" s="16"/>
      <c r="E42" s="17"/>
      <c r="F42" s="18"/>
      <c r="G42" s="11">
        <f t="shared" si="3"/>
        <v>0</v>
      </c>
      <c r="H42" s="11">
        <f t="shared" si="4"/>
        <v>0</v>
      </c>
      <c r="I42" s="15"/>
      <c r="J42" s="81"/>
    </row>
    <row r="43" spans="1:10" hidden="1" x14ac:dyDescent="0.25">
      <c r="A43" s="85" t="s">
        <v>95</v>
      </c>
      <c r="B43" s="103"/>
      <c r="C43" s="103"/>
      <c r="D43" s="16"/>
      <c r="E43" s="17"/>
      <c r="F43" s="18"/>
      <c r="G43" s="11">
        <f t="shared" si="3"/>
        <v>0</v>
      </c>
      <c r="H43" s="11">
        <f t="shared" si="4"/>
        <v>0</v>
      </c>
      <c r="I43" s="15"/>
      <c r="J43" s="81"/>
    </row>
    <row r="44" spans="1:10" hidden="1" x14ac:dyDescent="0.25">
      <c r="A44" s="85" t="s">
        <v>96</v>
      </c>
      <c r="B44" s="103"/>
      <c r="C44" s="103"/>
      <c r="D44" s="16"/>
      <c r="E44" s="17"/>
      <c r="F44" s="18"/>
      <c r="G44" s="11">
        <f t="shared" si="3"/>
        <v>0</v>
      </c>
      <c r="H44" s="11">
        <f t="shared" si="4"/>
        <v>0</v>
      </c>
      <c r="I44" s="15"/>
      <c r="J44" s="81"/>
    </row>
    <row r="45" spans="1:10" hidden="1" x14ac:dyDescent="0.25">
      <c r="A45" s="85" t="s">
        <v>97</v>
      </c>
      <c r="B45" s="103"/>
      <c r="C45" s="103"/>
      <c r="D45" s="16"/>
      <c r="E45" s="17"/>
      <c r="F45" s="18"/>
      <c r="G45" s="11">
        <f t="shared" si="3"/>
        <v>0</v>
      </c>
      <c r="H45" s="11">
        <f t="shared" si="4"/>
        <v>0</v>
      </c>
      <c r="I45" s="15"/>
      <c r="J45" s="81"/>
    </row>
    <row r="46" spans="1:10" hidden="1" x14ac:dyDescent="0.25">
      <c r="A46" s="85" t="s">
        <v>98</v>
      </c>
      <c r="B46" s="103"/>
      <c r="C46" s="103"/>
      <c r="D46" s="16"/>
      <c r="E46" s="17"/>
      <c r="F46" s="18"/>
      <c r="G46" s="11">
        <f t="shared" si="3"/>
        <v>0</v>
      </c>
      <c r="H46" s="11">
        <f t="shared" si="4"/>
        <v>0</v>
      </c>
      <c r="I46" s="15"/>
      <c r="J46" s="81"/>
    </row>
    <row r="47" spans="1:10" hidden="1" x14ac:dyDescent="0.25">
      <c r="A47" s="85" t="s">
        <v>99</v>
      </c>
      <c r="B47" s="103"/>
      <c r="C47" s="103"/>
      <c r="D47" s="16"/>
      <c r="E47" s="17"/>
      <c r="F47" s="18"/>
      <c r="G47" s="11">
        <f t="shared" si="3"/>
        <v>0</v>
      </c>
      <c r="H47" s="11">
        <f t="shared" si="4"/>
        <v>0</v>
      </c>
      <c r="I47" s="15"/>
      <c r="J47" s="81"/>
    </row>
    <row r="48" spans="1:10" hidden="1" x14ac:dyDescent="0.25">
      <c r="A48" s="85" t="s">
        <v>100</v>
      </c>
      <c r="B48" s="103"/>
      <c r="C48" s="103"/>
      <c r="D48" s="16"/>
      <c r="E48" s="17"/>
      <c r="F48" s="18"/>
      <c r="G48" s="11">
        <f t="shared" si="3"/>
        <v>0</v>
      </c>
      <c r="H48" s="11">
        <f t="shared" si="4"/>
        <v>0</v>
      </c>
      <c r="I48" s="15"/>
      <c r="J48" s="81"/>
    </row>
    <row r="49" spans="1:19" hidden="1" x14ac:dyDescent="0.25">
      <c r="A49" s="85" t="s">
        <v>101</v>
      </c>
      <c r="B49" s="103"/>
      <c r="C49" s="103"/>
      <c r="D49" s="16"/>
      <c r="E49" s="17"/>
      <c r="F49" s="18"/>
      <c r="G49" s="11">
        <f t="shared" si="3"/>
        <v>0</v>
      </c>
      <c r="H49" s="11">
        <f t="shared" si="4"/>
        <v>0</v>
      </c>
      <c r="I49" s="15"/>
      <c r="J49" s="81"/>
    </row>
    <row r="50" spans="1:19" hidden="1" x14ac:dyDescent="0.25">
      <c r="A50" s="85" t="s">
        <v>102</v>
      </c>
      <c r="B50" s="103"/>
      <c r="C50" s="103"/>
      <c r="D50" s="16"/>
      <c r="E50" s="17"/>
      <c r="F50" s="18"/>
      <c r="G50" s="11">
        <f t="shared" si="3"/>
        <v>0</v>
      </c>
      <c r="H50" s="11">
        <f t="shared" si="4"/>
        <v>0</v>
      </c>
      <c r="I50" s="15"/>
      <c r="J50" s="81"/>
    </row>
    <row r="51" spans="1:19" ht="5" hidden="1" customHeight="1" x14ac:dyDescent="0.25">
      <c r="A51" s="85" t="s">
        <v>103</v>
      </c>
      <c r="B51" s="103"/>
      <c r="C51" s="103"/>
      <c r="D51" s="16"/>
      <c r="E51" s="17"/>
      <c r="F51" s="18"/>
      <c r="G51" s="11">
        <f t="shared" si="3"/>
        <v>0</v>
      </c>
      <c r="H51" s="11">
        <f t="shared" si="4"/>
        <v>0</v>
      </c>
      <c r="I51" s="15"/>
      <c r="J51" s="81"/>
    </row>
    <row r="52" spans="1:19" hidden="1" x14ac:dyDescent="0.25">
      <c r="A52" s="85" t="s">
        <v>104</v>
      </c>
      <c r="B52" s="103"/>
      <c r="C52" s="103"/>
      <c r="D52" s="16"/>
      <c r="E52" s="17"/>
      <c r="F52" s="18"/>
      <c r="G52" s="11">
        <f t="shared" si="3"/>
        <v>0</v>
      </c>
      <c r="H52" s="11">
        <f t="shared" si="4"/>
        <v>0</v>
      </c>
      <c r="I52" s="15"/>
      <c r="J52" s="81"/>
    </row>
    <row r="53" spans="1:19" hidden="1" x14ac:dyDescent="0.25">
      <c r="A53" s="85" t="s">
        <v>105</v>
      </c>
      <c r="B53" s="103"/>
      <c r="C53" s="103"/>
      <c r="D53" s="16"/>
      <c r="E53" s="17"/>
      <c r="F53" s="18"/>
      <c r="G53" s="11">
        <f t="shared" si="3"/>
        <v>0</v>
      </c>
      <c r="H53" s="11">
        <f t="shared" si="4"/>
        <v>0</v>
      </c>
      <c r="I53" s="15"/>
      <c r="J53" s="81"/>
    </row>
    <row r="54" spans="1:19" hidden="1" x14ac:dyDescent="0.25">
      <c r="A54" s="85" t="s">
        <v>106</v>
      </c>
      <c r="B54" s="103"/>
      <c r="C54" s="103"/>
      <c r="D54" s="16"/>
      <c r="E54" s="17"/>
      <c r="F54" s="18"/>
      <c r="G54" s="11">
        <f t="shared" si="3"/>
        <v>0</v>
      </c>
      <c r="H54" s="11">
        <f t="shared" si="4"/>
        <v>0</v>
      </c>
      <c r="I54" s="15"/>
      <c r="J54" s="81"/>
    </row>
    <row r="55" spans="1:19" hidden="1" x14ac:dyDescent="0.25">
      <c r="A55" s="85" t="s">
        <v>107</v>
      </c>
      <c r="B55" s="103"/>
      <c r="C55" s="103"/>
      <c r="D55" s="16"/>
      <c r="E55" s="17"/>
      <c r="F55" s="18"/>
      <c r="G55" s="11">
        <f t="shared" si="3"/>
        <v>0</v>
      </c>
      <c r="H55" s="11">
        <f t="shared" si="4"/>
        <v>0</v>
      </c>
      <c r="I55" s="15"/>
      <c r="J55" s="81"/>
    </row>
    <row r="56" spans="1:19" hidden="1" x14ac:dyDescent="0.25">
      <c r="A56" s="85" t="s">
        <v>108</v>
      </c>
      <c r="B56" s="103"/>
      <c r="C56" s="103"/>
      <c r="D56" s="16"/>
      <c r="E56" s="17"/>
      <c r="F56" s="18"/>
      <c r="G56" s="11">
        <f t="shared" si="3"/>
        <v>0</v>
      </c>
      <c r="H56" s="11">
        <f t="shared" si="4"/>
        <v>0</v>
      </c>
      <c r="I56" s="15"/>
      <c r="J56" s="81"/>
    </row>
    <row r="57" spans="1:19" hidden="1" x14ac:dyDescent="0.25">
      <c r="A57" s="85" t="s">
        <v>109</v>
      </c>
      <c r="B57" s="103"/>
      <c r="C57" s="103"/>
      <c r="D57" s="16"/>
      <c r="E57" s="17"/>
      <c r="F57" s="18"/>
      <c r="G57" s="11">
        <f t="shared" si="3"/>
        <v>0</v>
      </c>
      <c r="H57" s="11">
        <f t="shared" si="4"/>
        <v>0</v>
      </c>
      <c r="I57" s="15"/>
      <c r="J57" s="81"/>
    </row>
    <row r="58" spans="1:19" hidden="1" x14ac:dyDescent="0.25">
      <c r="A58" s="85" t="s">
        <v>110</v>
      </c>
      <c r="B58" s="103"/>
      <c r="C58" s="103"/>
      <c r="D58" s="16"/>
      <c r="E58" s="17"/>
      <c r="F58" s="18"/>
      <c r="G58" s="11">
        <f t="shared" si="3"/>
        <v>0</v>
      </c>
      <c r="H58" s="11">
        <f t="shared" si="4"/>
        <v>0</v>
      </c>
      <c r="I58" s="15"/>
      <c r="J58" s="81"/>
    </row>
    <row r="59" spans="1:19" hidden="1" x14ac:dyDescent="0.25">
      <c r="A59" s="85" t="s">
        <v>111</v>
      </c>
      <c r="B59" s="103"/>
      <c r="C59" s="103"/>
      <c r="D59" s="16"/>
      <c r="E59" s="17"/>
      <c r="F59" s="18"/>
      <c r="G59" s="11">
        <f t="shared" si="3"/>
        <v>0</v>
      </c>
      <c r="H59" s="11">
        <f t="shared" si="4"/>
        <v>0</v>
      </c>
      <c r="I59" s="15"/>
      <c r="J59" s="81"/>
    </row>
    <row r="60" spans="1:19" hidden="1" x14ac:dyDescent="0.25">
      <c r="A60" s="85" t="s">
        <v>112</v>
      </c>
      <c r="B60" s="103"/>
      <c r="C60" s="103"/>
      <c r="D60" s="16"/>
      <c r="E60" s="17"/>
      <c r="F60" s="18"/>
      <c r="G60" s="11">
        <f t="shared" si="3"/>
        <v>0</v>
      </c>
      <c r="H60" s="11">
        <f t="shared" si="4"/>
        <v>0</v>
      </c>
      <c r="I60" s="15"/>
      <c r="J60" s="81"/>
    </row>
    <row r="61" spans="1:19" ht="61.25" customHeight="1" x14ac:dyDescent="0.25">
      <c r="A61" s="82" t="s">
        <v>30</v>
      </c>
      <c r="B61" s="100" t="s">
        <v>113</v>
      </c>
      <c r="C61" s="101"/>
      <c r="D61" s="101"/>
      <c r="E61" s="101"/>
      <c r="F61" s="102"/>
      <c r="G61" s="9">
        <f>SUM(G62:G90)</f>
        <v>0</v>
      </c>
      <c r="H61" s="9">
        <f>SUM(H62:H90)</f>
        <v>0</v>
      </c>
      <c r="I61" s="83"/>
      <c r="J61" s="81"/>
      <c r="K61" s="86" t="s">
        <v>114</v>
      </c>
      <c r="L61" s="86" t="s">
        <v>115</v>
      </c>
      <c r="M61" s="86" t="s">
        <v>116</v>
      </c>
      <c r="N61" s="86" t="s">
        <v>117</v>
      </c>
      <c r="O61" s="86" t="s">
        <v>118</v>
      </c>
      <c r="P61" s="86" t="s">
        <v>119</v>
      </c>
      <c r="Q61" s="86" t="s">
        <v>120</v>
      </c>
      <c r="R61" s="86" t="s">
        <v>121</v>
      </c>
    </row>
    <row r="62" spans="1:19" ht="23" customHeight="1" x14ac:dyDescent="0.25">
      <c r="A62" s="85" t="s">
        <v>122</v>
      </c>
      <c r="B62" s="103" t="s">
        <v>123</v>
      </c>
      <c r="C62" s="103"/>
      <c r="D62" s="16"/>
      <c r="E62" s="20">
        <v>1</v>
      </c>
      <c r="F62" s="11">
        <f>R62</f>
        <v>0</v>
      </c>
      <c r="G62" s="11">
        <f>ROUND(E62*F62,2)</f>
        <v>0</v>
      </c>
      <c r="H62" s="11">
        <f>ROUND(G62*$D$7,2)</f>
        <v>0</v>
      </c>
      <c r="I62" s="15" t="s">
        <v>62</v>
      </c>
      <c r="J62" s="81"/>
      <c r="K62" s="43"/>
      <c r="L62" s="22"/>
      <c r="M62" s="22"/>
      <c r="N62" s="22"/>
      <c r="O62" s="23" t="str">
        <f>IFERROR(ROUND((L62-N62)/M62,2),"0")</f>
        <v>0</v>
      </c>
      <c r="P62" s="22"/>
      <c r="Q62" s="24"/>
      <c r="R62" s="23">
        <f>O62*P62*Q62</f>
        <v>0</v>
      </c>
      <c r="S62" s="25" t="str">
        <f ca="1">IF(K62=0," ",IF(K62+(M62*30.5)&lt;TODAY(),"DĖMESIO! Patikrinkite, ar nurodytas turtas dar nėra nudėvėtas, amortizuotas"," "))</f>
        <v xml:space="preserve"> </v>
      </c>
    </row>
    <row r="63" spans="1:19" ht="9" hidden="1" customHeight="1" x14ac:dyDescent="0.25">
      <c r="A63" s="85" t="s">
        <v>124</v>
      </c>
      <c r="B63" s="103"/>
      <c r="C63" s="103"/>
      <c r="D63" s="16"/>
      <c r="E63" s="20">
        <v>1</v>
      </c>
      <c r="F63" s="11">
        <f t="shared" ref="F63:F90" si="5">R63</f>
        <v>0</v>
      </c>
      <c r="G63" s="11">
        <f t="shared" ref="G63:G90" si="6">ROUND(E63*F63,2)</f>
        <v>0</v>
      </c>
      <c r="H63" s="11">
        <f t="shared" si="0"/>
        <v>0</v>
      </c>
      <c r="I63" s="42"/>
      <c r="J63" s="81"/>
      <c r="K63" s="21"/>
      <c r="L63" s="22"/>
      <c r="M63" s="22"/>
      <c r="N63" s="22"/>
      <c r="O63" s="23" t="str">
        <f t="shared" ref="O63:O90" si="7">IFERROR(ROUND((L63-N63)/M63,2),"0")</f>
        <v>0</v>
      </c>
      <c r="P63" s="22"/>
      <c r="Q63" s="24"/>
      <c r="R63" s="23">
        <f t="shared" ref="R63:R90" si="8">O63*P63*Q63</f>
        <v>0</v>
      </c>
      <c r="S63" s="25" t="str">
        <f t="shared" ref="S63:S90" ca="1" si="9">IF(K63=0," ",IF(K63+(M63*30.5)&lt;TODAY(),"DĖMESIO! Patikrinkite, ar nurodytas turtas dar nėra nudėvėtas, amortizuotas"," "))</f>
        <v xml:space="preserve"> </v>
      </c>
    </row>
    <row r="64" spans="1:19" ht="11" hidden="1" customHeight="1" x14ac:dyDescent="0.25">
      <c r="A64" s="85" t="s">
        <v>125</v>
      </c>
      <c r="B64" s="103"/>
      <c r="C64" s="103"/>
      <c r="D64" s="16"/>
      <c r="E64" s="20">
        <v>1</v>
      </c>
      <c r="F64" s="11">
        <f t="shared" si="5"/>
        <v>0</v>
      </c>
      <c r="G64" s="11">
        <f t="shared" si="6"/>
        <v>0</v>
      </c>
      <c r="H64" s="11">
        <f t="shared" si="0"/>
        <v>0</v>
      </c>
      <c r="I64" s="15"/>
      <c r="J64" s="81"/>
      <c r="K64" s="21"/>
      <c r="L64" s="22"/>
      <c r="M64" s="22"/>
      <c r="N64" s="22"/>
      <c r="O64" s="23" t="str">
        <f t="shared" si="7"/>
        <v>0</v>
      </c>
      <c r="P64" s="22"/>
      <c r="Q64" s="24"/>
      <c r="R64" s="23">
        <f t="shared" si="8"/>
        <v>0</v>
      </c>
      <c r="S64" s="25" t="str">
        <f t="shared" ca="1" si="9"/>
        <v xml:space="preserve"> </v>
      </c>
    </row>
    <row r="65" spans="1:19" ht="11" hidden="1" customHeight="1" x14ac:dyDescent="0.25">
      <c r="A65" s="85" t="s">
        <v>126</v>
      </c>
      <c r="B65" s="103"/>
      <c r="C65" s="103"/>
      <c r="D65" s="16"/>
      <c r="E65" s="20">
        <v>1</v>
      </c>
      <c r="F65" s="11">
        <f t="shared" si="5"/>
        <v>0</v>
      </c>
      <c r="G65" s="11">
        <f t="shared" si="6"/>
        <v>0</v>
      </c>
      <c r="H65" s="11">
        <f t="shared" si="0"/>
        <v>0</v>
      </c>
      <c r="I65" s="15"/>
      <c r="J65" s="81"/>
      <c r="K65" s="21"/>
      <c r="L65" s="22"/>
      <c r="M65" s="22"/>
      <c r="N65" s="22"/>
      <c r="O65" s="23" t="str">
        <f t="shared" si="7"/>
        <v>0</v>
      </c>
      <c r="P65" s="22"/>
      <c r="Q65" s="24"/>
      <c r="R65" s="23">
        <f t="shared" si="8"/>
        <v>0</v>
      </c>
      <c r="S65" s="25" t="str">
        <f t="shared" ca="1" si="9"/>
        <v xml:space="preserve"> </v>
      </c>
    </row>
    <row r="66" spans="1:19" ht="11" hidden="1" customHeight="1" x14ac:dyDescent="0.25">
      <c r="A66" s="85" t="s">
        <v>127</v>
      </c>
      <c r="B66" s="103"/>
      <c r="C66" s="103"/>
      <c r="D66" s="16"/>
      <c r="E66" s="20">
        <v>1</v>
      </c>
      <c r="F66" s="11">
        <f t="shared" si="5"/>
        <v>0</v>
      </c>
      <c r="G66" s="11">
        <f t="shared" si="6"/>
        <v>0</v>
      </c>
      <c r="H66" s="11">
        <f t="shared" si="0"/>
        <v>0</v>
      </c>
      <c r="I66" s="15"/>
      <c r="J66" s="81"/>
      <c r="K66" s="21"/>
      <c r="L66" s="22"/>
      <c r="M66" s="22"/>
      <c r="N66" s="22"/>
      <c r="O66" s="23" t="str">
        <f t="shared" si="7"/>
        <v>0</v>
      </c>
      <c r="P66" s="22"/>
      <c r="Q66" s="24"/>
      <c r="R66" s="23">
        <f t="shared" si="8"/>
        <v>0</v>
      </c>
      <c r="S66" s="25" t="str">
        <f t="shared" ca="1" si="9"/>
        <v xml:space="preserve"> </v>
      </c>
    </row>
    <row r="67" spans="1:19" ht="11" hidden="1" customHeight="1" x14ac:dyDescent="0.25">
      <c r="A67" s="85" t="s">
        <v>128</v>
      </c>
      <c r="B67" s="103"/>
      <c r="C67" s="103"/>
      <c r="D67" s="16"/>
      <c r="E67" s="20">
        <v>1</v>
      </c>
      <c r="F67" s="11">
        <f t="shared" si="5"/>
        <v>0</v>
      </c>
      <c r="G67" s="11">
        <f t="shared" si="6"/>
        <v>0</v>
      </c>
      <c r="H67" s="11">
        <f t="shared" si="0"/>
        <v>0</v>
      </c>
      <c r="I67" s="15"/>
      <c r="J67" s="81"/>
      <c r="K67" s="21"/>
      <c r="L67" s="22"/>
      <c r="M67" s="22"/>
      <c r="N67" s="22"/>
      <c r="O67" s="23" t="str">
        <f t="shared" si="7"/>
        <v>0</v>
      </c>
      <c r="P67" s="22"/>
      <c r="Q67" s="24"/>
      <c r="R67" s="23">
        <f t="shared" si="8"/>
        <v>0</v>
      </c>
      <c r="S67" s="25" t="str">
        <f t="shared" ca="1" si="9"/>
        <v xml:space="preserve"> </v>
      </c>
    </row>
    <row r="68" spans="1:19" ht="11" hidden="1" customHeight="1" x14ac:dyDescent="0.25">
      <c r="A68" s="85" t="s">
        <v>129</v>
      </c>
      <c r="B68" s="103"/>
      <c r="C68" s="103"/>
      <c r="D68" s="16"/>
      <c r="E68" s="20">
        <v>1</v>
      </c>
      <c r="F68" s="11">
        <f t="shared" si="5"/>
        <v>0</v>
      </c>
      <c r="G68" s="11">
        <f t="shared" si="6"/>
        <v>0</v>
      </c>
      <c r="H68" s="11">
        <f t="shared" si="0"/>
        <v>0</v>
      </c>
      <c r="I68" s="15"/>
      <c r="J68" s="81"/>
      <c r="K68" s="21"/>
      <c r="L68" s="22"/>
      <c r="M68" s="22"/>
      <c r="N68" s="22"/>
      <c r="O68" s="23" t="str">
        <f t="shared" si="7"/>
        <v>0</v>
      </c>
      <c r="P68" s="22"/>
      <c r="Q68" s="24"/>
      <c r="R68" s="23">
        <f t="shared" si="8"/>
        <v>0</v>
      </c>
      <c r="S68" s="25" t="str">
        <f t="shared" ca="1" si="9"/>
        <v xml:space="preserve"> </v>
      </c>
    </row>
    <row r="69" spans="1:19" ht="9.5" hidden="1" customHeight="1" x14ac:dyDescent="0.25">
      <c r="A69" s="85" t="s">
        <v>130</v>
      </c>
      <c r="B69" s="103"/>
      <c r="C69" s="103"/>
      <c r="D69" s="16"/>
      <c r="E69" s="20">
        <v>1</v>
      </c>
      <c r="F69" s="11">
        <f t="shared" si="5"/>
        <v>0</v>
      </c>
      <c r="G69" s="11">
        <f t="shared" si="6"/>
        <v>0</v>
      </c>
      <c r="H69" s="11">
        <f t="shared" si="0"/>
        <v>0</v>
      </c>
      <c r="I69" s="15"/>
      <c r="J69" s="81"/>
      <c r="K69" s="21"/>
      <c r="L69" s="22"/>
      <c r="M69" s="22"/>
      <c r="N69" s="22"/>
      <c r="O69" s="23" t="str">
        <f t="shared" si="7"/>
        <v>0</v>
      </c>
      <c r="P69" s="22"/>
      <c r="Q69" s="24"/>
      <c r="R69" s="23">
        <f t="shared" si="8"/>
        <v>0</v>
      </c>
      <c r="S69" s="25" t="str">
        <f t="shared" ca="1" si="9"/>
        <v xml:space="preserve"> </v>
      </c>
    </row>
    <row r="70" spans="1:19" ht="11" hidden="1" customHeight="1" x14ac:dyDescent="0.25">
      <c r="A70" s="85" t="s">
        <v>131</v>
      </c>
      <c r="B70" s="103"/>
      <c r="C70" s="103"/>
      <c r="D70" s="16"/>
      <c r="E70" s="20">
        <v>1</v>
      </c>
      <c r="F70" s="11">
        <f t="shared" si="5"/>
        <v>0</v>
      </c>
      <c r="G70" s="11">
        <f t="shared" si="6"/>
        <v>0</v>
      </c>
      <c r="H70" s="11">
        <f t="shared" si="0"/>
        <v>0</v>
      </c>
      <c r="I70" s="15"/>
      <c r="J70" s="81"/>
      <c r="K70" s="21"/>
      <c r="L70" s="22"/>
      <c r="M70" s="22"/>
      <c r="N70" s="22"/>
      <c r="O70" s="23" t="str">
        <f t="shared" si="7"/>
        <v>0</v>
      </c>
      <c r="P70" s="22"/>
      <c r="Q70" s="24"/>
      <c r="R70" s="23">
        <f t="shared" si="8"/>
        <v>0</v>
      </c>
      <c r="S70" s="25" t="str">
        <f t="shared" ca="1" si="9"/>
        <v xml:space="preserve"> </v>
      </c>
    </row>
    <row r="71" spans="1:19" ht="11" hidden="1" customHeight="1" x14ac:dyDescent="0.25">
      <c r="A71" s="85" t="s">
        <v>132</v>
      </c>
      <c r="B71" s="103"/>
      <c r="C71" s="103"/>
      <c r="D71" s="16"/>
      <c r="E71" s="20">
        <v>1</v>
      </c>
      <c r="F71" s="11">
        <f t="shared" si="5"/>
        <v>0</v>
      </c>
      <c r="G71" s="11">
        <f t="shared" si="6"/>
        <v>0</v>
      </c>
      <c r="H71" s="11">
        <f t="shared" si="0"/>
        <v>0</v>
      </c>
      <c r="I71" s="15"/>
      <c r="J71" s="81"/>
      <c r="K71" s="21"/>
      <c r="L71" s="22"/>
      <c r="M71" s="22"/>
      <c r="N71" s="22"/>
      <c r="O71" s="23" t="str">
        <f t="shared" si="7"/>
        <v>0</v>
      </c>
      <c r="P71" s="22"/>
      <c r="Q71" s="24"/>
      <c r="R71" s="23">
        <f t="shared" si="8"/>
        <v>0</v>
      </c>
      <c r="S71" s="25" t="str">
        <f t="shared" ca="1" si="9"/>
        <v xml:space="preserve"> </v>
      </c>
    </row>
    <row r="72" spans="1:19" ht="11" hidden="1" customHeight="1" x14ac:dyDescent="0.25">
      <c r="A72" s="85" t="s">
        <v>133</v>
      </c>
      <c r="B72" s="103"/>
      <c r="C72" s="103"/>
      <c r="D72" s="16"/>
      <c r="E72" s="20">
        <v>1</v>
      </c>
      <c r="F72" s="11">
        <f t="shared" si="5"/>
        <v>0</v>
      </c>
      <c r="G72" s="11">
        <f t="shared" si="6"/>
        <v>0</v>
      </c>
      <c r="H72" s="11">
        <f t="shared" si="0"/>
        <v>0</v>
      </c>
      <c r="I72" s="15"/>
      <c r="J72" s="81"/>
      <c r="K72" s="21"/>
      <c r="L72" s="22"/>
      <c r="M72" s="22"/>
      <c r="N72" s="22"/>
      <c r="O72" s="23" t="str">
        <f t="shared" si="7"/>
        <v>0</v>
      </c>
      <c r="P72" s="22"/>
      <c r="Q72" s="24"/>
      <c r="R72" s="23">
        <f t="shared" si="8"/>
        <v>0</v>
      </c>
      <c r="S72" s="25" t="str">
        <f t="shared" ca="1" si="9"/>
        <v xml:space="preserve"> </v>
      </c>
    </row>
    <row r="73" spans="1:19" ht="11" hidden="1" customHeight="1" x14ac:dyDescent="0.25">
      <c r="A73" s="85" t="s">
        <v>134</v>
      </c>
      <c r="B73" s="103"/>
      <c r="C73" s="103"/>
      <c r="D73" s="16"/>
      <c r="E73" s="20">
        <v>1</v>
      </c>
      <c r="F73" s="11">
        <f t="shared" si="5"/>
        <v>0</v>
      </c>
      <c r="G73" s="11">
        <f t="shared" si="6"/>
        <v>0</v>
      </c>
      <c r="H73" s="11">
        <f t="shared" si="0"/>
        <v>0</v>
      </c>
      <c r="I73" s="15"/>
      <c r="J73" s="81"/>
      <c r="K73" s="21"/>
      <c r="L73" s="22"/>
      <c r="M73" s="22"/>
      <c r="N73" s="22"/>
      <c r="O73" s="23" t="str">
        <f t="shared" si="7"/>
        <v>0</v>
      </c>
      <c r="P73" s="22"/>
      <c r="Q73" s="24"/>
      <c r="R73" s="23">
        <f t="shared" si="8"/>
        <v>0</v>
      </c>
      <c r="S73" s="25" t="str">
        <f t="shared" ca="1" si="9"/>
        <v xml:space="preserve"> </v>
      </c>
    </row>
    <row r="74" spans="1:19" ht="11" hidden="1" customHeight="1" x14ac:dyDescent="0.25">
      <c r="A74" s="85" t="s">
        <v>135</v>
      </c>
      <c r="B74" s="103"/>
      <c r="C74" s="103"/>
      <c r="D74" s="16"/>
      <c r="E74" s="20">
        <v>1</v>
      </c>
      <c r="F74" s="11">
        <f t="shared" si="5"/>
        <v>0</v>
      </c>
      <c r="G74" s="11">
        <f t="shared" si="6"/>
        <v>0</v>
      </c>
      <c r="H74" s="11">
        <f t="shared" si="0"/>
        <v>0</v>
      </c>
      <c r="I74" s="15"/>
      <c r="J74" s="81"/>
      <c r="K74" s="21"/>
      <c r="L74" s="22"/>
      <c r="M74" s="22"/>
      <c r="N74" s="22"/>
      <c r="O74" s="23" t="str">
        <f t="shared" si="7"/>
        <v>0</v>
      </c>
      <c r="P74" s="22"/>
      <c r="Q74" s="24"/>
      <c r="R74" s="23">
        <f t="shared" si="8"/>
        <v>0</v>
      </c>
      <c r="S74" s="25" t="str">
        <f t="shared" ca="1" si="9"/>
        <v xml:space="preserve"> </v>
      </c>
    </row>
    <row r="75" spans="1:19" ht="11" hidden="1" customHeight="1" x14ac:dyDescent="0.25">
      <c r="A75" s="85" t="s">
        <v>136</v>
      </c>
      <c r="B75" s="103"/>
      <c r="C75" s="103"/>
      <c r="D75" s="16"/>
      <c r="E75" s="20">
        <v>1</v>
      </c>
      <c r="F75" s="11">
        <f t="shared" si="5"/>
        <v>0</v>
      </c>
      <c r="G75" s="11">
        <f t="shared" si="6"/>
        <v>0</v>
      </c>
      <c r="H75" s="11">
        <f t="shared" si="0"/>
        <v>0</v>
      </c>
      <c r="I75" s="15"/>
      <c r="J75" s="81"/>
      <c r="K75" s="21"/>
      <c r="L75" s="22"/>
      <c r="M75" s="22"/>
      <c r="N75" s="22"/>
      <c r="O75" s="23" t="str">
        <f t="shared" si="7"/>
        <v>0</v>
      </c>
      <c r="P75" s="22"/>
      <c r="Q75" s="24"/>
      <c r="R75" s="23">
        <f t="shared" si="8"/>
        <v>0</v>
      </c>
      <c r="S75" s="25" t="str">
        <f t="shared" ca="1" si="9"/>
        <v xml:space="preserve"> </v>
      </c>
    </row>
    <row r="76" spans="1:19" ht="11" hidden="1" customHeight="1" x14ac:dyDescent="0.25">
      <c r="A76" s="85" t="s">
        <v>137</v>
      </c>
      <c r="B76" s="103"/>
      <c r="C76" s="103"/>
      <c r="D76" s="16"/>
      <c r="E76" s="20">
        <v>1</v>
      </c>
      <c r="F76" s="11">
        <f t="shared" si="5"/>
        <v>0</v>
      </c>
      <c r="G76" s="11">
        <f t="shared" si="6"/>
        <v>0</v>
      </c>
      <c r="H76" s="11">
        <f t="shared" si="0"/>
        <v>0</v>
      </c>
      <c r="I76" s="15"/>
      <c r="J76" s="81"/>
      <c r="K76" s="21"/>
      <c r="L76" s="22"/>
      <c r="M76" s="22"/>
      <c r="N76" s="22"/>
      <c r="O76" s="23" t="str">
        <f t="shared" si="7"/>
        <v>0</v>
      </c>
      <c r="P76" s="22"/>
      <c r="Q76" s="24"/>
      <c r="R76" s="23">
        <f t="shared" si="8"/>
        <v>0</v>
      </c>
      <c r="S76" s="25" t="str">
        <f t="shared" ca="1" si="9"/>
        <v xml:space="preserve"> </v>
      </c>
    </row>
    <row r="77" spans="1:19" ht="11" hidden="1" customHeight="1" x14ac:dyDescent="0.25">
      <c r="A77" s="85" t="s">
        <v>138</v>
      </c>
      <c r="B77" s="103"/>
      <c r="C77" s="103"/>
      <c r="D77" s="16"/>
      <c r="E77" s="20">
        <v>1</v>
      </c>
      <c r="F77" s="11">
        <f t="shared" si="5"/>
        <v>0</v>
      </c>
      <c r="G77" s="11">
        <f t="shared" si="6"/>
        <v>0</v>
      </c>
      <c r="H77" s="11">
        <f t="shared" si="0"/>
        <v>0</v>
      </c>
      <c r="I77" s="15"/>
      <c r="J77" s="81"/>
      <c r="K77" s="21"/>
      <c r="L77" s="22"/>
      <c r="M77" s="22"/>
      <c r="N77" s="22"/>
      <c r="O77" s="23" t="str">
        <f t="shared" si="7"/>
        <v>0</v>
      </c>
      <c r="P77" s="22"/>
      <c r="Q77" s="24"/>
      <c r="R77" s="23">
        <f t="shared" si="8"/>
        <v>0</v>
      </c>
      <c r="S77" s="25" t="str">
        <f t="shared" ca="1" si="9"/>
        <v xml:space="preserve"> </v>
      </c>
    </row>
    <row r="78" spans="1:19" ht="10" hidden="1" customHeight="1" x14ac:dyDescent="0.25">
      <c r="A78" s="85" t="s">
        <v>139</v>
      </c>
      <c r="B78" s="103"/>
      <c r="C78" s="103"/>
      <c r="D78" s="16"/>
      <c r="E78" s="20">
        <v>1</v>
      </c>
      <c r="F78" s="11">
        <f t="shared" si="5"/>
        <v>0</v>
      </c>
      <c r="G78" s="11">
        <f t="shared" si="6"/>
        <v>0</v>
      </c>
      <c r="H78" s="11">
        <f t="shared" si="0"/>
        <v>0</v>
      </c>
      <c r="I78" s="15"/>
      <c r="J78" s="81"/>
      <c r="K78" s="21"/>
      <c r="L78" s="22"/>
      <c r="M78" s="22"/>
      <c r="N78" s="22"/>
      <c r="O78" s="23" t="str">
        <f t="shared" si="7"/>
        <v>0</v>
      </c>
      <c r="P78" s="22"/>
      <c r="Q78" s="24"/>
      <c r="R78" s="23">
        <f t="shared" si="8"/>
        <v>0</v>
      </c>
      <c r="S78" s="25" t="str">
        <f t="shared" ca="1" si="9"/>
        <v xml:space="preserve"> </v>
      </c>
    </row>
    <row r="79" spans="1:19" ht="11" hidden="1" customHeight="1" x14ac:dyDescent="0.25">
      <c r="A79" s="85" t="s">
        <v>140</v>
      </c>
      <c r="B79" s="103"/>
      <c r="C79" s="103"/>
      <c r="D79" s="16"/>
      <c r="E79" s="20">
        <v>1</v>
      </c>
      <c r="F79" s="11">
        <f t="shared" si="5"/>
        <v>0</v>
      </c>
      <c r="G79" s="11">
        <f t="shared" si="6"/>
        <v>0</v>
      </c>
      <c r="H79" s="11">
        <f t="shared" si="0"/>
        <v>0</v>
      </c>
      <c r="I79" s="15"/>
      <c r="J79" s="81"/>
      <c r="K79" s="21"/>
      <c r="L79" s="22"/>
      <c r="M79" s="22"/>
      <c r="N79" s="22"/>
      <c r="O79" s="23" t="str">
        <f t="shared" si="7"/>
        <v>0</v>
      </c>
      <c r="P79" s="22"/>
      <c r="Q79" s="24"/>
      <c r="R79" s="23">
        <f t="shared" si="8"/>
        <v>0</v>
      </c>
      <c r="S79" s="25" t="str">
        <f t="shared" ca="1" si="9"/>
        <v xml:space="preserve"> </v>
      </c>
    </row>
    <row r="80" spans="1:19" ht="11" hidden="1" customHeight="1" x14ac:dyDescent="0.25">
      <c r="A80" s="85" t="s">
        <v>141</v>
      </c>
      <c r="B80" s="103"/>
      <c r="C80" s="103"/>
      <c r="D80" s="16"/>
      <c r="E80" s="20">
        <v>1</v>
      </c>
      <c r="F80" s="11">
        <f t="shared" si="5"/>
        <v>0</v>
      </c>
      <c r="G80" s="11">
        <f t="shared" si="6"/>
        <v>0</v>
      </c>
      <c r="H80" s="11">
        <f t="shared" si="0"/>
        <v>0</v>
      </c>
      <c r="I80" s="15"/>
      <c r="J80" s="81"/>
      <c r="K80" s="21"/>
      <c r="L80" s="22"/>
      <c r="M80" s="22"/>
      <c r="N80" s="22"/>
      <c r="O80" s="23" t="str">
        <f t="shared" si="7"/>
        <v>0</v>
      </c>
      <c r="P80" s="22"/>
      <c r="Q80" s="24"/>
      <c r="R80" s="23">
        <f t="shared" si="8"/>
        <v>0</v>
      </c>
      <c r="S80" s="25" t="str">
        <f t="shared" ca="1" si="9"/>
        <v xml:space="preserve"> </v>
      </c>
    </row>
    <row r="81" spans="1:19" ht="11" hidden="1" customHeight="1" x14ac:dyDescent="0.25">
      <c r="A81" s="85" t="s">
        <v>142</v>
      </c>
      <c r="B81" s="103"/>
      <c r="C81" s="103"/>
      <c r="D81" s="16"/>
      <c r="E81" s="20">
        <v>1</v>
      </c>
      <c r="F81" s="11">
        <f t="shared" si="5"/>
        <v>0</v>
      </c>
      <c r="G81" s="11">
        <f t="shared" si="6"/>
        <v>0</v>
      </c>
      <c r="H81" s="11">
        <f t="shared" si="0"/>
        <v>0</v>
      </c>
      <c r="I81" s="15"/>
      <c r="J81" s="81"/>
      <c r="K81" s="21"/>
      <c r="L81" s="22"/>
      <c r="M81" s="22"/>
      <c r="N81" s="22"/>
      <c r="O81" s="23" t="str">
        <f t="shared" si="7"/>
        <v>0</v>
      </c>
      <c r="P81" s="22"/>
      <c r="Q81" s="24"/>
      <c r="R81" s="23">
        <f t="shared" si="8"/>
        <v>0</v>
      </c>
      <c r="S81" s="25" t="str">
        <f t="shared" ca="1" si="9"/>
        <v xml:space="preserve"> </v>
      </c>
    </row>
    <row r="82" spans="1:19" ht="11" hidden="1" customHeight="1" x14ac:dyDescent="0.25">
      <c r="A82" s="85" t="s">
        <v>143</v>
      </c>
      <c r="B82" s="103"/>
      <c r="C82" s="103"/>
      <c r="D82" s="16"/>
      <c r="E82" s="20">
        <v>1</v>
      </c>
      <c r="F82" s="11">
        <f t="shared" si="5"/>
        <v>0</v>
      </c>
      <c r="G82" s="11">
        <f t="shared" si="6"/>
        <v>0</v>
      </c>
      <c r="H82" s="11">
        <f t="shared" si="0"/>
        <v>0</v>
      </c>
      <c r="I82" s="15"/>
      <c r="J82" s="81"/>
      <c r="K82" s="21"/>
      <c r="L82" s="22"/>
      <c r="M82" s="22"/>
      <c r="N82" s="22"/>
      <c r="O82" s="23" t="str">
        <f t="shared" si="7"/>
        <v>0</v>
      </c>
      <c r="P82" s="22"/>
      <c r="Q82" s="24"/>
      <c r="R82" s="23">
        <f t="shared" si="8"/>
        <v>0</v>
      </c>
      <c r="S82" s="25" t="str">
        <f t="shared" ca="1" si="9"/>
        <v xml:space="preserve"> </v>
      </c>
    </row>
    <row r="83" spans="1:19" ht="11" hidden="1" customHeight="1" x14ac:dyDescent="0.25">
      <c r="A83" s="85" t="s">
        <v>144</v>
      </c>
      <c r="B83" s="103"/>
      <c r="C83" s="103"/>
      <c r="D83" s="16"/>
      <c r="E83" s="20">
        <v>1</v>
      </c>
      <c r="F83" s="11">
        <f t="shared" si="5"/>
        <v>0</v>
      </c>
      <c r="G83" s="11">
        <f t="shared" si="6"/>
        <v>0</v>
      </c>
      <c r="H83" s="11">
        <f t="shared" si="0"/>
        <v>0</v>
      </c>
      <c r="I83" s="15"/>
      <c r="J83" s="81"/>
      <c r="K83" s="21"/>
      <c r="L83" s="22"/>
      <c r="M83" s="22"/>
      <c r="N83" s="22"/>
      <c r="O83" s="23" t="str">
        <f t="shared" si="7"/>
        <v>0</v>
      </c>
      <c r="P83" s="22"/>
      <c r="Q83" s="24"/>
      <c r="R83" s="23">
        <f t="shared" si="8"/>
        <v>0</v>
      </c>
      <c r="S83" s="25" t="str">
        <f t="shared" ca="1" si="9"/>
        <v xml:space="preserve"> </v>
      </c>
    </row>
    <row r="84" spans="1:19" ht="11" hidden="1" customHeight="1" x14ac:dyDescent="0.25">
      <c r="A84" s="85" t="s">
        <v>145</v>
      </c>
      <c r="B84" s="103"/>
      <c r="C84" s="103"/>
      <c r="D84" s="16"/>
      <c r="E84" s="20">
        <v>1</v>
      </c>
      <c r="F84" s="11">
        <f t="shared" si="5"/>
        <v>0</v>
      </c>
      <c r="G84" s="11">
        <f t="shared" si="6"/>
        <v>0</v>
      </c>
      <c r="H84" s="11">
        <f t="shared" si="0"/>
        <v>0</v>
      </c>
      <c r="I84" s="15"/>
      <c r="J84" s="81"/>
      <c r="K84" s="21"/>
      <c r="L84" s="22"/>
      <c r="M84" s="22"/>
      <c r="N84" s="22"/>
      <c r="O84" s="23" t="str">
        <f t="shared" si="7"/>
        <v>0</v>
      </c>
      <c r="P84" s="22"/>
      <c r="Q84" s="24"/>
      <c r="R84" s="23">
        <f t="shared" si="8"/>
        <v>0</v>
      </c>
      <c r="S84" s="25" t="str">
        <f t="shared" ca="1" si="9"/>
        <v xml:space="preserve"> </v>
      </c>
    </row>
    <row r="85" spans="1:19" ht="11" hidden="1" customHeight="1" x14ac:dyDescent="0.25">
      <c r="A85" s="85" t="s">
        <v>146</v>
      </c>
      <c r="B85" s="103"/>
      <c r="C85" s="103"/>
      <c r="D85" s="16"/>
      <c r="E85" s="20">
        <v>1</v>
      </c>
      <c r="F85" s="11">
        <f t="shared" si="5"/>
        <v>0</v>
      </c>
      <c r="G85" s="11">
        <f t="shared" si="6"/>
        <v>0</v>
      </c>
      <c r="H85" s="11">
        <f t="shared" si="0"/>
        <v>0</v>
      </c>
      <c r="I85" s="15"/>
      <c r="J85" s="81"/>
      <c r="K85" s="21"/>
      <c r="L85" s="22"/>
      <c r="M85" s="22"/>
      <c r="N85" s="22"/>
      <c r="O85" s="23" t="str">
        <f t="shared" si="7"/>
        <v>0</v>
      </c>
      <c r="P85" s="22"/>
      <c r="Q85" s="24"/>
      <c r="R85" s="23">
        <f t="shared" si="8"/>
        <v>0</v>
      </c>
      <c r="S85" s="25" t="str">
        <f t="shared" ca="1" si="9"/>
        <v xml:space="preserve"> </v>
      </c>
    </row>
    <row r="86" spans="1:19" ht="11" hidden="1" customHeight="1" x14ac:dyDescent="0.25">
      <c r="A86" s="85" t="s">
        <v>147</v>
      </c>
      <c r="B86" s="103"/>
      <c r="C86" s="103"/>
      <c r="D86" s="16"/>
      <c r="E86" s="20">
        <v>1</v>
      </c>
      <c r="F86" s="11">
        <f t="shared" si="5"/>
        <v>0</v>
      </c>
      <c r="G86" s="11">
        <f t="shared" si="6"/>
        <v>0</v>
      </c>
      <c r="H86" s="11">
        <f t="shared" si="0"/>
        <v>0</v>
      </c>
      <c r="I86" s="15"/>
      <c r="J86" s="81"/>
      <c r="K86" s="21"/>
      <c r="L86" s="22"/>
      <c r="M86" s="22"/>
      <c r="N86" s="22"/>
      <c r="O86" s="23" t="str">
        <f t="shared" si="7"/>
        <v>0</v>
      </c>
      <c r="P86" s="22"/>
      <c r="Q86" s="24"/>
      <c r="R86" s="23">
        <f t="shared" si="8"/>
        <v>0</v>
      </c>
      <c r="S86" s="25" t="str">
        <f t="shared" ca="1" si="9"/>
        <v xml:space="preserve"> </v>
      </c>
    </row>
    <row r="87" spans="1:19" ht="11" hidden="1" customHeight="1" x14ac:dyDescent="0.25">
      <c r="A87" s="85" t="s">
        <v>148</v>
      </c>
      <c r="B87" s="103"/>
      <c r="C87" s="103"/>
      <c r="D87" s="16"/>
      <c r="E87" s="20">
        <v>1</v>
      </c>
      <c r="F87" s="11">
        <f t="shared" si="5"/>
        <v>0</v>
      </c>
      <c r="G87" s="11">
        <f t="shared" si="6"/>
        <v>0</v>
      </c>
      <c r="H87" s="11">
        <f t="shared" si="0"/>
        <v>0</v>
      </c>
      <c r="I87" s="15"/>
      <c r="J87" s="81"/>
      <c r="K87" s="21"/>
      <c r="L87" s="22"/>
      <c r="M87" s="22"/>
      <c r="N87" s="22"/>
      <c r="O87" s="23" t="str">
        <f t="shared" si="7"/>
        <v>0</v>
      </c>
      <c r="P87" s="22"/>
      <c r="Q87" s="24"/>
      <c r="R87" s="23">
        <f t="shared" si="8"/>
        <v>0</v>
      </c>
      <c r="S87" s="25" t="str">
        <f t="shared" ca="1" si="9"/>
        <v xml:space="preserve"> </v>
      </c>
    </row>
    <row r="88" spans="1:19" ht="11" hidden="1" customHeight="1" x14ac:dyDescent="0.25">
      <c r="A88" s="85" t="s">
        <v>149</v>
      </c>
      <c r="B88" s="103"/>
      <c r="C88" s="103"/>
      <c r="D88" s="16"/>
      <c r="E88" s="20">
        <v>1</v>
      </c>
      <c r="F88" s="11">
        <f t="shared" si="5"/>
        <v>0</v>
      </c>
      <c r="G88" s="11">
        <f t="shared" si="6"/>
        <v>0</v>
      </c>
      <c r="H88" s="11">
        <f t="shared" si="0"/>
        <v>0</v>
      </c>
      <c r="I88" s="15"/>
      <c r="J88" s="81"/>
      <c r="K88" s="21"/>
      <c r="L88" s="22"/>
      <c r="M88" s="22"/>
      <c r="N88" s="22"/>
      <c r="O88" s="23" t="str">
        <f t="shared" si="7"/>
        <v>0</v>
      </c>
      <c r="P88" s="22"/>
      <c r="Q88" s="24"/>
      <c r="R88" s="23">
        <f t="shared" si="8"/>
        <v>0</v>
      </c>
      <c r="S88" s="25" t="str">
        <f t="shared" ca="1" si="9"/>
        <v xml:space="preserve"> </v>
      </c>
    </row>
    <row r="89" spans="1:19" ht="11" hidden="1" customHeight="1" x14ac:dyDescent="0.25">
      <c r="A89" s="85" t="s">
        <v>150</v>
      </c>
      <c r="B89" s="103"/>
      <c r="C89" s="103"/>
      <c r="D89" s="16"/>
      <c r="E89" s="20">
        <v>1</v>
      </c>
      <c r="F89" s="11">
        <f t="shared" si="5"/>
        <v>0</v>
      </c>
      <c r="G89" s="11">
        <f t="shared" si="6"/>
        <v>0</v>
      </c>
      <c r="H89" s="11">
        <f t="shared" si="0"/>
        <v>0</v>
      </c>
      <c r="I89" s="15"/>
      <c r="J89" s="81"/>
      <c r="K89" s="21"/>
      <c r="L89" s="22"/>
      <c r="M89" s="22"/>
      <c r="N89" s="22"/>
      <c r="O89" s="23" t="str">
        <f t="shared" si="7"/>
        <v>0</v>
      </c>
      <c r="P89" s="22"/>
      <c r="Q89" s="24"/>
      <c r="R89" s="23">
        <f t="shared" si="8"/>
        <v>0</v>
      </c>
      <c r="S89" s="25" t="str">
        <f t="shared" ca="1" si="9"/>
        <v xml:space="preserve"> </v>
      </c>
    </row>
    <row r="90" spans="1:19" ht="11" hidden="1" customHeight="1" x14ac:dyDescent="0.25">
      <c r="A90" s="85" t="s">
        <v>151</v>
      </c>
      <c r="B90" s="103"/>
      <c r="C90" s="103"/>
      <c r="D90" s="16"/>
      <c r="E90" s="20">
        <v>1</v>
      </c>
      <c r="F90" s="11">
        <f t="shared" si="5"/>
        <v>0</v>
      </c>
      <c r="G90" s="11">
        <f t="shared" si="6"/>
        <v>0</v>
      </c>
      <c r="H90" s="11">
        <f t="shared" si="0"/>
        <v>0</v>
      </c>
      <c r="I90" s="15"/>
      <c r="J90" s="81"/>
      <c r="K90" s="21"/>
      <c r="L90" s="22"/>
      <c r="M90" s="22"/>
      <c r="N90" s="22"/>
      <c r="O90" s="23" t="str">
        <f t="shared" si="7"/>
        <v>0</v>
      </c>
      <c r="P90" s="22"/>
      <c r="Q90" s="24"/>
      <c r="R90" s="23">
        <f t="shared" si="8"/>
        <v>0</v>
      </c>
      <c r="S90" s="25" t="str">
        <f t="shared" ca="1" si="9"/>
        <v xml:space="preserve"> </v>
      </c>
    </row>
    <row r="91" spans="1:19" ht="57" customHeight="1" x14ac:dyDescent="0.25">
      <c r="A91" s="82" t="s">
        <v>32</v>
      </c>
      <c r="B91" s="104" t="s">
        <v>33</v>
      </c>
      <c r="C91" s="105"/>
      <c r="D91" s="105"/>
      <c r="E91" s="105"/>
      <c r="F91" s="106"/>
      <c r="G91" s="9">
        <f>SUM(G92:G141)</f>
        <v>20703.599999999999</v>
      </c>
      <c r="H91" s="9">
        <f>SUM(H92:H141)</f>
        <v>8281.4399999999987</v>
      </c>
      <c r="I91" s="87"/>
      <c r="J91" s="81"/>
      <c r="K91" s="86" t="s">
        <v>152</v>
      </c>
    </row>
    <row r="92" spans="1:19" x14ac:dyDescent="0.25">
      <c r="A92" s="119" t="s">
        <v>153</v>
      </c>
      <c r="B92" s="113" t="s">
        <v>223</v>
      </c>
      <c r="C92" s="19" t="s">
        <v>226</v>
      </c>
      <c r="D92" s="122" t="s">
        <v>156</v>
      </c>
      <c r="E92" s="125">
        <v>80</v>
      </c>
      <c r="F92" s="110">
        <f>IFERROR(ROUND(AVERAGE(K92:K96),2),"0")</f>
        <v>9.4</v>
      </c>
      <c r="G92" s="110">
        <f>ROUND(E92*F92,2)</f>
        <v>752</v>
      </c>
      <c r="H92" s="110">
        <f>ROUND(G92*$D$7,2)</f>
        <v>300.8</v>
      </c>
      <c r="I92" s="113" t="s">
        <v>230</v>
      </c>
      <c r="J92" s="88"/>
      <c r="K92" s="22">
        <v>9.4</v>
      </c>
    </row>
    <row r="93" spans="1:19" x14ac:dyDescent="0.25">
      <c r="A93" s="120"/>
      <c r="B93" s="114"/>
      <c r="C93" s="19"/>
      <c r="D93" s="123"/>
      <c r="E93" s="126"/>
      <c r="F93" s="111"/>
      <c r="G93" s="111"/>
      <c r="H93" s="111"/>
      <c r="I93" s="114"/>
      <c r="J93" s="88"/>
      <c r="K93" s="22"/>
    </row>
    <row r="94" spans="1:19" x14ac:dyDescent="0.25">
      <c r="A94" s="120"/>
      <c r="B94" s="114"/>
      <c r="C94" s="19"/>
      <c r="D94" s="123"/>
      <c r="E94" s="126"/>
      <c r="F94" s="111"/>
      <c r="G94" s="111"/>
      <c r="H94" s="111"/>
      <c r="I94" s="114"/>
      <c r="J94" s="88"/>
      <c r="K94" s="22"/>
    </row>
    <row r="95" spans="1:19" x14ac:dyDescent="0.25">
      <c r="A95" s="120"/>
      <c r="B95" s="114"/>
      <c r="C95" s="19"/>
      <c r="D95" s="123"/>
      <c r="E95" s="126"/>
      <c r="F95" s="111"/>
      <c r="G95" s="111"/>
      <c r="H95" s="111"/>
      <c r="I95" s="114"/>
      <c r="J95" s="88"/>
      <c r="K95" s="22"/>
    </row>
    <row r="96" spans="1:19" ht="19" customHeight="1" x14ac:dyDescent="0.25">
      <c r="A96" s="121"/>
      <c r="B96" s="115"/>
      <c r="C96" s="19"/>
      <c r="D96" s="124"/>
      <c r="E96" s="127"/>
      <c r="F96" s="112"/>
      <c r="G96" s="112"/>
      <c r="H96" s="112"/>
      <c r="I96" s="115"/>
      <c r="J96" s="88"/>
      <c r="K96" s="22"/>
    </row>
    <row r="97" spans="1:11" x14ac:dyDescent="0.25">
      <c r="A97" s="119" t="s">
        <v>157</v>
      </c>
      <c r="B97" s="113" t="s">
        <v>222</v>
      </c>
      <c r="C97" s="19" t="s">
        <v>224</v>
      </c>
      <c r="D97" s="122" t="s">
        <v>156</v>
      </c>
      <c r="E97" s="125">
        <v>160</v>
      </c>
      <c r="F97" s="110">
        <f t="shared" ref="F97" si="10">IFERROR(ROUND(AVERAGE(K97:K101),2),"0")</f>
        <v>24.94</v>
      </c>
      <c r="G97" s="110">
        <f>ROUND(E97*F97,2)</f>
        <v>3990.4</v>
      </c>
      <c r="H97" s="110">
        <f>ROUND(G97*$D$7,2)</f>
        <v>1596.16</v>
      </c>
      <c r="I97" s="113" t="s">
        <v>230</v>
      </c>
      <c r="J97" s="88"/>
      <c r="K97" s="22">
        <v>24.94</v>
      </c>
    </row>
    <row r="98" spans="1:11" x14ac:dyDescent="0.25">
      <c r="A98" s="120"/>
      <c r="B98" s="114"/>
      <c r="C98" s="19"/>
      <c r="D98" s="123"/>
      <c r="E98" s="126"/>
      <c r="F98" s="111"/>
      <c r="G98" s="111"/>
      <c r="H98" s="111"/>
      <c r="I98" s="114"/>
      <c r="J98" s="88"/>
      <c r="K98" s="22"/>
    </row>
    <row r="99" spans="1:11" x14ac:dyDescent="0.25">
      <c r="A99" s="120"/>
      <c r="B99" s="114"/>
      <c r="C99" s="19"/>
      <c r="D99" s="123"/>
      <c r="E99" s="126"/>
      <c r="F99" s="111"/>
      <c r="G99" s="111"/>
      <c r="H99" s="111"/>
      <c r="I99" s="114"/>
      <c r="J99" s="88"/>
      <c r="K99" s="22"/>
    </row>
    <row r="100" spans="1:11" x14ac:dyDescent="0.25">
      <c r="A100" s="120"/>
      <c r="B100" s="114"/>
      <c r="C100" s="19"/>
      <c r="D100" s="123"/>
      <c r="E100" s="126"/>
      <c r="F100" s="111"/>
      <c r="G100" s="111"/>
      <c r="H100" s="111"/>
      <c r="I100" s="114"/>
      <c r="J100" s="88"/>
      <c r="K100" s="22"/>
    </row>
    <row r="101" spans="1:11" ht="19.5" customHeight="1" x14ac:dyDescent="0.25">
      <c r="A101" s="121"/>
      <c r="B101" s="115"/>
      <c r="C101" s="19"/>
      <c r="D101" s="124"/>
      <c r="E101" s="127"/>
      <c r="F101" s="112"/>
      <c r="G101" s="112"/>
      <c r="H101" s="112"/>
      <c r="I101" s="115"/>
      <c r="J101" s="88"/>
      <c r="K101" s="22"/>
    </row>
    <row r="102" spans="1:11" ht="11.4" customHeight="1" x14ac:dyDescent="0.25">
      <c r="A102" s="119" t="s">
        <v>158</v>
      </c>
      <c r="B102" s="113" t="s">
        <v>225</v>
      </c>
      <c r="C102" s="19" t="s">
        <v>227</v>
      </c>
      <c r="D102" s="122" t="s">
        <v>156</v>
      </c>
      <c r="E102" s="125">
        <v>160</v>
      </c>
      <c r="F102" s="110">
        <f t="shared" ref="F102" si="11">IFERROR(ROUND(AVERAGE(K102:K106),2),"0")</f>
        <v>21.72</v>
      </c>
      <c r="G102" s="110">
        <f>ROUND(E102*F102,2)</f>
        <v>3475.2</v>
      </c>
      <c r="H102" s="110">
        <f>ROUND(G102*$D$7,2)</f>
        <v>1390.08</v>
      </c>
      <c r="I102" s="113" t="s">
        <v>230</v>
      </c>
      <c r="J102" s="88"/>
      <c r="K102" s="22">
        <v>21.72</v>
      </c>
    </row>
    <row r="103" spans="1:11" x14ac:dyDescent="0.25">
      <c r="A103" s="120"/>
      <c r="B103" s="114"/>
      <c r="C103" s="19"/>
      <c r="D103" s="123"/>
      <c r="E103" s="126"/>
      <c r="F103" s="111"/>
      <c r="G103" s="111"/>
      <c r="H103" s="111"/>
      <c r="I103" s="114"/>
      <c r="J103" s="88"/>
      <c r="K103" s="22"/>
    </row>
    <row r="104" spans="1:11" x14ac:dyDescent="0.25">
      <c r="A104" s="120"/>
      <c r="B104" s="114"/>
      <c r="C104" s="19"/>
      <c r="D104" s="123"/>
      <c r="E104" s="126"/>
      <c r="F104" s="111"/>
      <c r="G104" s="111"/>
      <c r="H104" s="111"/>
      <c r="I104" s="114"/>
      <c r="J104" s="88"/>
      <c r="K104" s="22"/>
    </row>
    <row r="105" spans="1:11" x14ac:dyDescent="0.25">
      <c r="A105" s="120"/>
      <c r="B105" s="114"/>
      <c r="C105" s="19"/>
      <c r="D105" s="123"/>
      <c r="E105" s="126"/>
      <c r="F105" s="111"/>
      <c r="G105" s="111"/>
      <c r="H105" s="111"/>
      <c r="I105" s="114"/>
      <c r="J105" s="88"/>
      <c r="K105" s="22"/>
    </row>
    <row r="106" spans="1:11" ht="17" customHeight="1" x14ac:dyDescent="0.25">
      <c r="A106" s="121"/>
      <c r="B106" s="115"/>
      <c r="C106" s="19"/>
      <c r="D106" s="124"/>
      <c r="E106" s="127"/>
      <c r="F106" s="112"/>
      <c r="G106" s="112"/>
      <c r="H106" s="112"/>
      <c r="I106" s="115"/>
      <c r="J106" s="88"/>
      <c r="K106" s="22"/>
    </row>
    <row r="107" spans="1:11" ht="11.4" customHeight="1" x14ac:dyDescent="0.25">
      <c r="A107" s="119" t="s">
        <v>159</v>
      </c>
      <c r="B107" s="113" t="s">
        <v>228</v>
      </c>
      <c r="C107" s="19" t="s">
        <v>229</v>
      </c>
      <c r="D107" s="122" t="s">
        <v>156</v>
      </c>
      <c r="E107" s="125">
        <v>600</v>
      </c>
      <c r="F107" s="110">
        <f t="shared" ref="F107" si="12">IFERROR(ROUND(AVERAGE(K107:K111),2),"0")</f>
        <v>20.81</v>
      </c>
      <c r="G107" s="110">
        <f>ROUND(E107*F107,2)</f>
        <v>12486</v>
      </c>
      <c r="H107" s="110">
        <f>ROUND(G107*$D$7,2)</f>
        <v>4994.3999999999996</v>
      </c>
      <c r="I107" s="113" t="s">
        <v>230</v>
      </c>
      <c r="J107" s="88"/>
      <c r="K107" s="22">
        <v>20.81</v>
      </c>
    </row>
    <row r="108" spans="1:11" x14ac:dyDescent="0.25">
      <c r="A108" s="120"/>
      <c r="B108" s="114"/>
      <c r="C108" s="19"/>
      <c r="D108" s="123"/>
      <c r="E108" s="126"/>
      <c r="F108" s="111"/>
      <c r="G108" s="111"/>
      <c r="H108" s="111"/>
      <c r="I108" s="114"/>
      <c r="J108" s="88"/>
      <c r="K108" s="22"/>
    </row>
    <row r="109" spans="1:11" x14ac:dyDescent="0.25">
      <c r="A109" s="120"/>
      <c r="B109" s="114"/>
      <c r="C109" s="19"/>
      <c r="D109" s="123"/>
      <c r="E109" s="126"/>
      <c r="F109" s="111"/>
      <c r="G109" s="111"/>
      <c r="H109" s="111"/>
      <c r="I109" s="114"/>
      <c r="J109" s="88"/>
      <c r="K109" s="22"/>
    </row>
    <row r="110" spans="1:11" x14ac:dyDescent="0.25">
      <c r="A110" s="120"/>
      <c r="B110" s="114"/>
      <c r="C110" s="19"/>
      <c r="D110" s="123"/>
      <c r="E110" s="126"/>
      <c r="F110" s="111"/>
      <c r="G110" s="111"/>
      <c r="H110" s="111"/>
      <c r="I110" s="114"/>
      <c r="J110" s="88"/>
      <c r="K110" s="22"/>
    </row>
    <row r="111" spans="1:11" ht="26.5" customHeight="1" x14ac:dyDescent="0.25">
      <c r="A111" s="121"/>
      <c r="B111" s="115"/>
      <c r="C111" s="19"/>
      <c r="D111" s="124"/>
      <c r="E111" s="127"/>
      <c r="F111" s="112"/>
      <c r="G111" s="112"/>
      <c r="H111" s="112"/>
      <c r="I111" s="115"/>
      <c r="J111" s="88"/>
      <c r="K111" s="22"/>
    </row>
    <row r="112" spans="1:11" ht="11" hidden="1" customHeight="1" x14ac:dyDescent="0.25">
      <c r="A112" s="119" t="s">
        <v>160</v>
      </c>
      <c r="B112" s="113" t="s">
        <v>154</v>
      </c>
      <c r="C112" s="19" t="s">
        <v>155</v>
      </c>
      <c r="D112" s="122" t="s">
        <v>156</v>
      </c>
      <c r="E112" s="125"/>
      <c r="F112" s="110" t="str">
        <f t="shared" ref="F112" si="13">IFERROR(ROUND(AVERAGE(K112:K116),2),"0")</f>
        <v>0</v>
      </c>
      <c r="G112" s="110">
        <f>ROUND(E112*F112,2)</f>
        <v>0</v>
      </c>
      <c r="H112" s="110">
        <f>ROUND(G112*$D$7,2)</f>
        <v>0</v>
      </c>
      <c r="I112" s="113"/>
      <c r="J112" s="88"/>
      <c r="K112" s="22"/>
    </row>
    <row r="113" spans="1:11" hidden="1" x14ac:dyDescent="0.25">
      <c r="A113" s="120"/>
      <c r="B113" s="114"/>
      <c r="C113" s="19"/>
      <c r="D113" s="123"/>
      <c r="E113" s="126"/>
      <c r="F113" s="111"/>
      <c r="G113" s="111"/>
      <c r="H113" s="111"/>
      <c r="I113" s="114"/>
      <c r="J113" s="88"/>
      <c r="K113" s="22"/>
    </row>
    <row r="114" spans="1:11" hidden="1" x14ac:dyDescent="0.25">
      <c r="A114" s="120"/>
      <c r="B114" s="114"/>
      <c r="C114" s="19"/>
      <c r="D114" s="123"/>
      <c r="E114" s="126"/>
      <c r="F114" s="111"/>
      <c r="G114" s="111"/>
      <c r="H114" s="111"/>
      <c r="I114" s="114"/>
      <c r="J114" s="88"/>
      <c r="K114" s="22"/>
    </row>
    <row r="115" spans="1:11" hidden="1" x14ac:dyDescent="0.25">
      <c r="A115" s="120"/>
      <c r="B115" s="114"/>
      <c r="C115" s="19"/>
      <c r="D115" s="123"/>
      <c r="E115" s="126"/>
      <c r="F115" s="111"/>
      <c r="G115" s="111"/>
      <c r="H115" s="111"/>
      <c r="I115" s="114"/>
      <c r="J115" s="88"/>
      <c r="K115" s="22"/>
    </row>
    <row r="116" spans="1:11" hidden="1" x14ac:dyDescent="0.25">
      <c r="A116" s="121"/>
      <c r="B116" s="115"/>
      <c r="C116" s="19"/>
      <c r="D116" s="124"/>
      <c r="E116" s="127"/>
      <c r="F116" s="112"/>
      <c r="G116" s="112"/>
      <c r="H116" s="112"/>
      <c r="I116" s="115"/>
      <c r="J116" s="88"/>
      <c r="K116" s="22"/>
    </row>
    <row r="117" spans="1:11" ht="11" hidden="1" customHeight="1" x14ac:dyDescent="0.25">
      <c r="A117" s="119" t="s">
        <v>161</v>
      </c>
      <c r="B117" s="113" t="s">
        <v>154</v>
      </c>
      <c r="C117" s="19" t="s">
        <v>155</v>
      </c>
      <c r="D117" s="122" t="s">
        <v>156</v>
      </c>
      <c r="E117" s="125"/>
      <c r="F117" s="110" t="str">
        <f t="shared" ref="F117" si="14">IFERROR(ROUND(AVERAGE(K117:K121),2),"0")</f>
        <v>0</v>
      </c>
      <c r="G117" s="110">
        <f>ROUND(E117*F117,2)</f>
        <v>0</v>
      </c>
      <c r="H117" s="110">
        <f>ROUND(G117*$D$7,2)</f>
        <v>0</v>
      </c>
      <c r="I117" s="113"/>
      <c r="J117" s="88"/>
      <c r="K117" s="22"/>
    </row>
    <row r="118" spans="1:11" hidden="1" x14ac:dyDescent="0.25">
      <c r="A118" s="120"/>
      <c r="B118" s="114"/>
      <c r="C118" s="19"/>
      <c r="D118" s="123"/>
      <c r="E118" s="126"/>
      <c r="F118" s="111"/>
      <c r="G118" s="111"/>
      <c r="H118" s="111"/>
      <c r="I118" s="114"/>
      <c r="J118" s="88"/>
      <c r="K118" s="22"/>
    </row>
    <row r="119" spans="1:11" hidden="1" x14ac:dyDescent="0.25">
      <c r="A119" s="120"/>
      <c r="B119" s="114"/>
      <c r="C119" s="19"/>
      <c r="D119" s="123"/>
      <c r="E119" s="126"/>
      <c r="F119" s="111"/>
      <c r="G119" s="111"/>
      <c r="H119" s="111"/>
      <c r="I119" s="114"/>
      <c r="J119" s="88"/>
      <c r="K119" s="22"/>
    </row>
    <row r="120" spans="1:11" hidden="1" x14ac:dyDescent="0.25">
      <c r="A120" s="120"/>
      <c r="B120" s="114"/>
      <c r="C120" s="19"/>
      <c r="D120" s="123"/>
      <c r="E120" s="126"/>
      <c r="F120" s="111"/>
      <c r="G120" s="111"/>
      <c r="H120" s="111"/>
      <c r="I120" s="114"/>
      <c r="J120" s="88"/>
      <c r="K120" s="22"/>
    </row>
    <row r="121" spans="1:11" hidden="1" x14ac:dyDescent="0.25">
      <c r="A121" s="121"/>
      <c r="B121" s="115"/>
      <c r="C121" s="19"/>
      <c r="D121" s="124"/>
      <c r="E121" s="127"/>
      <c r="F121" s="112"/>
      <c r="G121" s="112"/>
      <c r="H121" s="112"/>
      <c r="I121" s="115"/>
      <c r="J121" s="88"/>
      <c r="K121" s="22"/>
    </row>
    <row r="122" spans="1:11" ht="11" hidden="1" customHeight="1" x14ac:dyDescent="0.25">
      <c r="A122" s="119" t="s">
        <v>162</v>
      </c>
      <c r="B122" s="113" t="s">
        <v>154</v>
      </c>
      <c r="C122" s="19" t="s">
        <v>155</v>
      </c>
      <c r="D122" s="122" t="s">
        <v>156</v>
      </c>
      <c r="E122" s="125"/>
      <c r="F122" s="110" t="str">
        <f t="shared" ref="F122" si="15">IFERROR(ROUND(AVERAGE(K122:K126),2),"0")</f>
        <v>0</v>
      </c>
      <c r="G122" s="110">
        <f>ROUND(E122*F122,2)</f>
        <v>0</v>
      </c>
      <c r="H122" s="110">
        <f>ROUND(G122*$D$7,2)</f>
        <v>0</v>
      </c>
      <c r="I122" s="113"/>
      <c r="J122" s="88"/>
      <c r="K122" s="22"/>
    </row>
    <row r="123" spans="1:11" hidden="1" x14ac:dyDescent="0.25">
      <c r="A123" s="120"/>
      <c r="B123" s="114"/>
      <c r="C123" s="19"/>
      <c r="D123" s="123"/>
      <c r="E123" s="126"/>
      <c r="F123" s="111"/>
      <c r="G123" s="111"/>
      <c r="H123" s="111"/>
      <c r="I123" s="114"/>
      <c r="J123" s="88"/>
      <c r="K123" s="22"/>
    </row>
    <row r="124" spans="1:11" hidden="1" x14ac:dyDescent="0.25">
      <c r="A124" s="120"/>
      <c r="B124" s="114"/>
      <c r="C124" s="19"/>
      <c r="D124" s="123"/>
      <c r="E124" s="126"/>
      <c r="F124" s="111"/>
      <c r="G124" s="111"/>
      <c r="H124" s="111"/>
      <c r="I124" s="114"/>
      <c r="J124" s="88"/>
      <c r="K124" s="22"/>
    </row>
    <row r="125" spans="1:11" hidden="1" x14ac:dyDescent="0.25">
      <c r="A125" s="120"/>
      <c r="B125" s="114"/>
      <c r="C125" s="19"/>
      <c r="D125" s="123"/>
      <c r="E125" s="126"/>
      <c r="F125" s="111"/>
      <c r="G125" s="111"/>
      <c r="H125" s="111"/>
      <c r="I125" s="114"/>
      <c r="J125" s="88"/>
      <c r="K125" s="22"/>
    </row>
    <row r="126" spans="1:11" hidden="1" x14ac:dyDescent="0.25">
      <c r="A126" s="121"/>
      <c r="B126" s="115"/>
      <c r="C126" s="19"/>
      <c r="D126" s="124"/>
      <c r="E126" s="127"/>
      <c r="F126" s="112"/>
      <c r="G126" s="112"/>
      <c r="H126" s="112"/>
      <c r="I126" s="115"/>
      <c r="J126" s="88"/>
      <c r="K126" s="22"/>
    </row>
    <row r="127" spans="1:11" ht="11" hidden="1" customHeight="1" x14ac:dyDescent="0.25">
      <c r="A127" s="119" t="s">
        <v>163</v>
      </c>
      <c r="B127" s="113" t="s">
        <v>154</v>
      </c>
      <c r="C127" s="19" t="s">
        <v>155</v>
      </c>
      <c r="D127" s="122" t="s">
        <v>156</v>
      </c>
      <c r="E127" s="125"/>
      <c r="F127" s="110" t="str">
        <f t="shared" ref="F127" si="16">IFERROR(ROUND(AVERAGE(K127:K131),2),"0")</f>
        <v>0</v>
      </c>
      <c r="G127" s="110">
        <f>ROUND(E127*F127,2)</f>
        <v>0</v>
      </c>
      <c r="H127" s="110">
        <f>ROUND(G127*$D$7,2)</f>
        <v>0</v>
      </c>
      <c r="I127" s="113"/>
      <c r="J127" s="88"/>
      <c r="K127" s="22"/>
    </row>
    <row r="128" spans="1:11" hidden="1" x14ac:dyDescent="0.25">
      <c r="A128" s="120"/>
      <c r="B128" s="114"/>
      <c r="C128" s="19"/>
      <c r="D128" s="123"/>
      <c r="E128" s="126"/>
      <c r="F128" s="111"/>
      <c r="G128" s="111"/>
      <c r="H128" s="111"/>
      <c r="I128" s="114"/>
      <c r="J128" s="88"/>
      <c r="K128" s="22"/>
    </row>
    <row r="129" spans="1:11" hidden="1" x14ac:dyDescent="0.25">
      <c r="A129" s="120"/>
      <c r="B129" s="114"/>
      <c r="C129" s="19"/>
      <c r="D129" s="123"/>
      <c r="E129" s="126"/>
      <c r="F129" s="111"/>
      <c r="G129" s="111"/>
      <c r="H129" s="111"/>
      <c r="I129" s="114"/>
      <c r="J129" s="88"/>
      <c r="K129" s="22"/>
    </row>
    <row r="130" spans="1:11" hidden="1" x14ac:dyDescent="0.25">
      <c r="A130" s="120"/>
      <c r="B130" s="114"/>
      <c r="C130" s="19"/>
      <c r="D130" s="123"/>
      <c r="E130" s="126"/>
      <c r="F130" s="111"/>
      <c r="G130" s="111"/>
      <c r="H130" s="111"/>
      <c r="I130" s="114"/>
      <c r="J130" s="88"/>
      <c r="K130" s="22"/>
    </row>
    <row r="131" spans="1:11" hidden="1" x14ac:dyDescent="0.25">
      <c r="A131" s="121"/>
      <c r="B131" s="115"/>
      <c r="C131" s="19"/>
      <c r="D131" s="124"/>
      <c r="E131" s="127"/>
      <c r="F131" s="112"/>
      <c r="G131" s="112"/>
      <c r="H131" s="112"/>
      <c r="I131" s="115"/>
      <c r="J131" s="88"/>
      <c r="K131" s="22"/>
    </row>
    <row r="132" spans="1:11" ht="11" hidden="1" customHeight="1" x14ac:dyDescent="0.25">
      <c r="A132" s="119" t="s">
        <v>164</v>
      </c>
      <c r="B132" s="113" t="s">
        <v>154</v>
      </c>
      <c r="C132" s="19" t="s">
        <v>155</v>
      </c>
      <c r="D132" s="122" t="s">
        <v>156</v>
      </c>
      <c r="E132" s="125"/>
      <c r="F132" s="110" t="str">
        <f t="shared" ref="F132" si="17">IFERROR(ROUND(AVERAGE(K132:K136),2),"0")</f>
        <v>0</v>
      </c>
      <c r="G132" s="110">
        <f>ROUND(E132*F132,2)</f>
        <v>0</v>
      </c>
      <c r="H132" s="110">
        <f>ROUND(G132*$D$7,2)</f>
        <v>0</v>
      </c>
      <c r="I132" s="113"/>
      <c r="J132" s="88"/>
      <c r="K132" s="22"/>
    </row>
    <row r="133" spans="1:11" hidden="1" x14ac:dyDescent="0.25">
      <c r="A133" s="120"/>
      <c r="B133" s="114"/>
      <c r="C133" s="19"/>
      <c r="D133" s="123"/>
      <c r="E133" s="126"/>
      <c r="F133" s="111"/>
      <c r="G133" s="111"/>
      <c r="H133" s="111"/>
      <c r="I133" s="114"/>
      <c r="J133" s="88"/>
      <c r="K133" s="22"/>
    </row>
    <row r="134" spans="1:11" hidden="1" x14ac:dyDescent="0.25">
      <c r="A134" s="120"/>
      <c r="B134" s="114"/>
      <c r="C134" s="19"/>
      <c r="D134" s="123"/>
      <c r="E134" s="126"/>
      <c r="F134" s="111"/>
      <c r="G134" s="111"/>
      <c r="H134" s="111"/>
      <c r="I134" s="114"/>
      <c r="J134" s="88"/>
      <c r="K134" s="22"/>
    </row>
    <row r="135" spans="1:11" hidden="1" x14ac:dyDescent="0.25">
      <c r="A135" s="120"/>
      <c r="B135" s="114"/>
      <c r="C135" s="19"/>
      <c r="D135" s="123"/>
      <c r="E135" s="126"/>
      <c r="F135" s="111"/>
      <c r="G135" s="111"/>
      <c r="H135" s="111"/>
      <c r="I135" s="114"/>
      <c r="J135" s="88"/>
      <c r="K135" s="22"/>
    </row>
    <row r="136" spans="1:11" hidden="1" x14ac:dyDescent="0.25">
      <c r="A136" s="121"/>
      <c r="B136" s="115"/>
      <c r="C136" s="19"/>
      <c r="D136" s="124"/>
      <c r="E136" s="127"/>
      <c r="F136" s="112"/>
      <c r="G136" s="112"/>
      <c r="H136" s="112"/>
      <c r="I136" s="115"/>
      <c r="J136" s="88"/>
      <c r="K136" s="22"/>
    </row>
    <row r="137" spans="1:11" ht="11" hidden="1" customHeight="1" x14ac:dyDescent="0.25">
      <c r="A137" s="119" t="s">
        <v>165</v>
      </c>
      <c r="B137" s="113" t="s">
        <v>154</v>
      </c>
      <c r="C137" s="19" t="s">
        <v>155</v>
      </c>
      <c r="D137" s="122" t="s">
        <v>156</v>
      </c>
      <c r="E137" s="125"/>
      <c r="F137" s="110" t="str">
        <f t="shared" ref="F137" si="18">IFERROR(ROUND(AVERAGE(K137:K141),2),"0")</f>
        <v>0</v>
      </c>
      <c r="G137" s="110">
        <f>ROUND(E137*F137,2)</f>
        <v>0</v>
      </c>
      <c r="H137" s="110">
        <f>ROUND(G137*$D$7,2)</f>
        <v>0</v>
      </c>
      <c r="I137" s="113"/>
      <c r="J137" s="88"/>
      <c r="K137" s="22"/>
    </row>
    <row r="138" spans="1:11" hidden="1" x14ac:dyDescent="0.25">
      <c r="A138" s="120"/>
      <c r="B138" s="114"/>
      <c r="C138" s="19"/>
      <c r="D138" s="123"/>
      <c r="E138" s="126"/>
      <c r="F138" s="111"/>
      <c r="G138" s="111"/>
      <c r="H138" s="111"/>
      <c r="I138" s="114"/>
      <c r="J138" s="88"/>
      <c r="K138" s="22"/>
    </row>
    <row r="139" spans="1:11" hidden="1" x14ac:dyDescent="0.25">
      <c r="A139" s="120"/>
      <c r="B139" s="114"/>
      <c r="C139" s="19"/>
      <c r="D139" s="123"/>
      <c r="E139" s="126"/>
      <c r="F139" s="111"/>
      <c r="G139" s="111"/>
      <c r="H139" s="111"/>
      <c r="I139" s="114"/>
      <c r="J139" s="88"/>
      <c r="K139" s="22"/>
    </row>
    <row r="140" spans="1:11" hidden="1" x14ac:dyDescent="0.25">
      <c r="A140" s="120"/>
      <c r="B140" s="114"/>
      <c r="C140" s="19"/>
      <c r="D140" s="123"/>
      <c r="E140" s="126"/>
      <c r="F140" s="111"/>
      <c r="G140" s="111"/>
      <c r="H140" s="111"/>
      <c r="I140" s="114"/>
      <c r="J140" s="88"/>
      <c r="K140" s="22"/>
    </row>
    <row r="141" spans="1:11" hidden="1" x14ac:dyDescent="0.25">
      <c r="A141" s="121"/>
      <c r="B141" s="115"/>
      <c r="C141" s="19"/>
      <c r="D141" s="124"/>
      <c r="E141" s="127"/>
      <c r="F141" s="112"/>
      <c r="G141" s="112"/>
      <c r="H141" s="112"/>
      <c r="I141" s="115"/>
      <c r="J141" s="88"/>
      <c r="K141" s="22"/>
    </row>
    <row r="142" spans="1:11" ht="14.5" customHeight="1" x14ac:dyDescent="0.25">
      <c r="A142" s="82" t="s">
        <v>34</v>
      </c>
      <c r="B142" s="104" t="s">
        <v>35</v>
      </c>
      <c r="C142" s="105"/>
      <c r="D142" s="105"/>
      <c r="E142" s="105"/>
      <c r="F142" s="106"/>
      <c r="G142" s="9">
        <f>SUM(G143,G150,G157,G164,G171,G178,G185,G192,G199,G206)</f>
        <v>0</v>
      </c>
      <c r="H142" s="9">
        <f>SUM(H143,H150,H157,H164,H171,H178,H185,H192,H199,H206)</f>
        <v>0</v>
      </c>
      <c r="I142" s="87"/>
      <c r="J142" s="81"/>
    </row>
    <row r="143" spans="1:11" hidden="1" x14ac:dyDescent="0.25">
      <c r="A143" s="116" t="s">
        <v>166</v>
      </c>
      <c r="B143" s="107" t="s">
        <v>167</v>
      </c>
      <c r="C143" s="26" t="s">
        <v>168</v>
      </c>
      <c r="D143" s="27"/>
      <c r="E143" s="28"/>
      <c r="F143" s="23"/>
      <c r="G143" s="29">
        <f>SUM(G144:G149)</f>
        <v>0</v>
      </c>
      <c r="H143" s="29">
        <f>ROUND(G143*$D$7,2)</f>
        <v>0</v>
      </c>
      <c r="I143" s="107" t="s">
        <v>62</v>
      </c>
    </row>
    <row r="144" spans="1:11" hidden="1" x14ac:dyDescent="0.25">
      <c r="A144" s="117"/>
      <c r="B144" s="108"/>
      <c r="C144" s="30" t="s">
        <v>169</v>
      </c>
      <c r="D144" s="31"/>
      <c r="E144" s="32"/>
      <c r="F144" s="22"/>
      <c r="G144" s="23">
        <f>ROUND(E144*F144,2)</f>
        <v>0</v>
      </c>
      <c r="H144" s="33"/>
      <c r="I144" s="108"/>
    </row>
    <row r="145" spans="1:9" ht="13.5" hidden="1" customHeight="1" x14ac:dyDescent="0.25">
      <c r="A145" s="117"/>
      <c r="B145" s="108"/>
      <c r="C145" s="30" t="s">
        <v>170</v>
      </c>
      <c r="D145" s="31"/>
      <c r="E145" s="32"/>
      <c r="F145" s="22"/>
      <c r="G145" s="23">
        <f t="shared" ref="G145:G149" si="19">ROUND(E145*F145,2)</f>
        <v>0</v>
      </c>
      <c r="H145" s="33"/>
      <c r="I145" s="108"/>
    </row>
    <row r="146" spans="1:9" hidden="1" x14ac:dyDescent="0.25">
      <c r="A146" s="117"/>
      <c r="B146" s="108"/>
      <c r="C146" s="30" t="s">
        <v>171</v>
      </c>
      <c r="D146" s="31"/>
      <c r="E146" s="32"/>
      <c r="F146" s="22"/>
      <c r="G146" s="23">
        <f t="shared" si="19"/>
        <v>0</v>
      </c>
      <c r="H146" s="33"/>
      <c r="I146" s="108"/>
    </row>
    <row r="147" spans="1:9" hidden="1" x14ac:dyDescent="0.25">
      <c r="A147" s="117"/>
      <c r="B147" s="108"/>
      <c r="C147" s="30" t="s">
        <v>172</v>
      </c>
      <c r="D147" s="31"/>
      <c r="E147" s="32"/>
      <c r="F147" s="22"/>
      <c r="G147" s="23">
        <f t="shared" si="19"/>
        <v>0</v>
      </c>
      <c r="H147" s="33"/>
      <c r="I147" s="108"/>
    </row>
    <row r="148" spans="1:9" hidden="1" x14ac:dyDescent="0.25">
      <c r="A148" s="117"/>
      <c r="B148" s="108"/>
      <c r="C148" s="33" t="s">
        <v>173</v>
      </c>
      <c r="D148" s="31"/>
      <c r="E148" s="32"/>
      <c r="F148" s="22"/>
      <c r="G148" s="23">
        <f t="shared" si="19"/>
        <v>0</v>
      </c>
      <c r="H148" s="33"/>
      <c r="I148" s="108"/>
    </row>
    <row r="149" spans="1:9" hidden="1" x14ac:dyDescent="0.25">
      <c r="A149" s="118"/>
      <c r="B149" s="109"/>
      <c r="C149" s="33" t="s">
        <v>173</v>
      </c>
      <c r="D149" s="31"/>
      <c r="E149" s="32"/>
      <c r="F149" s="22"/>
      <c r="G149" s="23">
        <f t="shared" si="19"/>
        <v>0</v>
      </c>
      <c r="H149" s="33"/>
      <c r="I149" s="109"/>
    </row>
    <row r="150" spans="1:9" ht="12.5" hidden="1" customHeight="1" x14ac:dyDescent="0.25">
      <c r="A150" s="116" t="s">
        <v>174</v>
      </c>
      <c r="B150" s="107" t="s">
        <v>167</v>
      </c>
      <c r="C150" s="26" t="s">
        <v>168</v>
      </c>
      <c r="D150" s="27"/>
      <c r="E150" s="28"/>
      <c r="F150" s="23"/>
      <c r="G150" s="29">
        <f>SUM(G151:G156)</f>
        <v>0</v>
      </c>
      <c r="H150" s="29">
        <f>ROUND(G150*$D$7,2)</f>
        <v>0</v>
      </c>
      <c r="I150" s="107"/>
    </row>
    <row r="151" spans="1:9" hidden="1" x14ac:dyDescent="0.25">
      <c r="A151" s="117"/>
      <c r="B151" s="108"/>
      <c r="C151" s="30" t="s">
        <v>169</v>
      </c>
      <c r="D151" s="31"/>
      <c r="E151" s="32"/>
      <c r="F151" s="22"/>
      <c r="G151" s="23">
        <f t="shared" ref="G151:G156" si="20">ROUND(E151*F151,2)</f>
        <v>0</v>
      </c>
      <c r="H151" s="33"/>
      <c r="I151" s="108"/>
    </row>
    <row r="152" spans="1:9" hidden="1" x14ac:dyDescent="0.25">
      <c r="A152" s="117"/>
      <c r="B152" s="108"/>
      <c r="C152" s="30" t="s">
        <v>170</v>
      </c>
      <c r="D152" s="31"/>
      <c r="E152" s="32"/>
      <c r="F152" s="22"/>
      <c r="G152" s="23">
        <f t="shared" si="20"/>
        <v>0</v>
      </c>
      <c r="H152" s="33"/>
      <c r="I152" s="108"/>
    </row>
    <row r="153" spans="1:9" hidden="1" x14ac:dyDescent="0.25">
      <c r="A153" s="117"/>
      <c r="B153" s="108"/>
      <c r="C153" s="30" t="s">
        <v>171</v>
      </c>
      <c r="D153" s="31"/>
      <c r="E153" s="32"/>
      <c r="F153" s="22"/>
      <c r="G153" s="23">
        <f t="shared" si="20"/>
        <v>0</v>
      </c>
      <c r="H153" s="33"/>
      <c r="I153" s="108"/>
    </row>
    <row r="154" spans="1:9" hidden="1" x14ac:dyDescent="0.25">
      <c r="A154" s="117"/>
      <c r="B154" s="108"/>
      <c r="C154" s="30" t="s">
        <v>172</v>
      </c>
      <c r="D154" s="31"/>
      <c r="E154" s="32"/>
      <c r="F154" s="22"/>
      <c r="G154" s="23">
        <f t="shared" si="20"/>
        <v>0</v>
      </c>
      <c r="H154" s="33"/>
      <c r="I154" s="108"/>
    </row>
    <row r="155" spans="1:9" hidden="1" x14ac:dyDescent="0.25">
      <c r="A155" s="117"/>
      <c r="B155" s="108"/>
      <c r="C155" s="33" t="s">
        <v>173</v>
      </c>
      <c r="D155" s="31"/>
      <c r="E155" s="32"/>
      <c r="F155" s="22"/>
      <c r="G155" s="23">
        <f t="shared" si="20"/>
        <v>0</v>
      </c>
      <c r="H155" s="33"/>
      <c r="I155" s="108"/>
    </row>
    <row r="156" spans="1:9" hidden="1" x14ac:dyDescent="0.25">
      <c r="A156" s="118"/>
      <c r="B156" s="109"/>
      <c r="C156" s="33" t="s">
        <v>173</v>
      </c>
      <c r="D156" s="31"/>
      <c r="E156" s="32"/>
      <c r="F156" s="22"/>
      <c r="G156" s="23">
        <f t="shared" si="20"/>
        <v>0</v>
      </c>
      <c r="H156" s="33"/>
      <c r="I156" s="109"/>
    </row>
    <row r="157" spans="1:9" ht="0.5" hidden="1" customHeight="1" x14ac:dyDescent="0.25">
      <c r="A157" s="116" t="s">
        <v>175</v>
      </c>
      <c r="B157" s="107" t="s">
        <v>167</v>
      </c>
      <c r="C157" s="26" t="s">
        <v>168</v>
      </c>
      <c r="D157" s="27"/>
      <c r="E157" s="28"/>
      <c r="F157" s="23"/>
      <c r="G157" s="29">
        <f>SUM(G158:G163)</f>
        <v>0</v>
      </c>
      <c r="H157" s="29">
        <f>ROUND(G157*$D$7,2)</f>
        <v>0</v>
      </c>
      <c r="I157" s="107"/>
    </row>
    <row r="158" spans="1:9" hidden="1" x14ac:dyDescent="0.25">
      <c r="A158" s="117"/>
      <c r="B158" s="108"/>
      <c r="C158" s="30" t="s">
        <v>169</v>
      </c>
      <c r="D158" s="31"/>
      <c r="E158" s="32"/>
      <c r="F158" s="22"/>
      <c r="G158" s="23">
        <f t="shared" ref="G158:G163" si="21">ROUND(E158*F158,2)</f>
        <v>0</v>
      </c>
      <c r="H158" s="33"/>
      <c r="I158" s="108"/>
    </row>
    <row r="159" spans="1:9" hidden="1" x14ac:dyDescent="0.25">
      <c r="A159" s="117"/>
      <c r="B159" s="108"/>
      <c r="C159" s="30" t="s">
        <v>170</v>
      </c>
      <c r="D159" s="31"/>
      <c r="E159" s="32"/>
      <c r="F159" s="22"/>
      <c r="G159" s="23">
        <f t="shared" si="21"/>
        <v>0</v>
      </c>
      <c r="H159" s="33"/>
      <c r="I159" s="108"/>
    </row>
    <row r="160" spans="1:9" hidden="1" x14ac:dyDescent="0.25">
      <c r="A160" s="117"/>
      <c r="B160" s="108"/>
      <c r="C160" s="30" t="s">
        <v>171</v>
      </c>
      <c r="D160" s="31"/>
      <c r="E160" s="32"/>
      <c r="F160" s="22"/>
      <c r="G160" s="23">
        <f t="shared" si="21"/>
        <v>0</v>
      </c>
      <c r="H160" s="33"/>
      <c r="I160" s="108"/>
    </row>
    <row r="161" spans="1:9" hidden="1" x14ac:dyDescent="0.25">
      <c r="A161" s="117"/>
      <c r="B161" s="108"/>
      <c r="C161" s="30" t="s">
        <v>172</v>
      </c>
      <c r="D161" s="31"/>
      <c r="E161" s="32"/>
      <c r="F161" s="22"/>
      <c r="G161" s="23">
        <f t="shared" si="21"/>
        <v>0</v>
      </c>
      <c r="H161" s="33"/>
      <c r="I161" s="108"/>
    </row>
    <row r="162" spans="1:9" hidden="1" x14ac:dyDescent="0.25">
      <c r="A162" s="117"/>
      <c r="B162" s="108"/>
      <c r="C162" s="33" t="s">
        <v>173</v>
      </c>
      <c r="D162" s="31"/>
      <c r="E162" s="32"/>
      <c r="F162" s="22"/>
      <c r="G162" s="23">
        <f t="shared" si="21"/>
        <v>0</v>
      </c>
      <c r="H162" s="33"/>
      <c r="I162" s="108"/>
    </row>
    <row r="163" spans="1:9" hidden="1" x14ac:dyDescent="0.25">
      <c r="A163" s="118"/>
      <c r="B163" s="109"/>
      <c r="C163" s="33" t="s">
        <v>173</v>
      </c>
      <c r="D163" s="31"/>
      <c r="E163" s="32"/>
      <c r="F163" s="22"/>
      <c r="G163" s="23">
        <f t="shared" si="21"/>
        <v>0</v>
      </c>
      <c r="H163" s="33"/>
      <c r="I163" s="109"/>
    </row>
    <row r="164" spans="1:9" ht="1" hidden="1" customHeight="1" x14ac:dyDescent="0.25">
      <c r="A164" s="116" t="s">
        <v>176</v>
      </c>
      <c r="B164" s="107" t="s">
        <v>167</v>
      </c>
      <c r="C164" s="26" t="s">
        <v>168</v>
      </c>
      <c r="D164" s="27"/>
      <c r="E164" s="28"/>
      <c r="F164" s="23"/>
      <c r="G164" s="29">
        <f>SUM(G165:G170)</f>
        <v>0</v>
      </c>
      <c r="H164" s="29">
        <f>ROUND(G164*$D$7,2)</f>
        <v>0</v>
      </c>
      <c r="I164" s="107"/>
    </row>
    <row r="165" spans="1:9" ht="12.5" hidden="1" customHeight="1" x14ac:dyDescent="0.25">
      <c r="A165" s="117"/>
      <c r="B165" s="108"/>
      <c r="C165" s="30" t="s">
        <v>169</v>
      </c>
      <c r="D165" s="31"/>
      <c r="E165" s="32"/>
      <c r="F165" s="22"/>
      <c r="G165" s="23">
        <f t="shared" ref="G165:G170" si="22">ROUND(E165*F165,2)</f>
        <v>0</v>
      </c>
      <c r="H165" s="33"/>
      <c r="I165" s="108"/>
    </row>
    <row r="166" spans="1:9" ht="12.5" hidden="1" customHeight="1" x14ac:dyDescent="0.25">
      <c r="A166" s="117"/>
      <c r="B166" s="108"/>
      <c r="C166" s="30" t="s">
        <v>170</v>
      </c>
      <c r="D166" s="31"/>
      <c r="E166" s="32"/>
      <c r="F166" s="22"/>
      <c r="G166" s="23">
        <f t="shared" si="22"/>
        <v>0</v>
      </c>
      <c r="H166" s="33"/>
      <c r="I166" s="108"/>
    </row>
    <row r="167" spans="1:9" ht="12.5" hidden="1" customHeight="1" x14ac:dyDescent="0.25">
      <c r="A167" s="117"/>
      <c r="B167" s="108"/>
      <c r="C167" s="30" t="s">
        <v>171</v>
      </c>
      <c r="D167" s="31"/>
      <c r="E167" s="32"/>
      <c r="F167" s="22"/>
      <c r="G167" s="23">
        <f t="shared" si="22"/>
        <v>0</v>
      </c>
      <c r="H167" s="33"/>
      <c r="I167" s="108"/>
    </row>
    <row r="168" spans="1:9" ht="12.5" hidden="1" customHeight="1" x14ac:dyDescent="0.25">
      <c r="A168" s="117"/>
      <c r="B168" s="108"/>
      <c r="C168" s="30" t="s">
        <v>172</v>
      </c>
      <c r="D168" s="31"/>
      <c r="E168" s="32"/>
      <c r="F168" s="22"/>
      <c r="G168" s="23">
        <f t="shared" si="22"/>
        <v>0</v>
      </c>
      <c r="H168" s="33"/>
      <c r="I168" s="108"/>
    </row>
    <row r="169" spans="1:9" ht="12.5" hidden="1" customHeight="1" x14ac:dyDescent="0.25">
      <c r="A169" s="117"/>
      <c r="B169" s="108"/>
      <c r="C169" s="33" t="s">
        <v>173</v>
      </c>
      <c r="D169" s="31"/>
      <c r="E169" s="32"/>
      <c r="F169" s="22"/>
      <c r="G169" s="23">
        <f t="shared" si="22"/>
        <v>0</v>
      </c>
      <c r="H169" s="33"/>
      <c r="I169" s="108"/>
    </row>
    <row r="170" spans="1:9" ht="12.5" hidden="1" customHeight="1" x14ac:dyDescent="0.25">
      <c r="A170" s="118"/>
      <c r="B170" s="109"/>
      <c r="C170" s="33" t="s">
        <v>173</v>
      </c>
      <c r="D170" s="31"/>
      <c r="E170" s="32"/>
      <c r="F170" s="22"/>
      <c r="G170" s="23">
        <f t="shared" si="22"/>
        <v>0</v>
      </c>
      <c r="H170" s="33"/>
      <c r="I170" s="109"/>
    </row>
    <row r="171" spans="1:9" ht="1.5" hidden="1" customHeight="1" x14ac:dyDescent="0.25">
      <c r="A171" s="116" t="s">
        <v>177</v>
      </c>
      <c r="B171" s="107" t="s">
        <v>167</v>
      </c>
      <c r="C171" s="26" t="s">
        <v>168</v>
      </c>
      <c r="D171" s="27"/>
      <c r="E171" s="28"/>
      <c r="F171" s="23"/>
      <c r="G171" s="29">
        <f>SUM(G172:G177)</f>
        <v>0</v>
      </c>
      <c r="H171" s="29">
        <f>ROUND(G171*$D$7,2)</f>
        <v>0</v>
      </c>
      <c r="I171" s="107"/>
    </row>
    <row r="172" spans="1:9" ht="12.5" hidden="1" customHeight="1" x14ac:dyDescent="0.25">
      <c r="A172" s="117"/>
      <c r="B172" s="108"/>
      <c r="C172" s="30" t="s">
        <v>169</v>
      </c>
      <c r="D172" s="31"/>
      <c r="E172" s="32"/>
      <c r="F172" s="22"/>
      <c r="G172" s="23">
        <f t="shared" ref="G172:G177" si="23">ROUND(E172*F172,2)</f>
        <v>0</v>
      </c>
      <c r="H172" s="33"/>
      <c r="I172" s="108"/>
    </row>
    <row r="173" spans="1:9" ht="12.5" hidden="1" customHeight="1" x14ac:dyDescent="0.25">
      <c r="A173" s="117"/>
      <c r="B173" s="108"/>
      <c r="C173" s="30" t="s">
        <v>170</v>
      </c>
      <c r="D173" s="31"/>
      <c r="E173" s="32"/>
      <c r="F173" s="22"/>
      <c r="G173" s="23">
        <f t="shared" si="23"/>
        <v>0</v>
      </c>
      <c r="H173" s="33"/>
      <c r="I173" s="108"/>
    </row>
    <row r="174" spans="1:9" ht="12.5" hidden="1" customHeight="1" x14ac:dyDescent="0.25">
      <c r="A174" s="117"/>
      <c r="B174" s="108"/>
      <c r="C174" s="30" t="s">
        <v>171</v>
      </c>
      <c r="D174" s="31"/>
      <c r="E174" s="32"/>
      <c r="F174" s="22"/>
      <c r="G174" s="23">
        <f t="shared" si="23"/>
        <v>0</v>
      </c>
      <c r="H174" s="33"/>
      <c r="I174" s="108"/>
    </row>
    <row r="175" spans="1:9" ht="12.5" hidden="1" customHeight="1" x14ac:dyDescent="0.25">
      <c r="A175" s="117"/>
      <c r="B175" s="108"/>
      <c r="C175" s="30" t="s">
        <v>172</v>
      </c>
      <c r="D175" s="31"/>
      <c r="E175" s="32"/>
      <c r="F175" s="22"/>
      <c r="G175" s="23">
        <f t="shared" si="23"/>
        <v>0</v>
      </c>
      <c r="H175" s="33"/>
      <c r="I175" s="108"/>
    </row>
    <row r="176" spans="1:9" ht="12.5" hidden="1" customHeight="1" x14ac:dyDescent="0.25">
      <c r="A176" s="117"/>
      <c r="B176" s="108"/>
      <c r="C176" s="33" t="s">
        <v>173</v>
      </c>
      <c r="D176" s="31"/>
      <c r="E176" s="32"/>
      <c r="F176" s="22"/>
      <c r="G176" s="23">
        <f t="shared" si="23"/>
        <v>0</v>
      </c>
      <c r="H176" s="33"/>
      <c r="I176" s="108"/>
    </row>
    <row r="177" spans="1:9" ht="12.5" hidden="1" customHeight="1" x14ac:dyDescent="0.25">
      <c r="A177" s="118"/>
      <c r="B177" s="109"/>
      <c r="C177" s="33" t="s">
        <v>173</v>
      </c>
      <c r="D177" s="31"/>
      <c r="E177" s="32"/>
      <c r="F177" s="22"/>
      <c r="G177" s="23">
        <f t="shared" si="23"/>
        <v>0</v>
      </c>
      <c r="H177" s="33"/>
      <c r="I177" s="109"/>
    </row>
    <row r="178" spans="1:9" ht="12.5" hidden="1" customHeight="1" x14ac:dyDescent="0.25">
      <c r="A178" s="116" t="s">
        <v>178</v>
      </c>
      <c r="B178" s="107" t="s">
        <v>167</v>
      </c>
      <c r="C178" s="26" t="s">
        <v>168</v>
      </c>
      <c r="D178" s="27"/>
      <c r="E178" s="28"/>
      <c r="F178" s="23"/>
      <c r="G178" s="29">
        <f>SUM(G179:G184)</f>
        <v>0</v>
      </c>
      <c r="H178" s="29">
        <f>ROUND(G178*$D$7,2)</f>
        <v>0</v>
      </c>
      <c r="I178" s="107"/>
    </row>
    <row r="179" spans="1:9" ht="12.5" hidden="1" customHeight="1" x14ac:dyDescent="0.25">
      <c r="A179" s="117"/>
      <c r="B179" s="108"/>
      <c r="C179" s="30" t="s">
        <v>169</v>
      </c>
      <c r="D179" s="31"/>
      <c r="E179" s="32"/>
      <c r="F179" s="22"/>
      <c r="G179" s="23">
        <f t="shared" ref="G179:G184" si="24">ROUND(E179*F179,2)</f>
        <v>0</v>
      </c>
      <c r="H179" s="33"/>
      <c r="I179" s="108"/>
    </row>
    <row r="180" spans="1:9" ht="12.5" hidden="1" customHeight="1" x14ac:dyDescent="0.25">
      <c r="A180" s="117"/>
      <c r="B180" s="108"/>
      <c r="C180" s="30" t="s">
        <v>170</v>
      </c>
      <c r="D180" s="31"/>
      <c r="E180" s="32"/>
      <c r="F180" s="22"/>
      <c r="G180" s="23">
        <f t="shared" si="24"/>
        <v>0</v>
      </c>
      <c r="H180" s="33"/>
      <c r="I180" s="108"/>
    </row>
    <row r="181" spans="1:9" ht="12.5" hidden="1" customHeight="1" x14ac:dyDescent="0.25">
      <c r="A181" s="117"/>
      <c r="B181" s="108"/>
      <c r="C181" s="30" t="s">
        <v>171</v>
      </c>
      <c r="D181" s="31"/>
      <c r="E181" s="32"/>
      <c r="F181" s="22"/>
      <c r="G181" s="23">
        <f t="shared" si="24"/>
        <v>0</v>
      </c>
      <c r="H181" s="33"/>
      <c r="I181" s="108"/>
    </row>
    <row r="182" spans="1:9" ht="12.5" hidden="1" customHeight="1" x14ac:dyDescent="0.25">
      <c r="A182" s="117"/>
      <c r="B182" s="108"/>
      <c r="C182" s="30" t="s">
        <v>172</v>
      </c>
      <c r="D182" s="31"/>
      <c r="E182" s="32"/>
      <c r="F182" s="22"/>
      <c r="G182" s="23">
        <f t="shared" si="24"/>
        <v>0</v>
      </c>
      <c r="H182" s="33"/>
      <c r="I182" s="108"/>
    </row>
    <row r="183" spans="1:9" ht="12.5" hidden="1" customHeight="1" x14ac:dyDescent="0.25">
      <c r="A183" s="117"/>
      <c r="B183" s="108"/>
      <c r="C183" s="33" t="s">
        <v>173</v>
      </c>
      <c r="D183" s="31"/>
      <c r="E183" s="32"/>
      <c r="F183" s="22"/>
      <c r="G183" s="23">
        <f t="shared" si="24"/>
        <v>0</v>
      </c>
      <c r="H183" s="33"/>
      <c r="I183" s="108"/>
    </row>
    <row r="184" spans="1:9" ht="12.5" hidden="1" customHeight="1" x14ac:dyDescent="0.25">
      <c r="A184" s="118"/>
      <c r="B184" s="109"/>
      <c r="C184" s="33" t="s">
        <v>173</v>
      </c>
      <c r="D184" s="31"/>
      <c r="E184" s="32"/>
      <c r="F184" s="22"/>
      <c r="G184" s="23">
        <f t="shared" si="24"/>
        <v>0</v>
      </c>
      <c r="H184" s="33"/>
      <c r="I184" s="109"/>
    </row>
    <row r="185" spans="1:9" ht="3.5" hidden="1" customHeight="1" x14ac:dyDescent="0.25">
      <c r="A185" s="116" t="s">
        <v>179</v>
      </c>
      <c r="B185" s="107" t="s">
        <v>167</v>
      </c>
      <c r="C185" s="26" t="s">
        <v>168</v>
      </c>
      <c r="D185" s="27"/>
      <c r="E185" s="28"/>
      <c r="F185" s="23"/>
      <c r="G185" s="29">
        <f>SUM(G186:G191)</f>
        <v>0</v>
      </c>
      <c r="H185" s="29">
        <f>ROUND(G185*$D$7,2)</f>
        <v>0</v>
      </c>
      <c r="I185" s="107"/>
    </row>
    <row r="186" spans="1:9" ht="12.5" hidden="1" customHeight="1" x14ac:dyDescent="0.25">
      <c r="A186" s="117"/>
      <c r="B186" s="108"/>
      <c r="C186" s="30" t="s">
        <v>169</v>
      </c>
      <c r="D186" s="31"/>
      <c r="E186" s="32"/>
      <c r="F186" s="22"/>
      <c r="G186" s="23">
        <f t="shared" ref="G186:G191" si="25">ROUND(E186*F186,2)</f>
        <v>0</v>
      </c>
      <c r="H186" s="33"/>
      <c r="I186" s="108"/>
    </row>
    <row r="187" spans="1:9" ht="12.5" hidden="1" customHeight="1" x14ac:dyDescent="0.25">
      <c r="A187" s="117"/>
      <c r="B187" s="108"/>
      <c r="C187" s="30" t="s">
        <v>170</v>
      </c>
      <c r="D187" s="31"/>
      <c r="E187" s="32"/>
      <c r="F187" s="22"/>
      <c r="G187" s="23">
        <f t="shared" si="25"/>
        <v>0</v>
      </c>
      <c r="H187" s="33"/>
      <c r="I187" s="108"/>
    </row>
    <row r="188" spans="1:9" ht="12.5" hidden="1" customHeight="1" x14ac:dyDescent="0.25">
      <c r="A188" s="117"/>
      <c r="B188" s="108"/>
      <c r="C188" s="30" t="s">
        <v>171</v>
      </c>
      <c r="D188" s="31"/>
      <c r="E188" s="32"/>
      <c r="F188" s="22"/>
      <c r="G188" s="23">
        <f t="shared" si="25"/>
        <v>0</v>
      </c>
      <c r="H188" s="33"/>
      <c r="I188" s="108"/>
    </row>
    <row r="189" spans="1:9" ht="12.5" hidden="1" customHeight="1" x14ac:dyDescent="0.25">
      <c r="A189" s="117"/>
      <c r="B189" s="108"/>
      <c r="C189" s="30" t="s">
        <v>172</v>
      </c>
      <c r="D189" s="31"/>
      <c r="E189" s="32"/>
      <c r="F189" s="22"/>
      <c r="G189" s="23">
        <f t="shared" si="25"/>
        <v>0</v>
      </c>
      <c r="H189" s="33"/>
      <c r="I189" s="108"/>
    </row>
    <row r="190" spans="1:9" ht="12.5" hidden="1" customHeight="1" x14ac:dyDescent="0.25">
      <c r="A190" s="117"/>
      <c r="B190" s="108"/>
      <c r="C190" s="33" t="s">
        <v>173</v>
      </c>
      <c r="D190" s="31"/>
      <c r="E190" s="32"/>
      <c r="F190" s="22"/>
      <c r="G190" s="23">
        <f t="shared" si="25"/>
        <v>0</v>
      </c>
      <c r="H190" s="33"/>
      <c r="I190" s="108"/>
    </row>
    <row r="191" spans="1:9" ht="12.5" hidden="1" customHeight="1" x14ac:dyDescent="0.25">
      <c r="A191" s="118"/>
      <c r="B191" s="109"/>
      <c r="C191" s="33" t="s">
        <v>173</v>
      </c>
      <c r="D191" s="31"/>
      <c r="E191" s="32"/>
      <c r="F191" s="22"/>
      <c r="G191" s="23">
        <f t="shared" si="25"/>
        <v>0</v>
      </c>
      <c r="H191" s="33"/>
      <c r="I191" s="109"/>
    </row>
    <row r="192" spans="1:9" ht="12.5" hidden="1" customHeight="1" x14ac:dyDescent="0.25">
      <c r="A192" s="116" t="s">
        <v>180</v>
      </c>
      <c r="B192" s="107" t="s">
        <v>167</v>
      </c>
      <c r="C192" s="26" t="s">
        <v>168</v>
      </c>
      <c r="D192" s="27"/>
      <c r="E192" s="28"/>
      <c r="F192" s="23"/>
      <c r="G192" s="29">
        <f>SUM(G193:G198)</f>
        <v>0</v>
      </c>
      <c r="H192" s="29">
        <f>ROUND(G192*$D$7,2)</f>
        <v>0</v>
      </c>
      <c r="I192" s="107"/>
    </row>
    <row r="193" spans="1:9" ht="12.5" hidden="1" customHeight="1" x14ac:dyDescent="0.25">
      <c r="A193" s="117"/>
      <c r="B193" s="108"/>
      <c r="C193" s="30" t="s">
        <v>169</v>
      </c>
      <c r="D193" s="31"/>
      <c r="E193" s="32"/>
      <c r="F193" s="22"/>
      <c r="G193" s="23">
        <f t="shared" ref="G193:G198" si="26">ROUND(E193*F193,2)</f>
        <v>0</v>
      </c>
      <c r="H193" s="33"/>
      <c r="I193" s="108"/>
    </row>
    <row r="194" spans="1:9" ht="12.5" hidden="1" customHeight="1" x14ac:dyDescent="0.25">
      <c r="A194" s="117"/>
      <c r="B194" s="108"/>
      <c r="C194" s="30" t="s">
        <v>170</v>
      </c>
      <c r="D194" s="31"/>
      <c r="E194" s="32"/>
      <c r="F194" s="22"/>
      <c r="G194" s="23">
        <f t="shared" si="26"/>
        <v>0</v>
      </c>
      <c r="H194" s="33"/>
      <c r="I194" s="108"/>
    </row>
    <row r="195" spans="1:9" ht="12.5" hidden="1" customHeight="1" x14ac:dyDescent="0.25">
      <c r="A195" s="117"/>
      <c r="B195" s="108"/>
      <c r="C195" s="30" t="s">
        <v>171</v>
      </c>
      <c r="D195" s="31"/>
      <c r="E195" s="32"/>
      <c r="F195" s="22"/>
      <c r="G195" s="23">
        <f t="shared" si="26"/>
        <v>0</v>
      </c>
      <c r="H195" s="33"/>
      <c r="I195" s="108"/>
    </row>
    <row r="196" spans="1:9" ht="12.5" hidden="1" customHeight="1" x14ac:dyDescent="0.25">
      <c r="A196" s="117"/>
      <c r="B196" s="108"/>
      <c r="C196" s="30" t="s">
        <v>172</v>
      </c>
      <c r="D196" s="31"/>
      <c r="E196" s="32"/>
      <c r="F196" s="22"/>
      <c r="G196" s="23">
        <f t="shared" si="26"/>
        <v>0</v>
      </c>
      <c r="H196" s="33"/>
      <c r="I196" s="108"/>
    </row>
    <row r="197" spans="1:9" ht="12.5" hidden="1" customHeight="1" x14ac:dyDescent="0.25">
      <c r="A197" s="117"/>
      <c r="B197" s="108"/>
      <c r="C197" s="33" t="s">
        <v>173</v>
      </c>
      <c r="D197" s="31"/>
      <c r="E197" s="32"/>
      <c r="F197" s="22"/>
      <c r="G197" s="23">
        <f t="shared" si="26"/>
        <v>0</v>
      </c>
      <c r="H197" s="33"/>
      <c r="I197" s="108"/>
    </row>
    <row r="198" spans="1:9" ht="12.5" hidden="1" customHeight="1" x14ac:dyDescent="0.25">
      <c r="A198" s="118"/>
      <c r="B198" s="109"/>
      <c r="C198" s="33" t="s">
        <v>173</v>
      </c>
      <c r="D198" s="31"/>
      <c r="E198" s="32"/>
      <c r="F198" s="22"/>
      <c r="G198" s="23">
        <f t="shared" si="26"/>
        <v>0</v>
      </c>
      <c r="H198" s="33"/>
      <c r="I198" s="109"/>
    </row>
    <row r="199" spans="1:9" ht="12.5" hidden="1" customHeight="1" x14ac:dyDescent="0.25">
      <c r="A199" s="116" t="s">
        <v>181</v>
      </c>
      <c r="B199" s="107" t="s">
        <v>167</v>
      </c>
      <c r="C199" s="26" t="s">
        <v>168</v>
      </c>
      <c r="D199" s="27"/>
      <c r="E199" s="28"/>
      <c r="F199" s="23"/>
      <c r="G199" s="29">
        <f>SUM(G200:G205)</f>
        <v>0</v>
      </c>
      <c r="H199" s="29">
        <f>ROUND(G199*$D$7,2)</f>
        <v>0</v>
      </c>
      <c r="I199" s="107"/>
    </row>
    <row r="200" spans="1:9" ht="12.5" hidden="1" customHeight="1" x14ac:dyDescent="0.25">
      <c r="A200" s="117"/>
      <c r="B200" s="108"/>
      <c r="C200" s="30" t="s">
        <v>169</v>
      </c>
      <c r="D200" s="31"/>
      <c r="E200" s="32"/>
      <c r="F200" s="22"/>
      <c r="G200" s="23">
        <f t="shared" ref="G200:G205" si="27">ROUND(E200*F200,2)</f>
        <v>0</v>
      </c>
      <c r="H200" s="33"/>
      <c r="I200" s="108"/>
    </row>
    <row r="201" spans="1:9" ht="12.5" hidden="1" customHeight="1" x14ac:dyDescent="0.25">
      <c r="A201" s="117"/>
      <c r="B201" s="108"/>
      <c r="C201" s="30" t="s">
        <v>170</v>
      </c>
      <c r="D201" s="31"/>
      <c r="E201" s="32"/>
      <c r="F201" s="22"/>
      <c r="G201" s="23">
        <f t="shared" si="27"/>
        <v>0</v>
      </c>
      <c r="H201" s="33"/>
      <c r="I201" s="108"/>
    </row>
    <row r="202" spans="1:9" ht="12.5" hidden="1" customHeight="1" x14ac:dyDescent="0.25">
      <c r="A202" s="117"/>
      <c r="B202" s="108"/>
      <c r="C202" s="30" t="s">
        <v>171</v>
      </c>
      <c r="D202" s="31"/>
      <c r="E202" s="32"/>
      <c r="F202" s="22"/>
      <c r="G202" s="23">
        <f t="shared" si="27"/>
        <v>0</v>
      </c>
      <c r="H202" s="33"/>
      <c r="I202" s="108"/>
    </row>
    <row r="203" spans="1:9" ht="12.5" hidden="1" customHeight="1" x14ac:dyDescent="0.25">
      <c r="A203" s="117"/>
      <c r="B203" s="108"/>
      <c r="C203" s="30" t="s">
        <v>172</v>
      </c>
      <c r="D203" s="31"/>
      <c r="E203" s="32"/>
      <c r="F203" s="22"/>
      <c r="G203" s="23">
        <f t="shared" si="27"/>
        <v>0</v>
      </c>
      <c r="H203" s="33"/>
      <c r="I203" s="108"/>
    </row>
    <row r="204" spans="1:9" ht="12.5" hidden="1" customHeight="1" x14ac:dyDescent="0.25">
      <c r="A204" s="117"/>
      <c r="B204" s="108"/>
      <c r="C204" s="33" t="s">
        <v>173</v>
      </c>
      <c r="D204" s="31"/>
      <c r="E204" s="32"/>
      <c r="F204" s="22"/>
      <c r="G204" s="23">
        <f t="shared" si="27"/>
        <v>0</v>
      </c>
      <c r="H204" s="33"/>
      <c r="I204" s="108"/>
    </row>
    <row r="205" spans="1:9" ht="12.5" hidden="1" customHeight="1" x14ac:dyDescent="0.25">
      <c r="A205" s="118"/>
      <c r="B205" s="109"/>
      <c r="C205" s="33" t="s">
        <v>173</v>
      </c>
      <c r="D205" s="31"/>
      <c r="E205" s="32"/>
      <c r="F205" s="22"/>
      <c r="G205" s="23">
        <f t="shared" si="27"/>
        <v>0</v>
      </c>
      <c r="H205" s="33"/>
      <c r="I205" s="109"/>
    </row>
    <row r="206" spans="1:9" ht="12.5" hidden="1" customHeight="1" x14ac:dyDescent="0.25">
      <c r="A206" s="116" t="s">
        <v>182</v>
      </c>
      <c r="B206" s="107" t="s">
        <v>167</v>
      </c>
      <c r="C206" s="26" t="s">
        <v>168</v>
      </c>
      <c r="D206" s="27"/>
      <c r="E206" s="28"/>
      <c r="F206" s="23"/>
      <c r="G206" s="29">
        <f>SUM(G207:G212)</f>
        <v>0</v>
      </c>
      <c r="H206" s="29">
        <f>ROUND(G206*$D$7,2)</f>
        <v>0</v>
      </c>
      <c r="I206" s="107"/>
    </row>
    <row r="207" spans="1:9" ht="12.5" hidden="1" customHeight="1" x14ac:dyDescent="0.25">
      <c r="A207" s="117"/>
      <c r="B207" s="108"/>
      <c r="C207" s="30" t="s">
        <v>169</v>
      </c>
      <c r="D207" s="31"/>
      <c r="E207" s="32"/>
      <c r="F207" s="22"/>
      <c r="G207" s="23">
        <f t="shared" ref="G207:G212" si="28">ROUND(E207*F207,2)</f>
        <v>0</v>
      </c>
      <c r="H207" s="33"/>
      <c r="I207" s="108"/>
    </row>
    <row r="208" spans="1:9" ht="12.5" hidden="1" customHeight="1" x14ac:dyDescent="0.25">
      <c r="A208" s="117"/>
      <c r="B208" s="108"/>
      <c r="C208" s="30" t="s">
        <v>170</v>
      </c>
      <c r="D208" s="31"/>
      <c r="E208" s="32"/>
      <c r="F208" s="22"/>
      <c r="G208" s="23">
        <f t="shared" si="28"/>
        <v>0</v>
      </c>
      <c r="H208" s="33"/>
      <c r="I208" s="108"/>
    </row>
    <row r="209" spans="1:12" ht="12.5" hidden="1" customHeight="1" x14ac:dyDescent="0.25">
      <c r="A209" s="117"/>
      <c r="B209" s="108"/>
      <c r="C209" s="30" t="s">
        <v>171</v>
      </c>
      <c r="D209" s="31"/>
      <c r="E209" s="32"/>
      <c r="F209" s="22"/>
      <c r="G209" s="23">
        <f t="shared" si="28"/>
        <v>0</v>
      </c>
      <c r="H209" s="33"/>
      <c r="I209" s="108"/>
    </row>
    <row r="210" spans="1:12" hidden="1" x14ac:dyDescent="0.25">
      <c r="A210" s="117"/>
      <c r="B210" s="108"/>
      <c r="C210" s="30" t="s">
        <v>172</v>
      </c>
      <c r="D210" s="31"/>
      <c r="E210" s="32"/>
      <c r="F210" s="22"/>
      <c r="G210" s="23">
        <f t="shared" si="28"/>
        <v>0</v>
      </c>
      <c r="H210" s="33"/>
      <c r="I210" s="108"/>
    </row>
    <row r="211" spans="1:12" hidden="1" x14ac:dyDescent="0.25">
      <c r="A211" s="117"/>
      <c r="B211" s="108"/>
      <c r="C211" s="33" t="s">
        <v>173</v>
      </c>
      <c r="D211" s="31"/>
      <c r="E211" s="32"/>
      <c r="F211" s="22"/>
      <c r="G211" s="23">
        <f t="shared" si="28"/>
        <v>0</v>
      </c>
      <c r="H211" s="33"/>
      <c r="I211" s="108"/>
    </row>
    <row r="212" spans="1:12" hidden="1" x14ac:dyDescent="0.25">
      <c r="A212" s="118"/>
      <c r="B212" s="109"/>
      <c r="C212" s="33" t="s">
        <v>173</v>
      </c>
      <c r="D212" s="31"/>
      <c r="E212" s="32"/>
      <c r="F212" s="22"/>
      <c r="G212" s="23">
        <f t="shared" si="28"/>
        <v>0</v>
      </c>
      <c r="H212" s="33"/>
      <c r="I212" s="109"/>
    </row>
    <row r="213" spans="1:12" ht="33.5" customHeight="1" x14ac:dyDescent="0.25">
      <c r="A213" s="82" t="s">
        <v>36</v>
      </c>
      <c r="B213" s="139" t="s">
        <v>183</v>
      </c>
      <c r="C213" s="139"/>
      <c r="D213" s="139"/>
      <c r="E213" s="139"/>
      <c r="F213" s="139"/>
      <c r="G213" s="9">
        <f>SUM(G214:G230)</f>
        <v>0</v>
      </c>
      <c r="H213" s="9">
        <f>SUM(H214:H230)</f>
        <v>0</v>
      </c>
      <c r="I213" s="87"/>
      <c r="J213" s="81"/>
      <c r="K213" s="86" t="s">
        <v>184</v>
      </c>
      <c r="L213" s="86" t="s">
        <v>185</v>
      </c>
    </row>
    <row r="214" spans="1:12" ht="23" hidden="1" x14ac:dyDescent="0.25">
      <c r="A214" s="85" t="s">
        <v>186</v>
      </c>
      <c r="B214" s="103" t="s">
        <v>187</v>
      </c>
      <c r="C214" s="103"/>
      <c r="D214" s="34" t="s">
        <v>188</v>
      </c>
      <c r="E214" s="35"/>
      <c r="F214" s="11">
        <f>K214*L214</f>
        <v>0</v>
      </c>
      <c r="G214" s="11">
        <f t="shared" ref="G214:G230" si="29">ROUND(E214*F214,2)</f>
        <v>0</v>
      </c>
      <c r="H214" s="11">
        <f>ROUND(G214*$D$7,2)</f>
        <v>0</v>
      </c>
      <c r="I214" s="19" t="s">
        <v>62</v>
      </c>
      <c r="J214" s="81"/>
      <c r="K214" s="22"/>
      <c r="L214" s="22"/>
    </row>
    <row r="215" spans="1:12" hidden="1" x14ac:dyDescent="0.25">
      <c r="A215" s="85" t="s">
        <v>189</v>
      </c>
      <c r="B215" s="103"/>
      <c r="C215" s="103"/>
      <c r="D215" s="34" t="s">
        <v>188</v>
      </c>
      <c r="E215" s="35"/>
      <c r="F215" s="11">
        <f t="shared" ref="F215:F230" si="30">K215*L215</f>
        <v>0</v>
      </c>
      <c r="G215" s="11">
        <f t="shared" si="29"/>
        <v>0</v>
      </c>
      <c r="H215" s="11">
        <f t="shared" ref="H215:H230" si="31">ROUND(G215*$D$7,2)</f>
        <v>0</v>
      </c>
      <c r="I215" s="19"/>
      <c r="J215" s="81"/>
      <c r="K215" s="22"/>
      <c r="L215" s="22"/>
    </row>
    <row r="216" spans="1:12" hidden="1" x14ac:dyDescent="0.25">
      <c r="A216" s="85" t="s">
        <v>190</v>
      </c>
      <c r="B216" s="103"/>
      <c r="C216" s="103"/>
      <c r="D216" s="34" t="s">
        <v>188</v>
      </c>
      <c r="E216" s="35"/>
      <c r="F216" s="11">
        <f t="shared" si="30"/>
        <v>0</v>
      </c>
      <c r="G216" s="11">
        <f t="shared" si="29"/>
        <v>0</v>
      </c>
      <c r="H216" s="11">
        <f t="shared" si="31"/>
        <v>0</v>
      </c>
      <c r="I216" s="19"/>
      <c r="J216" s="81"/>
      <c r="K216" s="22"/>
      <c r="L216" s="22"/>
    </row>
    <row r="217" spans="1:12" hidden="1" x14ac:dyDescent="0.25">
      <c r="A217" s="85" t="s">
        <v>191</v>
      </c>
      <c r="B217" s="103"/>
      <c r="C217" s="103"/>
      <c r="D217" s="34" t="s">
        <v>188</v>
      </c>
      <c r="E217" s="35"/>
      <c r="F217" s="11">
        <f t="shared" si="30"/>
        <v>0</v>
      </c>
      <c r="G217" s="11">
        <f t="shared" si="29"/>
        <v>0</v>
      </c>
      <c r="H217" s="11">
        <f t="shared" si="31"/>
        <v>0</v>
      </c>
      <c r="I217" s="19"/>
      <c r="J217" s="81"/>
      <c r="K217" s="22"/>
      <c r="L217" s="22"/>
    </row>
    <row r="218" spans="1:12" hidden="1" x14ac:dyDescent="0.25">
      <c r="A218" s="85" t="s">
        <v>192</v>
      </c>
      <c r="B218" s="103"/>
      <c r="C218" s="103"/>
      <c r="D218" s="34" t="s">
        <v>188</v>
      </c>
      <c r="E218" s="35"/>
      <c r="F218" s="11">
        <f t="shared" si="30"/>
        <v>0</v>
      </c>
      <c r="G218" s="11">
        <f t="shared" si="29"/>
        <v>0</v>
      </c>
      <c r="H218" s="11">
        <f t="shared" si="31"/>
        <v>0</v>
      </c>
      <c r="I218" s="19"/>
      <c r="J218" s="81"/>
      <c r="K218" s="22"/>
      <c r="L218" s="22"/>
    </row>
    <row r="219" spans="1:12" hidden="1" x14ac:dyDescent="0.25">
      <c r="A219" s="85" t="s">
        <v>193</v>
      </c>
      <c r="B219" s="103"/>
      <c r="C219" s="103"/>
      <c r="D219" s="34" t="s">
        <v>188</v>
      </c>
      <c r="E219" s="35"/>
      <c r="F219" s="11">
        <f t="shared" si="30"/>
        <v>0</v>
      </c>
      <c r="G219" s="11">
        <f t="shared" si="29"/>
        <v>0</v>
      </c>
      <c r="H219" s="11">
        <f t="shared" si="31"/>
        <v>0</v>
      </c>
      <c r="I219" s="19"/>
      <c r="J219" s="81"/>
      <c r="K219" s="22"/>
      <c r="L219" s="22"/>
    </row>
    <row r="220" spans="1:12" hidden="1" x14ac:dyDescent="0.25">
      <c r="A220" s="85" t="s">
        <v>194</v>
      </c>
      <c r="B220" s="103"/>
      <c r="C220" s="103"/>
      <c r="D220" s="34" t="s">
        <v>188</v>
      </c>
      <c r="E220" s="35"/>
      <c r="F220" s="11">
        <f t="shared" si="30"/>
        <v>0</v>
      </c>
      <c r="G220" s="11">
        <f t="shared" si="29"/>
        <v>0</v>
      </c>
      <c r="H220" s="11">
        <f t="shared" si="31"/>
        <v>0</v>
      </c>
      <c r="I220" s="19"/>
      <c r="J220" s="81"/>
      <c r="K220" s="22"/>
      <c r="L220" s="22"/>
    </row>
    <row r="221" spans="1:12" hidden="1" x14ac:dyDescent="0.25">
      <c r="A221" s="85" t="s">
        <v>195</v>
      </c>
      <c r="B221" s="103"/>
      <c r="C221" s="103"/>
      <c r="D221" s="34" t="s">
        <v>188</v>
      </c>
      <c r="E221" s="35"/>
      <c r="F221" s="11">
        <f t="shared" si="30"/>
        <v>0</v>
      </c>
      <c r="G221" s="11">
        <f t="shared" si="29"/>
        <v>0</v>
      </c>
      <c r="H221" s="11">
        <f t="shared" si="31"/>
        <v>0</v>
      </c>
      <c r="I221" s="19"/>
      <c r="J221" s="81"/>
      <c r="K221" s="22"/>
      <c r="L221" s="22"/>
    </row>
    <row r="222" spans="1:12" hidden="1" x14ac:dyDescent="0.25">
      <c r="A222" s="85" t="s">
        <v>196</v>
      </c>
      <c r="B222" s="103"/>
      <c r="C222" s="103"/>
      <c r="D222" s="34" t="s">
        <v>188</v>
      </c>
      <c r="E222" s="35"/>
      <c r="F222" s="11">
        <f t="shared" si="30"/>
        <v>0</v>
      </c>
      <c r="G222" s="11">
        <f t="shared" si="29"/>
        <v>0</v>
      </c>
      <c r="H222" s="11">
        <f t="shared" si="31"/>
        <v>0</v>
      </c>
      <c r="I222" s="19"/>
      <c r="J222" s="81"/>
      <c r="K222" s="22"/>
      <c r="L222" s="22"/>
    </row>
    <row r="223" spans="1:12" ht="4" hidden="1" customHeight="1" x14ac:dyDescent="0.25">
      <c r="A223" s="85" t="s">
        <v>197</v>
      </c>
      <c r="B223" s="103"/>
      <c r="C223" s="103"/>
      <c r="D223" s="34" t="s">
        <v>188</v>
      </c>
      <c r="E223" s="35"/>
      <c r="F223" s="11">
        <f t="shared" si="30"/>
        <v>0</v>
      </c>
      <c r="G223" s="11">
        <f t="shared" si="29"/>
        <v>0</v>
      </c>
      <c r="H223" s="11">
        <f t="shared" si="31"/>
        <v>0</v>
      </c>
      <c r="I223" s="19"/>
      <c r="J223" s="81"/>
      <c r="K223" s="22"/>
      <c r="L223" s="22"/>
    </row>
    <row r="224" spans="1:12" hidden="1" x14ac:dyDescent="0.25">
      <c r="A224" s="85" t="s">
        <v>198</v>
      </c>
      <c r="B224" s="103"/>
      <c r="C224" s="103"/>
      <c r="D224" s="34" t="s">
        <v>188</v>
      </c>
      <c r="E224" s="35"/>
      <c r="F224" s="11">
        <f t="shared" si="30"/>
        <v>0</v>
      </c>
      <c r="G224" s="11">
        <f t="shared" si="29"/>
        <v>0</v>
      </c>
      <c r="H224" s="11">
        <f t="shared" si="31"/>
        <v>0</v>
      </c>
      <c r="I224" s="19"/>
      <c r="J224" s="81"/>
      <c r="K224" s="22"/>
      <c r="L224" s="22"/>
    </row>
    <row r="225" spans="1:12" hidden="1" x14ac:dyDescent="0.25">
      <c r="A225" s="85" t="s">
        <v>199</v>
      </c>
      <c r="B225" s="103"/>
      <c r="C225" s="103"/>
      <c r="D225" s="34" t="s">
        <v>188</v>
      </c>
      <c r="E225" s="35"/>
      <c r="F225" s="11">
        <f t="shared" si="30"/>
        <v>0</v>
      </c>
      <c r="G225" s="11">
        <f t="shared" si="29"/>
        <v>0</v>
      </c>
      <c r="H225" s="11">
        <f t="shared" si="31"/>
        <v>0</v>
      </c>
      <c r="I225" s="19"/>
      <c r="J225" s="81"/>
      <c r="K225" s="22"/>
      <c r="L225" s="22"/>
    </row>
    <row r="226" spans="1:12" hidden="1" x14ac:dyDescent="0.25">
      <c r="A226" s="85" t="s">
        <v>200</v>
      </c>
      <c r="B226" s="103"/>
      <c r="C226" s="103"/>
      <c r="D226" s="34" t="s">
        <v>188</v>
      </c>
      <c r="E226" s="35"/>
      <c r="F226" s="11">
        <f t="shared" si="30"/>
        <v>0</v>
      </c>
      <c r="G226" s="11">
        <f t="shared" si="29"/>
        <v>0</v>
      </c>
      <c r="H226" s="11">
        <f t="shared" si="31"/>
        <v>0</v>
      </c>
      <c r="I226" s="19"/>
      <c r="J226" s="81"/>
      <c r="K226" s="22"/>
      <c r="L226" s="22"/>
    </row>
    <row r="227" spans="1:12" hidden="1" x14ac:dyDescent="0.25">
      <c r="A227" s="85" t="s">
        <v>201</v>
      </c>
      <c r="B227" s="140"/>
      <c r="C227" s="141"/>
      <c r="D227" s="34" t="s">
        <v>188</v>
      </c>
      <c r="E227" s="35"/>
      <c r="F227" s="11">
        <f t="shared" si="30"/>
        <v>0</v>
      </c>
      <c r="G227" s="11">
        <f t="shared" si="29"/>
        <v>0</v>
      </c>
      <c r="H227" s="11">
        <f t="shared" si="31"/>
        <v>0</v>
      </c>
      <c r="I227" s="19"/>
      <c r="J227" s="81"/>
      <c r="K227" s="22"/>
      <c r="L227" s="22"/>
    </row>
    <row r="228" spans="1:12" hidden="1" x14ac:dyDescent="0.25">
      <c r="A228" s="85" t="s">
        <v>202</v>
      </c>
      <c r="B228" s="140"/>
      <c r="C228" s="141"/>
      <c r="D228" s="34" t="s">
        <v>188</v>
      </c>
      <c r="E228" s="35"/>
      <c r="F228" s="11">
        <f t="shared" si="30"/>
        <v>0</v>
      </c>
      <c r="G228" s="11">
        <f t="shared" si="29"/>
        <v>0</v>
      </c>
      <c r="H228" s="11">
        <f t="shared" si="31"/>
        <v>0</v>
      </c>
      <c r="I228" s="19"/>
      <c r="J228" s="81"/>
      <c r="K228" s="22"/>
      <c r="L228" s="22"/>
    </row>
    <row r="229" spans="1:12" hidden="1" x14ac:dyDescent="0.25">
      <c r="A229" s="85" t="s">
        <v>203</v>
      </c>
      <c r="B229" s="140"/>
      <c r="C229" s="141"/>
      <c r="D229" s="34" t="s">
        <v>188</v>
      </c>
      <c r="E229" s="35"/>
      <c r="F229" s="11">
        <f t="shared" si="30"/>
        <v>0</v>
      </c>
      <c r="G229" s="11">
        <f t="shared" si="29"/>
        <v>0</v>
      </c>
      <c r="H229" s="11">
        <f t="shared" si="31"/>
        <v>0</v>
      </c>
      <c r="I229" s="19"/>
      <c r="J229" s="81"/>
      <c r="K229" s="22"/>
      <c r="L229" s="22"/>
    </row>
    <row r="230" spans="1:12" hidden="1" x14ac:dyDescent="0.25">
      <c r="A230" s="85" t="s">
        <v>204</v>
      </c>
      <c r="B230" s="140"/>
      <c r="C230" s="141"/>
      <c r="D230" s="34" t="s">
        <v>188</v>
      </c>
      <c r="E230" s="35"/>
      <c r="F230" s="11">
        <f t="shared" si="30"/>
        <v>0</v>
      </c>
      <c r="G230" s="11">
        <f t="shared" si="29"/>
        <v>0</v>
      </c>
      <c r="H230" s="11">
        <f t="shared" si="31"/>
        <v>0</v>
      </c>
      <c r="I230" s="19"/>
      <c r="J230" s="81"/>
      <c r="K230" s="22"/>
      <c r="L230" s="22"/>
    </row>
    <row r="231" spans="1:12" ht="36.5" customHeight="1" x14ac:dyDescent="0.25">
      <c r="A231" s="82" t="s">
        <v>38</v>
      </c>
      <c r="B231" s="139" t="s">
        <v>205</v>
      </c>
      <c r="C231" s="139"/>
      <c r="D231" s="139"/>
      <c r="E231" s="139"/>
      <c r="F231" s="139"/>
      <c r="G231" s="9">
        <f>SUM(G232:G236)</f>
        <v>0</v>
      </c>
      <c r="H231" s="9">
        <f>SUM(H232:H236)</f>
        <v>0</v>
      </c>
      <c r="I231" s="87"/>
      <c r="J231" s="81"/>
      <c r="K231" s="86" t="s">
        <v>184</v>
      </c>
      <c r="L231" s="86" t="s">
        <v>185</v>
      </c>
    </row>
    <row r="232" spans="1:12" ht="23" hidden="1" x14ac:dyDescent="0.25">
      <c r="A232" s="85" t="s">
        <v>206</v>
      </c>
      <c r="B232" s="103" t="s">
        <v>207</v>
      </c>
      <c r="C232" s="103"/>
      <c r="D232" s="34" t="s">
        <v>188</v>
      </c>
      <c r="E232" s="35"/>
      <c r="F232" s="11">
        <f>K232*L232</f>
        <v>0</v>
      </c>
      <c r="G232" s="11">
        <f>ROUND(E232*F232,2)</f>
        <v>0</v>
      </c>
      <c r="H232" s="11">
        <f t="shared" ref="H232:H236" si="32">ROUND(G232*$D$7,2)</f>
        <v>0</v>
      </c>
      <c r="I232" s="19" t="s">
        <v>62</v>
      </c>
      <c r="J232" s="81"/>
      <c r="K232" s="22"/>
      <c r="L232" s="22"/>
    </row>
    <row r="233" spans="1:12" hidden="1" x14ac:dyDescent="0.25">
      <c r="A233" s="85" t="s">
        <v>208</v>
      </c>
      <c r="B233" s="103" t="s">
        <v>207</v>
      </c>
      <c r="C233" s="103"/>
      <c r="D233" s="34" t="s">
        <v>188</v>
      </c>
      <c r="E233" s="35"/>
      <c r="F233" s="11">
        <f t="shared" ref="F233:F236" si="33">K233*L233</f>
        <v>0</v>
      </c>
      <c r="G233" s="11">
        <f t="shared" ref="G233:G236" si="34">ROUND(E233*F233,2)</f>
        <v>0</v>
      </c>
      <c r="H233" s="11">
        <f t="shared" si="32"/>
        <v>0</v>
      </c>
      <c r="I233" s="19"/>
      <c r="J233" s="81"/>
      <c r="K233" s="22"/>
      <c r="L233" s="22"/>
    </row>
    <row r="234" spans="1:12" hidden="1" x14ac:dyDescent="0.25">
      <c r="A234" s="85" t="s">
        <v>209</v>
      </c>
      <c r="B234" s="103" t="s">
        <v>207</v>
      </c>
      <c r="C234" s="103"/>
      <c r="D234" s="34" t="s">
        <v>188</v>
      </c>
      <c r="E234" s="35"/>
      <c r="F234" s="11">
        <f t="shared" si="33"/>
        <v>0</v>
      </c>
      <c r="G234" s="11">
        <f t="shared" si="34"/>
        <v>0</v>
      </c>
      <c r="H234" s="11">
        <f t="shared" si="32"/>
        <v>0</v>
      </c>
      <c r="I234" s="19"/>
      <c r="J234" s="81"/>
      <c r="K234" s="22"/>
      <c r="L234" s="22"/>
    </row>
    <row r="235" spans="1:12" hidden="1" x14ac:dyDescent="0.25">
      <c r="A235" s="85" t="s">
        <v>210</v>
      </c>
      <c r="B235" s="103" t="s">
        <v>207</v>
      </c>
      <c r="C235" s="103"/>
      <c r="D235" s="34" t="s">
        <v>188</v>
      </c>
      <c r="E235" s="35"/>
      <c r="F235" s="11">
        <f t="shared" si="33"/>
        <v>0</v>
      </c>
      <c r="G235" s="11">
        <f t="shared" si="34"/>
        <v>0</v>
      </c>
      <c r="H235" s="11">
        <f t="shared" si="32"/>
        <v>0</v>
      </c>
      <c r="I235" s="19"/>
      <c r="J235" s="81"/>
      <c r="K235" s="22"/>
      <c r="L235" s="22"/>
    </row>
    <row r="236" spans="1:12" hidden="1" x14ac:dyDescent="0.25">
      <c r="A236" s="85" t="s">
        <v>211</v>
      </c>
      <c r="B236" s="103" t="s">
        <v>207</v>
      </c>
      <c r="C236" s="103"/>
      <c r="D236" s="34" t="s">
        <v>188</v>
      </c>
      <c r="E236" s="35"/>
      <c r="F236" s="11">
        <f t="shared" si="33"/>
        <v>0</v>
      </c>
      <c r="G236" s="11">
        <f t="shared" si="34"/>
        <v>0</v>
      </c>
      <c r="H236" s="11">
        <f t="shared" si="32"/>
        <v>0</v>
      </c>
      <c r="I236" s="19"/>
      <c r="J236" s="81"/>
      <c r="K236" s="22"/>
      <c r="L236" s="22"/>
    </row>
    <row r="237" spans="1:12" x14ac:dyDescent="0.25">
      <c r="A237" s="138" t="s">
        <v>63</v>
      </c>
      <c r="B237" s="138"/>
      <c r="C237" s="138"/>
      <c r="D237" s="138"/>
      <c r="E237" s="138"/>
      <c r="F237" s="138"/>
      <c r="G237" s="10">
        <f>G10</f>
        <v>20703.599999999999</v>
      </c>
      <c r="H237" s="10">
        <f>H10</f>
        <v>8281.4399999999987</v>
      </c>
      <c r="I237" s="80"/>
      <c r="J237" s="81"/>
    </row>
    <row r="238" spans="1:12" x14ac:dyDescent="0.25">
      <c r="G238" s="89"/>
      <c r="H238" s="89"/>
    </row>
    <row r="241" s="67" customFormat="1" x14ac:dyDescent="0.25"/>
    <row r="242" s="67" customFormat="1" x14ac:dyDescent="0.25"/>
    <row r="243" s="67" customFormat="1" x14ac:dyDescent="0.25"/>
    <row r="244" s="67" customFormat="1" x14ac:dyDescent="0.25"/>
    <row r="245" s="67" customFormat="1" x14ac:dyDescent="0.25"/>
    <row r="246" s="67" customFormat="1" x14ac:dyDescent="0.25"/>
    <row r="247" s="67" customFormat="1" x14ac:dyDescent="0.25"/>
    <row r="248" s="67" customFormat="1" x14ac:dyDescent="0.25"/>
    <row r="249" s="67" customFormat="1" x14ac:dyDescent="0.25"/>
    <row r="250" s="67" customFormat="1" x14ac:dyDescent="0.25"/>
    <row r="251" s="67" customFormat="1" x14ac:dyDescent="0.25"/>
    <row r="252" s="67" customFormat="1" x14ac:dyDescent="0.25"/>
    <row r="253" s="67" customFormat="1" x14ac:dyDescent="0.25"/>
    <row r="254" s="67" customFormat="1" x14ac:dyDescent="0.25"/>
    <row r="255" s="67" customFormat="1" x14ac:dyDescent="0.25"/>
    <row r="256" s="67" customFormat="1" x14ac:dyDescent="0.25"/>
    <row r="257" s="67" customFormat="1" x14ac:dyDescent="0.25"/>
    <row r="258" s="67" customFormat="1" x14ac:dyDescent="0.25"/>
    <row r="259" s="67" customFormat="1" x14ac:dyDescent="0.25"/>
    <row r="260" s="67" customFormat="1" x14ac:dyDescent="0.25"/>
  </sheetData>
  <sheetProtection algorithmName="SHA-512" hashValue="FgVcxg/zrz/jKNnafqZR2cmBZSjHP69y+xFYohhizyJdwNz4YH111XD7mXX2yg9afEM63bqVLbLSx2l+voQjUQ==" saltValue="RkIaTgvwwNPUM9FYoZ+5tQ==" spinCount="100000" sheet="1" formatColumns="0" formatRows="0"/>
  <mergeCells count="227">
    <mergeCell ref="A237:F237"/>
    <mergeCell ref="B226:C226"/>
    <mergeCell ref="B227:C227"/>
    <mergeCell ref="B228:C228"/>
    <mergeCell ref="B229:C229"/>
    <mergeCell ref="B230:C230"/>
    <mergeCell ref="B231:F231"/>
    <mergeCell ref="B232:C232"/>
    <mergeCell ref="B233:C233"/>
    <mergeCell ref="B234:C234"/>
    <mergeCell ref="G102:G106"/>
    <mergeCell ref="H102:H106"/>
    <mergeCell ref="I102:I106"/>
    <mergeCell ref="A107:A111"/>
    <mergeCell ref="B107:B111"/>
    <mergeCell ref="D107:D111"/>
    <mergeCell ref="E107:E111"/>
    <mergeCell ref="F107:F111"/>
    <mergeCell ref="G107:G111"/>
    <mergeCell ref="H107:H111"/>
    <mergeCell ref="I107:I111"/>
    <mergeCell ref="G92:G96"/>
    <mergeCell ref="H92:H96"/>
    <mergeCell ref="I92:I96"/>
    <mergeCell ref="A97:A101"/>
    <mergeCell ref="B97:B101"/>
    <mergeCell ref="D97:D101"/>
    <mergeCell ref="E97:E101"/>
    <mergeCell ref="F97:F101"/>
    <mergeCell ref="G97:G101"/>
    <mergeCell ref="H97:H101"/>
    <mergeCell ref="I97:I101"/>
    <mergeCell ref="D6:I6"/>
    <mergeCell ref="B9:C9"/>
    <mergeCell ref="B10:F10"/>
    <mergeCell ref="B12:C12"/>
    <mergeCell ref="B13:C13"/>
    <mergeCell ref="D1:I1"/>
    <mergeCell ref="A3:C3"/>
    <mergeCell ref="D3:I3"/>
    <mergeCell ref="D4:E4"/>
    <mergeCell ref="F4:G4"/>
    <mergeCell ref="A5:C5"/>
    <mergeCell ref="D5:I5"/>
    <mergeCell ref="B11:F11"/>
    <mergeCell ref="B20:C20"/>
    <mergeCell ref="B22:F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B21:C21"/>
    <mergeCell ref="B32:C32"/>
    <mergeCell ref="B33:F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44:C44"/>
    <mergeCell ref="B56:C56"/>
    <mergeCell ref="B57:C57"/>
    <mergeCell ref="B58:C58"/>
    <mergeCell ref="B59:C59"/>
    <mergeCell ref="B60:C60"/>
    <mergeCell ref="B50:C50"/>
    <mergeCell ref="B51:C51"/>
    <mergeCell ref="B52:C52"/>
    <mergeCell ref="B53:C53"/>
    <mergeCell ref="B54:C54"/>
    <mergeCell ref="B55:C55"/>
    <mergeCell ref="B61:F61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  <mergeCell ref="B80:C80"/>
    <mergeCell ref="B81:C81"/>
    <mergeCell ref="B82:C82"/>
    <mergeCell ref="B84:C84"/>
    <mergeCell ref="B85:C85"/>
    <mergeCell ref="B74:C74"/>
    <mergeCell ref="B75:C75"/>
    <mergeCell ref="B76:C76"/>
    <mergeCell ref="B77:C77"/>
    <mergeCell ref="B78:C78"/>
    <mergeCell ref="B79:C79"/>
    <mergeCell ref="B83:C83"/>
    <mergeCell ref="B86:C86"/>
    <mergeCell ref="B87:C87"/>
    <mergeCell ref="B88:C88"/>
    <mergeCell ref="B89:C89"/>
    <mergeCell ref="B90:C90"/>
    <mergeCell ref="B91:F91"/>
    <mergeCell ref="A112:A116"/>
    <mergeCell ref="B112:B116"/>
    <mergeCell ref="D112:D116"/>
    <mergeCell ref="E112:E116"/>
    <mergeCell ref="F112:F116"/>
    <mergeCell ref="A92:A96"/>
    <mergeCell ref="B92:B96"/>
    <mergeCell ref="D92:D96"/>
    <mergeCell ref="E92:E96"/>
    <mergeCell ref="F92:F96"/>
    <mergeCell ref="A102:A106"/>
    <mergeCell ref="B102:B106"/>
    <mergeCell ref="D102:D106"/>
    <mergeCell ref="E102:E106"/>
    <mergeCell ref="F102:F106"/>
    <mergeCell ref="A117:A121"/>
    <mergeCell ref="B117:B121"/>
    <mergeCell ref="D117:D121"/>
    <mergeCell ref="E117:E121"/>
    <mergeCell ref="F117:F121"/>
    <mergeCell ref="G112:G116"/>
    <mergeCell ref="H112:H116"/>
    <mergeCell ref="I112:I116"/>
    <mergeCell ref="G117:G121"/>
    <mergeCell ref="H117:H121"/>
    <mergeCell ref="I117:I121"/>
    <mergeCell ref="A122:A126"/>
    <mergeCell ref="B122:B126"/>
    <mergeCell ref="D122:D126"/>
    <mergeCell ref="E122:E126"/>
    <mergeCell ref="F122:F126"/>
    <mergeCell ref="G122:G126"/>
    <mergeCell ref="H122:H126"/>
    <mergeCell ref="I122:I126"/>
    <mergeCell ref="A127:A131"/>
    <mergeCell ref="B127:B131"/>
    <mergeCell ref="D127:D131"/>
    <mergeCell ref="E127:E131"/>
    <mergeCell ref="F127:F131"/>
    <mergeCell ref="G127:G131"/>
    <mergeCell ref="H127:H131"/>
    <mergeCell ref="I127:I131"/>
    <mergeCell ref="A132:A136"/>
    <mergeCell ref="B132:B136"/>
    <mergeCell ref="D132:D136"/>
    <mergeCell ref="E132:E136"/>
    <mergeCell ref="F132:F136"/>
    <mergeCell ref="G132:G136"/>
    <mergeCell ref="H132:H136"/>
    <mergeCell ref="I132:I136"/>
    <mergeCell ref="A137:A141"/>
    <mergeCell ref="B137:B141"/>
    <mergeCell ref="D137:D141"/>
    <mergeCell ref="E137:E141"/>
    <mergeCell ref="F137:F141"/>
    <mergeCell ref="G137:G141"/>
    <mergeCell ref="H137:H141"/>
    <mergeCell ref="I137:I141"/>
    <mergeCell ref="B142:F142"/>
    <mergeCell ref="A143:A149"/>
    <mergeCell ref="B143:B149"/>
    <mergeCell ref="I143:I149"/>
    <mergeCell ref="A150:A156"/>
    <mergeCell ref="B150:B156"/>
    <mergeCell ref="I150:I156"/>
    <mergeCell ref="A157:A163"/>
    <mergeCell ref="B157:B163"/>
    <mergeCell ref="I157:I163"/>
    <mergeCell ref="A164:A170"/>
    <mergeCell ref="B164:B170"/>
    <mergeCell ref="I164:I170"/>
    <mergeCell ref="A171:A177"/>
    <mergeCell ref="B171:B177"/>
    <mergeCell ref="I171:I177"/>
    <mergeCell ref="A199:A205"/>
    <mergeCell ref="B199:B205"/>
    <mergeCell ref="I199:I205"/>
    <mergeCell ref="A178:A184"/>
    <mergeCell ref="B178:B184"/>
    <mergeCell ref="I178:I184"/>
    <mergeCell ref="A185:A191"/>
    <mergeCell ref="B185:B191"/>
    <mergeCell ref="I185:I191"/>
    <mergeCell ref="A192:A198"/>
    <mergeCell ref="B192:B198"/>
    <mergeCell ref="I192:I198"/>
    <mergeCell ref="A206:A212"/>
    <mergeCell ref="B206:B212"/>
    <mergeCell ref="I206:I212"/>
    <mergeCell ref="B213:F213"/>
    <mergeCell ref="B236:C236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35:C235"/>
  </mergeCells>
  <conditionalFormatting sqref="L10:L20">
    <cfRule type="duplicateValues" dxfId="7" priority="1"/>
  </conditionalFormatting>
  <dataValidations count="8">
    <dataValidation type="list" allowBlank="1" showInputMessage="1" showErrorMessage="1" sqref="D6:I6" xr:uid="{CB68F441-AD7B-41C5-A9DA-E52324521737}">
      <formula1>"Pareiškėjas,Partneris Nr. 1,Partneris Nr. 2,Partneris Nr. 3"</formula1>
    </dataValidation>
    <dataValidation allowBlank="1" showInputMessage="1" showErrorMessage="1" prompt="Grindžiant įkainį faktiniu darbo užmokesčiu, turi būti pateikiamos buhalterinės pažymos apie per 3–6 mėn. iki PĮP pateikimo priskaičiuotą (pridedant ir darbdavio mokesčius) ir išmokėtą darbo užmokestį." sqref="I92:I141" xr:uid="{9E08DFAE-EABE-4369-8C25-0601626F55E6}"/>
    <dataValidation type="list" allowBlank="1" showInputMessage="1" showErrorMessage="1" sqref="D1:I1" xr:uid="{1D852047-4D5C-4357-B3A3-6242748DD230}">
      <formula1>"Moksliniai tyrimai, Eksperimentinė plėtra"</formula1>
    </dataValidation>
    <dataValidation allowBlank="1" showErrorMessage="1" sqref="F92:F141" xr:uid="{0539DF24-DF00-40A1-BAF1-E28D2C17A63C}"/>
    <dataValidation allowBlank="1" showInputMessage="1" showErrorMessage="1" prompt="Įveskite vienos pareigybės darbuotojų fizinio rodiklio pasiekimui skiriamą darbo laiką valandomis." sqref="E92:E141" xr:uid="{D7BC6723-FFF8-45BD-9906-62605ECA60A7}"/>
    <dataValidation type="list" allowBlank="1" showInputMessage="1" showErrorMessage="1" sqref="J1" xr:uid="{F94A6C04-F622-4EF8-92B2-22C50942D038}">
      <formula1>"Taikomieji (pramoniniai) moksliniai tyrimai, Eksperimentinė plėtra (bandomoji taikomoji veikla)"</formula1>
    </dataValidation>
    <dataValidation allowBlank="1" showInputMessage="1" showErrorMessage="1" prompt="Numeris turi sutapti su PĮP nurodytu poveiklės numeriu" sqref="D2" xr:uid="{5BB046D3-BB7E-4F9A-8B68-BCE509CFC0B5}"/>
    <dataValidation type="list" allowBlank="1" showInputMessage="1" showErrorMessage="1" prompt="Pasirinkite finansavimo intensyvumą pagal PFSA 5.2 p. ir 5.3 p." sqref="D7" xr:uid="{DB2EA02D-AFCD-4496-84DD-2DCED6175081}">
      <formula1>"0%,25%,35%,40%,45%,50%,60%,65%,70%,75%,80%"</formula1>
    </dataValidation>
  </dataValidations>
  <pageMargins left="0.31496062992125984" right="0.31496062992125984" top="0.78740157480314965" bottom="0.78740157480314965" header="0.31496062992125984" footer="0.31496062992125984"/>
  <pageSetup paperSize="9" scale="48" fitToHeight="0" orientation="landscape" r:id="rId1"/>
  <headerFooter>
    <oddFooter>&amp;A&amp;RPuslapių &amp;P</oddFooter>
  </headerFooter>
  <rowBreaks count="3" manualBreakCount="3">
    <brk id="118" max="17" man="1"/>
    <brk id="163" max="17" man="1"/>
    <brk id="206" max="17" man="1"/>
  </rowBreaks>
  <colBreaks count="1" manualBreakCount="1">
    <brk id="9" max="209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Lapas31">
    <tabColor rgb="FF92D050"/>
    <pageSetUpPr fitToPage="1"/>
  </sheetPr>
  <dimension ref="A1:S260"/>
  <sheetViews>
    <sheetView zoomScale="85" zoomScaleNormal="85" zoomScaleSheetLayoutView="100" workbookViewId="0">
      <pane ySplit="9" topLeftCell="A10" activePane="bottomLeft" state="frozen"/>
      <selection activeCell="J26" sqref="J26"/>
      <selection pane="bottomLeft" activeCell="K8" sqref="K8"/>
    </sheetView>
  </sheetViews>
  <sheetFormatPr defaultColWidth="9.08984375" defaultRowHeight="11.5" x14ac:dyDescent="0.25"/>
  <cols>
    <col min="1" max="1" width="4.90625" style="67" bestFit="1" customWidth="1"/>
    <col min="2" max="2" width="26.08984375" style="67" customWidth="1"/>
    <col min="3" max="3" width="36.90625" style="67" customWidth="1"/>
    <col min="4" max="4" width="13.54296875" style="67" bestFit="1" customWidth="1"/>
    <col min="5" max="5" width="9.36328125" style="67" customWidth="1"/>
    <col min="6" max="6" width="11.6328125" style="67" customWidth="1"/>
    <col min="7" max="7" width="18.453125" style="67" customWidth="1"/>
    <col min="8" max="8" width="13.36328125" style="67" bestFit="1" customWidth="1"/>
    <col min="9" max="9" width="35.08984375" style="67" customWidth="1"/>
    <col min="10" max="10" width="3.54296875" style="67" customWidth="1"/>
    <col min="11" max="11" width="22.36328125" style="67" bestFit="1" customWidth="1"/>
    <col min="12" max="12" width="15.36328125" style="67" bestFit="1" customWidth="1"/>
    <col min="13" max="13" width="15.08984375" style="67" bestFit="1" customWidth="1"/>
    <col min="14" max="14" width="9.90625" style="67" bestFit="1" customWidth="1"/>
    <col min="15" max="15" width="11.36328125" style="67" bestFit="1" customWidth="1"/>
    <col min="16" max="16" width="11.08984375" style="67" bestFit="1" customWidth="1"/>
    <col min="17" max="17" width="13.453125" style="67" bestFit="1" customWidth="1"/>
    <col min="18" max="18" width="21" style="67" bestFit="1" customWidth="1"/>
    <col min="19" max="19" width="1.6328125" style="67" bestFit="1" customWidth="1"/>
    <col min="20" max="16384" width="9.08984375" style="67"/>
  </cols>
  <sheetData>
    <row r="1" spans="1:10" ht="12.75" customHeight="1" x14ac:dyDescent="0.25">
      <c r="A1" s="73"/>
      <c r="B1" s="73"/>
      <c r="C1" s="73" t="s">
        <v>50</v>
      </c>
      <c r="D1" s="130"/>
      <c r="E1" s="130"/>
      <c r="F1" s="130"/>
      <c r="G1" s="130"/>
      <c r="H1" s="130"/>
      <c r="I1" s="130"/>
      <c r="J1" s="74"/>
    </row>
    <row r="2" spans="1:10" ht="12.75" customHeight="1" x14ac:dyDescent="0.25">
      <c r="A2" s="73"/>
      <c r="B2" s="73"/>
      <c r="C2" s="73" t="s">
        <v>51</v>
      </c>
      <c r="D2" s="12"/>
      <c r="E2" s="74"/>
      <c r="F2" s="74"/>
      <c r="G2" s="74"/>
      <c r="H2" s="74"/>
      <c r="I2" s="74"/>
      <c r="J2" s="74"/>
    </row>
    <row r="3" spans="1:10" ht="12.75" customHeight="1" x14ac:dyDescent="0.25">
      <c r="A3" s="129" t="s">
        <v>52</v>
      </c>
      <c r="B3" s="129"/>
      <c r="C3" s="129"/>
      <c r="D3" s="130"/>
      <c r="E3" s="130"/>
      <c r="F3" s="130"/>
      <c r="G3" s="130"/>
      <c r="H3" s="130"/>
      <c r="I3" s="131"/>
      <c r="J3" s="74"/>
    </row>
    <row r="4" spans="1:10" ht="12.75" customHeight="1" x14ac:dyDescent="0.25">
      <c r="A4" s="73"/>
      <c r="B4" s="73"/>
      <c r="C4" s="73" t="s">
        <v>53</v>
      </c>
      <c r="D4" s="136"/>
      <c r="E4" s="136"/>
      <c r="F4" s="137" t="s">
        <v>54</v>
      </c>
      <c r="G4" s="137"/>
      <c r="H4" s="13"/>
      <c r="I4" s="74"/>
      <c r="J4" s="74"/>
    </row>
    <row r="5" spans="1:10" ht="25.25" customHeight="1" x14ac:dyDescent="0.25">
      <c r="A5" s="134" t="s">
        <v>55</v>
      </c>
      <c r="B5" s="134"/>
      <c r="C5" s="134"/>
      <c r="D5" s="135"/>
      <c r="E5" s="135"/>
      <c r="F5" s="135"/>
      <c r="G5" s="135"/>
      <c r="H5" s="135"/>
      <c r="I5" s="130"/>
      <c r="J5" s="74"/>
    </row>
    <row r="6" spans="1:10" ht="12.75" customHeight="1" x14ac:dyDescent="0.25">
      <c r="A6" s="73"/>
      <c r="B6" s="73"/>
      <c r="C6" s="73" t="s">
        <v>56</v>
      </c>
      <c r="D6" s="135"/>
      <c r="E6" s="135"/>
      <c r="F6" s="135"/>
      <c r="G6" s="135"/>
      <c r="H6" s="135"/>
      <c r="I6" s="135"/>
      <c r="J6" s="74"/>
    </row>
    <row r="7" spans="1:10" ht="12.75" customHeight="1" x14ac:dyDescent="0.25">
      <c r="A7" s="73"/>
      <c r="B7" s="73"/>
      <c r="C7" s="75" t="s">
        <v>57</v>
      </c>
      <c r="D7" s="14"/>
      <c r="E7" s="74"/>
      <c r="F7" s="74"/>
      <c r="G7" s="76"/>
      <c r="H7" s="76"/>
      <c r="I7" s="74"/>
      <c r="J7" s="74"/>
    </row>
    <row r="9" spans="1:10" ht="34.5" x14ac:dyDescent="0.25">
      <c r="A9" s="77" t="s">
        <v>15</v>
      </c>
      <c r="B9" s="132" t="s">
        <v>23</v>
      </c>
      <c r="C9" s="133"/>
      <c r="D9" s="77" t="s">
        <v>58</v>
      </c>
      <c r="E9" s="77" t="s">
        <v>59</v>
      </c>
      <c r="F9" s="77" t="s">
        <v>60</v>
      </c>
      <c r="G9" s="77" t="s">
        <v>61</v>
      </c>
      <c r="H9" s="77" t="s">
        <v>20</v>
      </c>
      <c r="I9" s="77" t="s">
        <v>62</v>
      </c>
      <c r="J9" s="78"/>
    </row>
    <row r="10" spans="1:10" x14ac:dyDescent="0.25">
      <c r="A10" s="79"/>
      <c r="B10" s="128" t="s">
        <v>63</v>
      </c>
      <c r="C10" s="128"/>
      <c r="D10" s="128"/>
      <c r="E10" s="128"/>
      <c r="F10" s="128"/>
      <c r="G10" s="10">
        <f>G11+G22+G33+G61+G91+G142+G213+G231</f>
        <v>0</v>
      </c>
      <c r="H10" s="10">
        <f>H11+H22+H33+H61+H91+H142+H213+H231</f>
        <v>0</v>
      </c>
      <c r="I10" s="80"/>
      <c r="J10" s="81"/>
    </row>
    <row r="11" spans="1:10" x14ac:dyDescent="0.25">
      <c r="A11" s="82" t="s">
        <v>24</v>
      </c>
      <c r="B11" s="100" t="s">
        <v>25</v>
      </c>
      <c r="C11" s="101"/>
      <c r="D11" s="101"/>
      <c r="E11" s="101"/>
      <c r="F11" s="102"/>
      <c r="G11" s="9">
        <f>SUM(G12:G21)</f>
        <v>0</v>
      </c>
      <c r="H11" s="9">
        <f>SUM(H12:H21)</f>
        <v>0</v>
      </c>
      <c r="I11" s="83"/>
      <c r="J11" s="84"/>
    </row>
    <row r="12" spans="1:10" ht="23" x14ac:dyDescent="0.25">
      <c r="A12" s="85" t="s">
        <v>64</v>
      </c>
      <c r="B12" s="103" t="s">
        <v>65</v>
      </c>
      <c r="C12" s="103"/>
      <c r="D12" s="16"/>
      <c r="E12" s="17"/>
      <c r="F12" s="18"/>
      <c r="G12" s="11">
        <f>ROUND(E12*F12,2)</f>
        <v>0</v>
      </c>
      <c r="H12" s="11">
        <f t="shared" ref="H12:H90" si="0">ROUND(G12*$D$7,2)</f>
        <v>0</v>
      </c>
      <c r="I12" s="15" t="s">
        <v>62</v>
      </c>
      <c r="J12" s="81"/>
    </row>
    <row r="13" spans="1:10" x14ac:dyDescent="0.25">
      <c r="A13" s="85" t="s">
        <v>66</v>
      </c>
      <c r="B13" s="103"/>
      <c r="C13" s="103"/>
      <c r="D13" s="16"/>
      <c r="E13" s="17"/>
      <c r="F13" s="18"/>
      <c r="G13" s="11">
        <f t="shared" ref="G13:G21" si="1">ROUND(E13*F13,2)</f>
        <v>0</v>
      </c>
      <c r="H13" s="11">
        <f t="shared" si="0"/>
        <v>0</v>
      </c>
      <c r="I13" s="15"/>
      <c r="J13" s="81"/>
    </row>
    <row r="14" spans="1:10" x14ac:dyDescent="0.25">
      <c r="A14" s="85" t="s">
        <v>67</v>
      </c>
      <c r="B14" s="103"/>
      <c r="C14" s="103"/>
      <c r="D14" s="16"/>
      <c r="E14" s="17"/>
      <c r="F14" s="18"/>
      <c r="G14" s="11">
        <f t="shared" si="1"/>
        <v>0</v>
      </c>
      <c r="H14" s="11">
        <f t="shared" si="0"/>
        <v>0</v>
      </c>
      <c r="I14" s="15"/>
      <c r="J14" s="81"/>
    </row>
    <row r="15" spans="1:10" x14ac:dyDescent="0.25">
      <c r="A15" s="85" t="s">
        <v>68</v>
      </c>
      <c r="B15" s="103"/>
      <c r="C15" s="103"/>
      <c r="D15" s="16"/>
      <c r="E15" s="17"/>
      <c r="F15" s="18"/>
      <c r="G15" s="11">
        <f t="shared" si="1"/>
        <v>0</v>
      </c>
      <c r="H15" s="11">
        <f t="shared" si="0"/>
        <v>0</v>
      </c>
      <c r="I15" s="15"/>
      <c r="J15" s="81"/>
    </row>
    <row r="16" spans="1:10" x14ac:dyDescent="0.25">
      <c r="A16" s="85" t="s">
        <v>69</v>
      </c>
      <c r="B16" s="103"/>
      <c r="C16" s="103"/>
      <c r="D16" s="16"/>
      <c r="E16" s="17"/>
      <c r="F16" s="18"/>
      <c r="G16" s="11">
        <f t="shared" si="1"/>
        <v>0</v>
      </c>
      <c r="H16" s="11">
        <f t="shared" si="0"/>
        <v>0</v>
      </c>
      <c r="I16" s="15"/>
      <c r="J16" s="81"/>
    </row>
    <row r="17" spans="1:10" x14ac:dyDescent="0.25">
      <c r="A17" s="85" t="s">
        <v>70</v>
      </c>
      <c r="B17" s="103"/>
      <c r="C17" s="103"/>
      <c r="D17" s="16"/>
      <c r="E17" s="17"/>
      <c r="F17" s="18"/>
      <c r="G17" s="11">
        <f t="shared" si="1"/>
        <v>0</v>
      </c>
      <c r="H17" s="11">
        <f t="shared" si="0"/>
        <v>0</v>
      </c>
      <c r="I17" s="15"/>
      <c r="J17" s="81"/>
    </row>
    <row r="18" spans="1:10" x14ac:dyDescent="0.25">
      <c r="A18" s="85" t="s">
        <v>71</v>
      </c>
      <c r="B18" s="103"/>
      <c r="C18" s="103"/>
      <c r="D18" s="16"/>
      <c r="E18" s="17"/>
      <c r="F18" s="18"/>
      <c r="G18" s="11">
        <f t="shared" si="1"/>
        <v>0</v>
      </c>
      <c r="H18" s="11">
        <f t="shared" si="0"/>
        <v>0</v>
      </c>
      <c r="I18" s="15"/>
      <c r="J18" s="81"/>
    </row>
    <row r="19" spans="1:10" x14ac:dyDescent="0.25">
      <c r="A19" s="85" t="s">
        <v>72</v>
      </c>
      <c r="B19" s="103"/>
      <c r="C19" s="103"/>
      <c r="D19" s="16"/>
      <c r="E19" s="17"/>
      <c r="F19" s="18"/>
      <c r="G19" s="11">
        <f t="shared" si="1"/>
        <v>0</v>
      </c>
      <c r="H19" s="11">
        <f t="shared" si="0"/>
        <v>0</v>
      </c>
      <c r="I19" s="15"/>
      <c r="J19" s="81"/>
    </row>
    <row r="20" spans="1:10" x14ac:dyDescent="0.25">
      <c r="A20" s="85" t="s">
        <v>73</v>
      </c>
      <c r="B20" s="103"/>
      <c r="C20" s="103"/>
      <c r="D20" s="16"/>
      <c r="E20" s="17"/>
      <c r="F20" s="18"/>
      <c r="G20" s="11">
        <f t="shared" si="1"/>
        <v>0</v>
      </c>
      <c r="H20" s="11">
        <f t="shared" si="0"/>
        <v>0</v>
      </c>
      <c r="I20" s="15"/>
      <c r="J20" s="81"/>
    </row>
    <row r="21" spans="1:10" x14ac:dyDescent="0.25">
      <c r="A21" s="85" t="s">
        <v>74</v>
      </c>
      <c r="B21" s="103"/>
      <c r="C21" s="103"/>
      <c r="D21" s="16"/>
      <c r="E21" s="17"/>
      <c r="F21" s="18"/>
      <c r="G21" s="11">
        <f t="shared" si="1"/>
        <v>0</v>
      </c>
      <c r="H21" s="11">
        <f>ROUND(G21*$D$7,2)</f>
        <v>0</v>
      </c>
      <c r="I21" s="15"/>
      <c r="J21" s="81"/>
    </row>
    <row r="22" spans="1:10" ht="27.65" customHeight="1" x14ac:dyDescent="0.25">
      <c r="A22" s="82" t="s">
        <v>26</v>
      </c>
      <c r="B22" s="100" t="s">
        <v>75</v>
      </c>
      <c r="C22" s="101"/>
      <c r="D22" s="101"/>
      <c r="E22" s="101"/>
      <c r="F22" s="102"/>
      <c r="G22" s="9">
        <f>SUM(G23:G32)</f>
        <v>0</v>
      </c>
      <c r="H22" s="9">
        <f>SUM(H23:H32)</f>
        <v>0</v>
      </c>
      <c r="I22" s="83"/>
      <c r="J22" s="84"/>
    </row>
    <row r="23" spans="1:10" ht="23" x14ac:dyDescent="0.25">
      <c r="A23" s="85" t="s">
        <v>76</v>
      </c>
      <c r="B23" s="103" t="s">
        <v>65</v>
      </c>
      <c r="C23" s="103"/>
      <c r="D23" s="16"/>
      <c r="E23" s="17"/>
      <c r="F23" s="18"/>
      <c r="G23" s="11">
        <f>ROUND(E23*F23,2)</f>
        <v>0</v>
      </c>
      <c r="H23" s="11">
        <f t="shared" si="0"/>
        <v>0</v>
      </c>
      <c r="I23" s="15" t="s">
        <v>62</v>
      </c>
      <c r="J23" s="81"/>
    </row>
    <row r="24" spans="1:10" x14ac:dyDescent="0.25">
      <c r="A24" s="85" t="s">
        <v>77</v>
      </c>
      <c r="B24" s="103"/>
      <c r="C24" s="103"/>
      <c r="D24" s="16"/>
      <c r="E24" s="17"/>
      <c r="F24" s="18"/>
      <c r="G24" s="11">
        <f t="shared" ref="G24:G32" si="2">ROUND(E24*F24,2)</f>
        <v>0</v>
      </c>
      <c r="H24" s="11">
        <f t="shared" si="0"/>
        <v>0</v>
      </c>
      <c r="I24" s="15"/>
      <c r="J24" s="81"/>
    </row>
    <row r="25" spans="1:10" x14ac:dyDescent="0.25">
      <c r="A25" s="85" t="s">
        <v>78</v>
      </c>
      <c r="B25" s="103"/>
      <c r="C25" s="103"/>
      <c r="D25" s="16"/>
      <c r="E25" s="17"/>
      <c r="F25" s="18"/>
      <c r="G25" s="11">
        <f t="shared" si="2"/>
        <v>0</v>
      </c>
      <c r="H25" s="11">
        <f t="shared" si="0"/>
        <v>0</v>
      </c>
      <c r="I25" s="15"/>
      <c r="J25" s="81"/>
    </row>
    <row r="26" spans="1:10" x14ac:dyDescent="0.25">
      <c r="A26" s="85" t="s">
        <v>79</v>
      </c>
      <c r="B26" s="103"/>
      <c r="C26" s="103"/>
      <c r="D26" s="16"/>
      <c r="E26" s="17"/>
      <c r="F26" s="18"/>
      <c r="G26" s="11">
        <f t="shared" si="2"/>
        <v>0</v>
      </c>
      <c r="H26" s="11">
        <f t="shared" si="0"/>
        <v>0</v>
      </c>
      <c r="I26" s="15"/>
      <c r="J26" s="81"/>
    </row>
    <row r="27" spans="1:10" x14ac:dyDescent="0.25">
      <c r="A27" s="85" t="s">
        <v>80</v>
      </c>
      <c r="B27" s="103"/>
      <c r="C27" s="103"/>
      <c r="D27" s="16"/>
      <c r="E27" s="17"/>
      <c r="F27" s="18"/>
      <c r="G27" s="11">
        <f t="shared" si="2"/>
        <v>0</v>
      </c>
      <c r="H27" s="11">
        <f t="shared" si="0"/>
        <v>0</v>
      </c>
      <c r="I27" s="15"/>
      <c r="J27" s="81"/>
    </row>
    <row r="28" spans="1:10" x14ac:dyDescent="0.25">
      <c r="A28" s="85" t="s">
        <v>81</v>
      </c>
      <c r="B28" s="103"/>
      <c r="C28" s="103"/>
      <c r="D28" s="16"/>
      <c r="E28" s="17"/>
      <c r="F28" s="18"/>
      <c r="G28" s="11">
        <f t="shared" si="2"/>
        <v>0</v>
      </c>
      <c r="H28" s="11">
        <f t="shared" si="0"/>
        <v>0</v>
      </c>
      <c r="I28" s="15"/>
      <c r="J28" s="81"/>
    </row>
    <row r="29" spans="1:10" x14ac:dyDescent="0.25">
      <c r="A29" s="85" t="s">
        <v>82</v>
      </c>
      <c r="B29" s="103"/>
      <c r="C29" s="103"/>
      <c r="D29" s="16"/>
      <c r="E29" s="17"/>
      <c r="F29" s="18"/>
      <c r="G29" s="11">
        <f t="shared" si="2"/>
        <v>0</v>
      </c>
      <c r="H29" s="11">
        <f t="shared" si="0"/>
        <v>0</v>
      </c>
      <c r="I29" s="15"/>
      <c r="J29" s="81"/>
    </row>
    <row r="30" spans="1:10" x14ac:dyDescent="0.25">
      <c r="A30" s="85" t="s">
        <v>83</v>
      </c>
      <c r="B30" s="103"/>
      <c r="C30" s="103"/>
      <c r="D30" s="16"/>
      <c r="E30" s="17"/>
      <c r="F30" s="18"/>
      <c r="G30" s="11">
        <f t="shared" si="2"/>
        <v>0</v>
      </c>
      <c r="H30" s="11">
        <f t="shared" si="0"/>
        <v>0</v>
      </c>
      <c r="I30" s="15"/>
      <c r="J30" s="81"/>
    </row>
    <row r="31" spans="1:10" x14ac:dyDescent="0.25">
      <c r="A31" s="85" t="s">
        <v>84</v>
      </c>
      <c r="B31" s="103"/>
      <c r="C31" s="103"/>
      <c r="D31" s="16"/>
      <c r="E31" s="17"/>
      <c r="F31" s="18"/>
      <c r="G31" s="11">
        <f t="shared" si="2"/>
        <v>0</v>
      </c>
      <c r="H31" s="11">
        <f t="shared" si="0"/>
        <v>0</v>
      </c>
      <c r="I31" s="15"/>
      <c r="J31" s="81"/>
    </row>
    <row r="32" spans="1:10" x14ac:dyDescent="0.25">
      <c r="A32" s="85" t="s">
        <v>85</v>
      </c>
      <c r="B32" s="103"/>
      <c r="C32" s="103"/>
      <c r="D32" s="16"/>
      <c r="E32" s="17"/>
      <c r="F32" s="18"/>
      <c r="G32" s="11">
        <f t="shared" si="2"/>
        <v>0</v>
      </c>
      <c r="H32" s="11">
        <f t="shared" si="0"/>
        <v>0</v>
      </c>
      <c r="I32" s="15"/>
      <c r="J32" s="81"/>
    </row>
    <row r="33" spans="1:10" ht="25.5" customHeight="1" x14ac:dyDescent="0.25">
      <c r="A33" s="82" t="s">
        <v>28</v>
      </c>
      <c r="B33" s="100" t="s">
        <v>29</v>
      </c>
      <c r="C33" s="101"/>
      <c r="D33" s="101"/>
      <c r="E33" s="101"/>
      <c r="F33" s="102"/>
      <c r="G33" s="9">
        <f>SUM(G34:G60)</f>
        <v>0</v>
      </c>
      <c r="H33" s="9">
        <f>SUM(H34:H60)</f>
        <v>0</v>
      </c>
      <c r="I33" s="83"/>
      <c r="J33" s="84"/>
    </row>
    <row r="34" spans="1:10" ht="23" x14ac:dyDescent="0.25">
      <c r="A34" s="85" t="s">
        <v>86</v>
      </c>
      <c r="B34" s="103" t="s">
        <v>23</v>
      </c>
      <c r="C34" s="103"/>
      <c r="D34" s="16"/>
      <c r="E34" s="17"/>
      <c r="F34" s="18"/>
      <c r="G34" s="11">
        <f t="shared" ref="G34:G60" si="3">ROUND(E34*F34,2)</f>
        <v>0</v>
      </c>
      <c r="H34" s="11">
        <f t="shared" ref="H34:H60" si="4">ROUND(G34*$D$7,2)</f>
        <v>0</v>
      </c>
      <c r="I34" s="15" t="s">
        <v>62</v>
      </c>
      <c r="J34" s="81"/>
    </row>
    <row r="35" spans="1:10" x14ac:dyDescent="0.25">
      <c r="A35" s="85" t="s">
        <v>87</v>
      </c>
      <c r="B35" s="103"/>
      <c r="C35" s="103"/>
      <c r="D35" s="16"/>
      <c r="E35" s="17"/>
      <c r="F35" s="18"/>
      <c r="G35" s="11">
        <f t="shared" si="3"/>
        <v>0</v>
      </c>
      <c r="H35" s="11">
        <f t="shared" si="4"/>
        <v>0</v>
      </c>
      <c r="I35" s="15"/>
      <c r="J35" s="81"/>
    </row>
    <row r="36" spans="1:10" x14ac:dyDescent="0.25">
      <c r="A36" s="85" t="s">
        <v>88</v>
      </c>
      <c r="B36" s="103"/>
      <c r="C36" s="103"/>
      <c r="D36" s="16"/>
      <c r="E36" s="17"/>
      <c r="F36" s="18"/>
      <c r="G36" s="11">
        <f t="shared" si="3"/>
        <v>0</v>
      </c>
      <c r="H36" s="11">
        <f t="shared" si="4"/>
        <v>0</v>
      </c>
      <c r="I36" s="15"/>
      <c r="J36" s="81"/>
    </row>
    <row r="37" spans="1:10" x14ac:dyDescent="0.25">
      <c r="A37" s="85" t="s">
        <v>89</v>
      </c>
      <c r="B37" s="103"/>
      <c r="C37" s="103"/>
      <c r="D37" s="16"/>
      <c r="E37" s="17"/>
      <c r="F37" s="18"/>
      <c r="G37" s="11">
        <f t="shared" si="3"/>
        <v>0</v>
      </c>
      <c r="H37" s="11">
        <f t="shared" si="4"/>
        <v>0</v>
      </c>
      <c r="I37" s="15"/>
      <c r="J37" s="81"/>
    </row>
    <row r="38" spans="1:10" x14ac:dyDescent="0.25">
      <c r="A38" s="85" t="s">
        <v>90</v>
      </c>
      <c r="B38" s="103"/>
      <c r="C38" s="103"/>
      <c r="D38" s="16"/>
      <c r="E38" s="17"/>
      <c r="F38" s="18"/>
      <c r="G38" s="11">
        <f t="shared" si="3"/>
        <v>0</v>
      </c>
      <c r="H38" s="11">
        <f t="shared" si="4"/>
        <v>0</v>
      </c>
      <c r="I38" s="15"/>
      <c r="J38" s="81"/>
    </row>
    <row r="39" spans="1:10" x14ac:dyDescent="0.25">
      <c r="A39" s="85" t="s">
        <v>91</v>
      </c>
      <c r="B39" s="103"/>
      <c r="C39" s="103"/>
      <c r="D39" s="16"/>
      <c r="E39" s="17"/>
      <c r="F39" s="18"/>
      <c r="G39" s="11">
        <f t="shared" si="3"/>
        <v>0</v>
      </c>
      <c r="H39" s="11">
        <f t="shared" si="4"/>
        <v>0</v>
      </c>
      <c r="I39" s="15"/>
      <c r="J39" s="81"/>
    </row>
    <row r="40" spans="1:10" x14ac:dyDescent="0.25">
      <c r="A40" s="85" t="s">
        <v>92</v>
      </c>
      <c r="B40" s="103"/>
      <c r="C40" s="103"/>
      <c r="D40" s="16"/>
      <c r="E40" s="17"/>
      <c r="F40" s="18"/>
      <c r="G40" s="11">
        <f t="shared" si="3"/>
        <v>0</v>
      </c>
      <c r="H40" s="11">
        <f t="shared" si="4"/>
        <v>0</v>
      </c>
      <c r="I40" s="15"/>
      <c r="J40" s="81"/>
    </row>
    <row r="41" spans="1:10" x14ac:dyDescent="0.25">
      <c r="A41" s="85" t="s">
        <v>93</v>
      </c>
      <c r="B41" s="103"/>
      <c r="C41" s="103"/>
      <c r="D41" s="16"/>
      <c r="E41" s="17"/>
      <c r="F41" s="18"/>
      <c r="G41" s="11">
        <f t="shared" si="3"/>
        <v>0</v>
      </c>
      <c r="H41" s="11">
        <f t="shared" si="4"/>
        <v>0</v>
      </c>
      <c r="I41" s="15"/>
      <c r="J41" s="81"/>
    </row>
    <row r="42" spans="1:10" x14ac:dyDescent="0.25">
      <c r="A42" s="85" t="s">
        <v>94</v>
      </c>
      <c r="B42" s="103"/>
      <c r="C42" s="103"/>
      <c r="D42" s="16"/>
      <c r="E42" s="17"/>
      <c r="F42" s="18"/>
      <c r="G42" s="11">
        <f t="shared" si="3"/>
        <v>0</v>
      </c>
      <c r="H42" s="11">
        <f t="shared" si="4"/>
        <v>0</v>
      </c>
      <c r="I42" s="15"/>
      <c r="J42" s="81"/>
    </row>
    <row r="43" spans="1:10" x14ac:dyDescent="0.25">
      <c r="A43" s="85" t="s">
        <v>95</v>
      </c>
      <c r="B43" s="103"/>
      <c r="C43" s="103"/>
      <c r="D43" s="16"/>
      <c r="E43" s="17"/>
      <c r="F43" s="18"/>
      <c r="G43" s="11">
        <f t="shared" si="3"/>
        <v>0</v>
      </c>
      <c r="H43" s="11">
        <f t="shared" si="4"/>
        <v>0</v>
      </c>
      <c r="I43" s="15"/>
      <c r="J43" s="81"/>
    </row>
    <row r="44" spans="1:10" x14ac:dyDescent="0.25">
      <c r="A44" s="85" t="s">
        <v>96</v>
      </c>
      <c r="B44" s="103"/>
      <c r="C44" s="103"/>
      <c r="D44" s="16"/>
      <c r="E44" s="17"/>
      <c r="F44" s="18"/>
      <c r="G44" s="11">
        <f t="shared" si="3"/>
        <v>0</v>
      </c>
      <c r="H44" s="11">
        <f t="shared" si="4"/>
        <v>0</v>
      </c>
      <c r="I44" s="15"/>
      <c r="J44" s="81"/>
    </row>
    <row r="45" spans="1:10" x14ac:dyDescent="0.25">
      <c r="A45" s="85" t="s">
        <v>97</v>
      </c>
      <c r="B45" s="103"/>
      <c r="C45" s="103"/>
      <c r="D45" s="16"/>
      <c r="E45" s="17"/>
      <c r="F45" s="18"/>
      <c r="G45" s="11">
        <f t="shared" si="3"/>
        <v>0</v>
      </c>
      <c r="H45" s="11">
        <f t="shared" si="4"/>
        <v>0</v>
      </c>
      <c r="I45" s="15"/>
      <c r="J45" s="81"/>
    </row>
    <row r="46" spans="1:10" x14ac:dyDescent="0.25">
      <c r="A46" s="85" t="s">
        <v>98</v>
      </c>
      <c r="B46" s="103"/>
      <c r="C46" s="103"/>
      <c r="D46" s="16"/>
      <c r="E46" s="17"/>
      <c r="F46" s="18"/>
      <c r="G46" s="11">
        <f t="shared" si="3"/>
        <v>0</v>
      </c>
      <c r="H46" s="11">
        <f t="shared" si="4"/>
        <v>0</v>
      </c>
      <c r="I46" s="15"/>
      <c r="J46" s="81"/>
    </row>
    <row r="47" spans="1:10" x14ac:dyDescent="0.25">
      <c r="A47" s="85" t="s">
        <v>99</v>
      </c>
      <c r="B47" s="103"/>
      <c r="C47" s="103"/>
      <c r="D47" s="16"/>
      <c r="E47" s="17"/>
      <c r="F47" s="18"/>
      <c r="G47" s="11">
        <f t="shared" si="3"/>
        <v>0</v>
      </c>
      <c r="H47" s="11">
        <f t="shared" si="4"/>
        <v>0</v>
      </c>
      <c r="I47" s="15"/>
      <c r="J47" s="81"/>
    </row>
    <row r="48" spans="1:10" x14ac:dyDescent="0.25">
      <c r="A48" s="85" t="s">
        <v>100</v>
      </c>
      <c r="B48" s="103"/>
      <c r="C48" s="103"/>
      <c r="D48" s="16"/>
      <c r="E48" s="17"/>
      <c r="F48" s="18"/>
      <c r="G48" s="11">
        <f t="shared" si="3"/>
        <v>0</v>
      </c>
      <c r="H48" s="11">
        <f t="shared" si="4"/>
        <v>0</v>
      </c>
      <c r="I48" s="15"/>
      <c r="J48" s="81"/>
    </row>
    <row r="49" spans="1:19" x14ac:dyDescent="0.25">
      <c r="A49" s="85" t="s">
        <v>101</v>
      </c>
      <c r="B49" s="103"/>
      <c r="C49" s="103"/>
      <c r="D49" s="16"/>
      <c r="E49" s="17"/>
      <c r="F49" s="18"/>
      <c r="G49" s="11">
        <f t="shared" si="3"/>
        <v>0</v>
      </c>
      <c r="H49" s="11">
        <f t="shared" si="4"/>
        <v>0</v>
      </c>
      <c r="I49" s="15"/>
      <c r="J49" s="81"/>
    </row>
    <row r="50" spans="1:19" x14ac:dyDescent="0.25">
      <c r="A50" s="85" t="s">
        <v>102</v>
      </c>
      <c r="B50" s="103"/>
      <c r="C50" s="103"/>
      <c r="D50" s="16"/>
      <c r="E50" s="17"/>
      <c r="F50" s="18"/>
      <c r="G50" s="11">
        <f t="shared" si="3"/>
        <v>0</v>
      </c>
      <c r="H50" s="11">
        <f t="shared" si="4"/>
        <v>0</v>
      </c>
      <c r="I50" s="15"/>
      <c r="J50" s="81"/>
    </row>
    <row r="51" spans="1:19" x14ac:dyDescent="0.25">
      <c r="A51" s="85" t="s">
        <v>103</v>
      </c>
      <c r="B51" s="103"/>
      <c r="C51" s="103"/>
      <c r="D51" s="16"/>
      <c r="E51" s="17"/>
      <c r="F51" s="18"/>
      <c r="G51" s="11">
        <f t="shared" si="3"/>
        <v>0</v>
      </c>
      <c r="H51" s="11">
        <f t="shared" si="4"/>
        <v>0</v>
      </c>
      <c r="I51" s="15"/>
      <c r="J51" s="81"/>
    </row>
    <row r="52" spans="1:19" x14ac:dyDescent="0.25">
      <c r="A52" s="85" t="s">
        <v>104</v>
      </c>
      <c r="B52" s="103"/>
      <c r="C52" s="103"/>
      <c r="D52" s="16"/>
      <c r="E52" s="17"/>
      <c r="F52" s="18"/>
      <c r="G52" s="11">
        <f t="shared" si="3"/>
        <v>0</v>
      </c>
      <c r="H52" s="11">
        <f t="shared" si="4"/>
        <v>0</v>
      </c>
      <c r="I52" s="15"/>
      <c r="J52" s="81"/>
    </row>
    <row r="53" spans="1:19" x14ac:dyDescent="0.25">
      <c r="A53" s="85" t="s">
        <v>105</v>
      </c>
      <c r="B53" s="103"/>
      <c r="C53" s="103"/>
      <c r="D53" s="16"/>
      <c r="E53" s="17"/>
      <c r="F53" s="18"/>
      <c r="G53" s="11">
        <f t="shared" si="3"/>
        <v>0</v>
      </c>
      <c r="H53" s="11">
        <f t="shared" si="4"/>
        <v>0</v>
      </c>
      <c r="I53" s="15"/>
      <c r="J53" s="81"/>
    </row>
    <row r="54" spans="1:19" x14ac:dyDescent="0.25">
      <c r="A54" s="85" t="s">
        <v>106</v>
      </c>
      <c r="B54" s="103"/>
      <c r="C54" s="103"/>
      <c r="D54" s="16"/>
      <c r="E54" s="17"/>
      <c r="F54" s="18"/>
      <c r="G54" s="11">
        <f t="shared" si="3"/>
        <v>0</v>
      </c>
      <c r="H54" s="11">
        <f t="shared" si="4"/>
        <v>0</v>
      </c>
      <c r="I54" s="15"/>
      <c r="J54" s="81"/>
    </row>
    <row r="55" spans="1:19" x14ac:dyDescent="0.25">
      <c r="A55" s="85" t="s">
        <v>107</v>
      </c>
      <c r="B55" s="103"/>
      <c r="C55" s="103"/>
      <c r="D55" s="16"/>
      <c r="E55" s="17"/>
      <c r="F55" s="18"/>
      <c r="G55" s="11">
        <f t="shared" si="3"/>
        <v>0</v>
      </c>
      <c r="H55" s="11">
        <f t="shared" si="4"/>
        <v>0</v>
      </c>
      <c r="I55" s="15"/>
      <c r="J55" s="81"/>
    </row>
    <row r="56" spans="1:19" x14ac:dyDescent="0.25">
      <c r="A56" s="85" t="s">
        <v>108</v>
      </c>
      <c r="B56" s="103"/>
      <c r="C56" s="103"/>
      <c r="D56" s="16"/>
      <c r="E56" s="17"/>
      <c r="F56" s="18"/>
      <c r="G56" s="11">
        <f t="shared" si="3"/>
        <v>0</v>
      </c>
      <c r="H56" s="11">
        <f t="shared" si="4"/>
        <v>0</v>
      </c>
      <c r="I56" s="15"/>
      <c r="J56" s="81"/>
    </row>
    <row r="57" spans="1:19" x14ac:dyDescent="0.25">
      <c r="A57" s="85" t="s">
        <v>109</v>
      </c>
      <c r="B57" s="103"/>
      <c r="C57" s="103"/>
      <c r="D57" s="16"/>
      <c r="E57" s="17"/>
      <c r="F57" s="18"/>
      <c r="G57" s="11">
        <f t="shared" si="3"/>
        <v>0</v>
      </c>
      <c r="H57" s="11">
        <f t="shared" si="4"/>
        <v>0</v>
      </c>
      <c r="I57" s="15"/>
      <c r="J57" s="81"/>
    </row>
    <row r="58" spans="1:19" x14ac:dyDescent="0.25">
      <c r="A58" s="85" t="s">
        <v>110</v>
      </c>
      <c r="B58" s="103"/>
      <c r="C58" s="103"/>
      <c r="D58" s="16"/>
      <c r="E58" s="17"/>
      <c r="F58" s="18"/>
      <c r="G58" s="11">
        <f t="shared" si="3"/>
        <v>0</v>
      </c>
      <c r="H58" s="11">
        <f t="shared" si="4"/>
        <v>0</v>
      </c>
      <c r="I58" s="15"/>
      <c r="J58" s="81"/>
    </row>
    <row r="59" spans="1:19" x14ac:dyDescent="0.25">
      <c r="A59" s="85" t="s">
        <v>111</v>
      </c>
      <c r="B59" s="103"/>
      <c r="C59" s="103"/>
      <c r="D59" s="16"/>
      <c r="E59" s="17"/>
      <c r="F59" s="18"/>
      <c r="G59" s="11">
        <f t="shared" si="3"/>
        <v>0</v>
      </c>
      <c r="H59" s="11">
        <f t="shared" si="4"/>
        <v>0</v>
      </c>
      <c r="I59" s="15"/>
      <c r="J59" s="81"/>
    </row>
    <row r="60" spans="1:19" x14ac:dyDescent="0.25">
      <c r="A60" s="85" t="s">
        <v>112</v>
      </c>
      <c r="B60" s="103"/>
      <c r="C60" s="103"/>
      <c r="D60" s="16"/>
      <c r="E60" s="17"/>
      <c r="F60" s="18"/>
      <c r="G60" s="11">
        <f t="shared" si="3"/>
        <v>0</v>
      </c>
      <c r="H60" s="11">
        <f t="shared" si="4"/>
        <v>0</v>
      </c>
      <c r="I60" s="15"/>
      <c r="J60" s="81"/>
    </row>
    <row r="61" spans="1:19" ht="61.25" customHeight="1" x14ac:dyDescent="0.25">
      <c r="A61" s="82" t="s">
        <v>30</v>
      </c>
      <c r="B61" s="100" t="s">
        <v>113</v>
      </c>
      <c r="C61" s="101"/>
      <c r="D61" s="101"/>
      <c r="E61" s="101"/>
      <c r="F61" s="102"/>
      <c r="G61" s="9">
        <f>SUM(G62:G90)</f>
        <v>0</v>
      </c>
      <c r="H61" s="9">
        <f>SUM(H62:H90)</f>
        <v>0</v>
      </c>
      <c r="I61" s="83"/>
      <c r="J61" s="81"/>
      <c r="K61" s="86" t="s">
        <v>114</v>
      </c>
      <c r="L61" s="86" t="s">
        <v>115</v>
      </c>
      <c r="M61" s="86" t="s">
        <v>116</v>
      </c>
      <c r="N61" s="86" t="s">
        <v>117</v>
      </c>
      <c r="O61" s="86" t="s">
        <v>118</v>
      </c>
      <c r="P61" s="86" t="s">
        <v>119</v>
      </c>
      <c r="Q61" s="86" t="s">
        <v>120</v>
      </c>
      <c r="R61" s="86" t="s">
        <v>121</v>
      </c>
    </row>
    <row r="62" spans="1:19" ht="23" customHeight="1" x14ac:dyDescent="0.25">
      <c r="A62" s="85" t="s">
        <v>122</v>
      </c>
      <c r="B62" s="103" t="s">
        <v>123</v>
      </c>
      <c r="C62" s="103"/>
      <c r="D62" s="16"/>
      <c r="E62" s="20">
        <v>1</v>
      </c>
      <c r="F62" s="11">
        <f>R62</f>
        <v>0</v>
      </c>
      <c r="G62" s="11">
        <f>ROUND(E62*F62,2)</f>
        <v>0</v>
      </c>
      <c r="H62" s="11">
        <f>ROUND(G62*$D$7,2)</f>
        <v>0</v>
      </c>
      <c r="I62" s="15" t="s">
        <v>62</v>
      </c>
      <c r="J62" s="81"/>
      <c r="K62" s="43"/>
      <c r="L62" s="22"/>
      <c r="M62" s="22"/>
      <c r="N62" s="22"/>
      <c r="O62" s="23" t="str">
        <f>IFERROR(ROUND((L62-N62)/M62,2),"0")</f>
        <v>0</v>
      </c>
      <c r="P62" s="22"/>
      <c r="Q62" s="24"/>
      <c r="R62" s="23">
        <f>O62*P62*Q62</f>
        <v>0</v>
      </c>
      <c r="S62" s="25" t="str">
        <f ca="1">IF(K62=0," ",IF(K62+(M62*30.5)&lt;TODAY(),"DĖMESIO! Patikrinkite, ar nurodytas turtas dar nėra nudėvėtas, amortizuotas"," "))</f>
        <v xml:space="preserve"> </v>
      </c>
    </row>
    <row r="63" spans="1:19" ht="11.4" customHeight="1" x14ac:dyDescent="0.25">
      <c r="A63" s="85" t="s">
        <v>124</v>
      </c>
      <c r="B63" s="103"/>
      <c r="C63" s="103"/>
      <c r="D63" s="16"/>
      <c r="E63" s="20">
        <v>1</v>
      </c>
      <c r="F63" s="11">
        <f t="shared" ref="F63:F90" si="5">R63</f>
        <v>0</v>
      </c>
      <c r="G63" s="11">
        <f t="shared" ref="G63:G90" si="6">ROUND(E63*F63,2)</f>
        <v>0</v>
      </c>
      <c r="H63" s="11">
        <f t="shared" si="0"/>
        <v>0</v>
      </c>
      <c r="I63" s="42"/>
      <c r="J63" s="81"/>
      <c r="K63" s="21"/>
      <c r="L63" s="22"/>
      <c r="M63" s="22"/>
      <c r="N63" s="22"/>
      <c r="O63" s="23" t="str">
        <f t="shared" ref="O63:O90" si="7">IFERROR(ROUND((L63-N63)/M63,2),"0")</f>
        <v>0</v>
      </c>
      <c r="P63" s="22"/>
      <c r="Q63" s="24"/>
      <c r="R63" s="23">
        <f t="shared" ref="R63:R90" si="8">O63*P63*Q63</f>
        <v>0</v>
      </c>
      <c r="S63" s="25" t="str">
        <f t="shared" ref="S63:S90" ca="1" si="9">IF(K63=0," ",IF(K63+(M63*30.5)&lt;TODAY(),"DĖMESIO! Patikrinkite, ar nurodytas turtas dar nėra nudėvėtas, amortizuotas"," "))</f>
        <v xml:space="preserve"> </v>
      </c>
    </row>
    <row r="64" spans="1:19" ht="11.4" customHeight="1" x14ac:dyDescent="0.25">
      <c r="A64" s="85" t="s">
        <v>125</v>
      </c>
      <c r="B64" s="103"/>
      <c r="C64" s="103"/>
      <c r="D64" s="16"/>
      <c r="E64" s="20">
        <v>1</v>
      </c>
      <c r="F64" s="11">
        <f t="shared" si="5"/>
        <v>0</v>
      </c>
      <c r="G64" s="11">
        <f t="shared" si="6"/>
        <v>0</v>
      </c>
      <c r="H64" s="11">
        <f t="shared" si="0"/>
        <v>0</v>
      </c>
      <c r="I64" s="15"/>
      <c r="J64" s="81"/>
      <c r="K64" s="21"/>
      <c r="L64" s="22"/>
      <c r="M64" s="22"/>
      <c r="N64" s="22"/>
      <c r="O64" s="23" t="str">
        <f t="shared" si="7"/>
        <v>0</v>
      </c>
      <c r="P64" s="22"/>
      <c r="Q64" s="24"/>
      <c r="R64" s="23">
        <f t="shared" si="8"/>
        <v>0</v>
      </c>
      <c r="S64" s="25" t="str">
        <f t="shared" ca="1" si="9"/>
        <v xml:space="preserve"> </v>
      </c>
    </row>
    <row r="65" spans="1:19" ht="11.4" customHeight="1" x14ac:dyDescent="0.25">
      <c r="A65" s="85" t="s">
        <v>126</v>
      </c>
      <c r="B65" s="103"/>
      <c r="C65" s="103"/>
      <c r="D65" s="16"/>
      <c r="E65" s="20">
        <v>1</v>
      </c>
      <c r="F65" s="11">
        <f t="shared" si="5"/>
        <v>0</v>
      </c>
      <c r="G65" s="11">
        <f t="shared" si="6"/>
        <v>0</v>
      </c>
      <c r="H65" s="11">
        <f t="shared" si="0"/>
        <v>0</v>
      </c>
      <c r="I65" s="15"/>
      <c r="J65" s="81"/>
      <c r="K65" s="21"/>
      <c r="L65" s="22"/>
      <c r="M65" s="22"/>
      <c r="N65" s="22"/>
      <c r="O65" s="23" t="str">
        <f t="shared" si="7"/>
        <v>0</v>
      </c>
      <c r="P65" s="22"/>
      <c r="Q65" s="24"/>
      <c r="R65" s="23">
        <f t="shared" si="8"/>
        <v>0</v>
      </c>
      <c r="S65" s="25" t="str">
        <f t="shared" ca="1" si="9"/>
        <v xml:space="preserve"> </v>
      </c>
    </row>
    <row r="66" spans="1:19" ht="11.4" customHeight="1" x14ac:dyDescent="0.25">
      <c r="A66" s="85" t="s">
        <v>127</v>
      </c>
      <c r="B66" s="103"/>
      <c r="C66" s="103"/>
      <c r="D66" s="16"/>
      <c r="E66" s="20">
        <v>1</v>
      </c>
      <c r="F66" s="11">
        <f t="shared" si="5"/>
        <v>0</v>
      </c>
      <c r="G66" s="11">
        <f t="shared" si="6"/>
        <v>0</v>
      </c>
      <c r="H66" s="11">
        <f t="shared" si="0"/>
        <v>0</v>
      </c>
      <c r="I66" s="15"/>
      <c r="J66" s="81"/>
      <c r="K66" s="21"/>
      <c r="L66" s="22"/>
      <c r="M66" s="22"/>
      <c r="N66" s="22"/>
      <c r="O66" s="23" t="str">
        <f t="shared" si="7"/>
        <v>0</v>
      </c>
      <c r="P66" s="22"/>
      <c r="Q66" s="24"/>
      <c r="R66" s="23">
        <f t="shared" si="8"/>
        <v>0</v>
      </c>
      <c r="S66" s="25" t="str">
        <f t="shared" ca="1" si="9"/>
        <v xml:space="preserve"> </v>
      </c>
    </row>
    <row r="67" spans="1:19" ht="11.4" customHeight="1" x14ac:dyDescent="0.25">
      <c r="A67" s="85" t="s">
        <v>128</v>
      </c>
      <c r="B67" s="103"/>
      <c r="C67" s="103"/>
      <c r="D67" s="16"/>
      <c r="E67" s="20">
        <v>1</v>
      </c>
      <c r="F67" s="11">
        <f t="shared" si="5"/>
        <v>0</v>
      </c>
      <c r="G67" s="11">
        <f t="shared" si="6"/>
        <v>0</v>
      </c>
      <c r="H67" s="11">
        <f t="shared" si="0"/>
        <v>0</v>
      </c>
      <c r="I67" s="15"/>
      <c r="J67" s="81"/>
      <c r="K67" s="21"/>
      <c r="L67" s="22"/>
      <c r="M67" s="22"/>
      <c r="N67" s="22"/>
      <c r="O67" s="23" t="str">
        <f t="shared" si="7"/>
        <v>0</v>
      </c>
      <c r="P67" s="22"/>
      <c r="Q67" s="24"/>
      <c r="R67" s="23">
        <f t="shared" si="8"/>
        <v>0</v>
      </c>
      <c r="S67" s="25" t="str">
        <f t="shared" ca="1" si="9"/>
        <v xml:space="preserve"> </v>
      </c>
    </row>
    <row r="68" spans="1:19" ht="11.4" customHeight="1" x14ac:dyDescent="0.25">
      <c r="A68" s="85" t="s">
        <v>129</v>
      </c>
      <c r="B68" s="103"/>
      <c r="C68" s="103"/>
      <c r="D68" s="16"/>
      <c r="E68" s="20">
        <v>1</v>
      </c>
      <c r="F68" s="11">
        <f t="shared" si="5"/>
        <v>0</v>
      </c>
      <c r="G68" s="11">
        <f t="shared" si="6"/>
        <v>0</v>
      </c>
      <c r="H68" s="11">
        <f t="shared" si="0"/>
        <v>0</v>
      </c>
      <c r="I68" s="15"/>
      <c r="J68" s="81"/>
      <c r="K68" s="21"/>
      <c r="L68" s="22"/>
      <c r="M68" s="22"/>
      <c r="N68" s="22"/>
      <c r="O68" s="23" t="str">
        <f t="shared" si="7"/>
        <v>0</v>
      </c>
      <c r="P68" s="22"/>
      <c r="Q68" s="24"/>
      <c r="R68" s="23">
        <f t="shared" si="8"/>
        <v>0</v>
      </c>
      <c r="S68" s="25" t="str">
        <f t="shared" ca="1" si="9"/>
        <v xml:space="preserve"> </v>
      </c>
    </row>
    <row r="69" spans="1:19" ht="11.4" customHeight="1" x14ac:dyDescent="0.25">
      <c r="A69" s="85" t="s">
        <v>130</v>
      </c>
      <c r="B69" s="103"/>
      <c r="C69" s="103"/>
      <c r="D69" s="16"/>
      <c r="E69" s="20">
        <v>1</v>
      </c>
      <c r="F69" s="11">
        <f t="shared" si="5"/>
        <v>0</v>
      </c>
      <c r="G69" s="11">
        <f t="shared" si="6"/>
        <v>0</v>
      </c>
      <c r="H69" s="11">
        <f t="shared" si="0"/>
        <v>0</v>
      </c>
      <c r="I69" s="15"/>
      <c r="J69" s="81"/>
      <c r="K69" s="21"/>
      <c r="L69" s="22"/>
      <c r="M69" s="22"/>
      <c r="N69" s="22"/>
      <c r="O69" s="23" t="str">
        <f t="shared" si="7"/>
        <v>0</v>
      </c>
      <c r="P69" s="22"/>
      <c r="Q69" s="24"/>
      <c r="R69" s="23">
        <f t="shared" si="8"/>
        <v>0</v>
      </c>
      <c r="S69" s="25" t="str">
        <f t="shared" ca="1" si="9"/>
        <v xml:space="preserve"> </v>
      </c>
    </row>
    <row r="70" spans="1:19" ht="11.4" customHeight="1" x14ac:dyDescent="0.25">
      <c r="A70" s="85" t="s">
        <v>131</v>
      </c>
      <c r="B70" s="103"/>
      <c r="C70" s="103"/>
      <c r="D70" s="16"/>
      <c r="E70" s="20">
        <v>1</v>
      </c>
      <c r="F70" s="11">
        <f t="shared" si="5"/>
        <v>0</v>
      </c>
      <c r="G70" s="11">
        <f t="shared" si="6"/>
        <v>0</v>
      </c>
      <c r="H70" s="11">
        <f t="shared" si="0"/>
        <v>0</v>
      </c>
      <c r="I70" s="15"/>
      <c r="J70" s="81"/>
      <c r="K70" s="21"/>
      <c r="L70" s="22"/>
      <c r="M70" s="22"/>
      <c r="N70" s="22"/>
      <c r="O70" s="23" t="str">
        <f t="shared" si="7"/>
        <v>0</v>
      </c>
      <c r="P70" s="22"/>
      <c r="Q70" s="24"/>
      <c r="R70" s="23">
        <f t="shared" si="8"/>
        <v>0</v>
      </c>
      <c r="S70" s="25" t="str">
        <f t="shared" ca="1" si="9"/>
        <v xml:space="preserve"> </v>
      </c>
    </row>
    <row r="71" spans="1:19" ht="11.4" customHeight="1" x14ac:dyDescent="0.25">
      <c r="A71" s="85" t="s">
        <v>132</v>
      </c>
      <c r="B71" s="103"/>
      <c r="C71" s="103"/>
      <c r="D71" s="16"/>
      <c r="E71" s="20">
        <v>1</v>
      </c>
      <c r="F71" s="11">
        <f t="shared" si="5"/>
        <v>0</v>
      </c>
      <c r="G71" s="11">
        <f t="shared" si="6"/>
        <v>0</v>
      </c>
      <c r="H71" s="11">
        <f t="shared" si="0"/>
        <v>0</v>
      </c>
      <c r="I71" s="15"/>
      <c r="J71" s="81"/>
      <c r="K71" s="21"/>
      <c r="L71" s="22"/>
      <c r="M71" s="22"/>
      <c r="N71" s="22"/>
      <c r="O71" s="23" t="str">
        <f t="shared" si="7"/>
        <v>0</v>
      </c>
      <c r="P71" s="22"/>
      <c r="Q71" s="24"/>
      <c r="R71" s="23">
        <f t="shared" si="8"/>
        <v>0</v>
      </c>
      <c r="S71" s="25" t="str">
        <f t="shared" ca="1" si="9"/>
        <v xml:space="preserve"> </v>
      </c>
    </row>
    <row r="72" spans="1:19" ht="11.4" customHeight="1" x14ac:dyDescent="0.25">
      <c r="A72" s="85" t="s">
        <v>133</v>
      </c>
      <c r="B72" s="103"/>
      <c r="C72" s="103"/>
      <c r="D72" s="16"/>
      <c r="E72" s="20">
        <v>1</v>
      </c>
      <c r="F72" s="11">
        <f t="shared" si="5"/>
        <v>0</v>
      </c>
      <c r="G72" s="11">
        <f t="shared" si="6"/>
        <v>0</v>
      </c>
      <c r="H72" s="11">
        <f t="shared" si="0"/>
        <v>0</v>
      </c>
      <c r="I72" s="15"/>
      <c r="J72" s="81"/>
      <c r="K72" s="21"/>
      <c r="L72" s="22"/>
      <c r="M72" s="22"/>
      <c r="N72" s="22"/>
      <c r="O72" s="23" t="str">
        <f t="shared" si="7"/>
        <v>0</v>
      </c>
      <c r="P72" s="22"/>
      <c r="Q72" s="24"/>
      <c r="R72" s="23">
        <f t="shared" si="8"/>
        <v>0</v>
      </c>
      <c r="S72" s="25" t="str">
        <f t="shared" ca="1" si="9"/>
        <v xml:space="preserve"> </v>
      </c>
    </row>
    <row r="73" spans="1:19" ht="11.4" customHeight="1" x14ac:dyDescent="0.25">
      <c r="A73" s="85" t="s">
        <v>134</v>
      </c>
      <c r="B73" s="103"/>
      <c r="C73" s="103"/>
      <c r="D73" s="16"/>
      <c r="E73" s="20">
        <v>1</v>
      </c>
      <c r="F73" s="11">
        <f t="shared" si="5"/>
        <v>0</v>
      </c>
      <c r="G73" s="11">
        <f t="shared" si="6"/>
        <v>0</v>
      </c>
      <c r="H73" s="11">
        <f t="shared" si="0"/>
        <v>0</v>
      </c>
      <c r="I73" s="15"/>
      <c r="J73" s="81"/>
      <c r="K73" s="21"/>
      <c r="L73" s="22"/>
      <c r="M73" s="22"/>
      <c r="N73" s="22"/>
      <c r="O73" s="23" t="str">
        <f t="shared" si="7"/>
        <v>0</v>
      </c>
      <c r="P73" s="22"/>
      <c r="Q73" s="24"/>
      <c r="R73" s="23">
        <f t="shared" si="8"/>
        <v>0</v>
      </c>
      <c r="S73" s="25" t="str">
        <f t="shared" ca="1" si="9"/>
        <v xml:space="preserve"> </v>
      </c>
    </row>
    <row r="74" spans="1:19" ht="11.4" customHeight="1" x14ac:dyDescent="0.25">
      <c r="A74" s="85" t="s">
        <v>135</v>
      </c>
      <c r="B74" s="103"/>
      <c r="C74" s="103"/>
      <c r="D74" s="16"/>
      <c r="E74" s="20">
        <v>1</v>
      </c>
      <c r="F74" s="11">
        <f t="shared" si="5"/>
        <v>0</v>
      </c>
      <c r="G74" s="11">
        <f t="shared" si="6"/>
        <v>0</v>
      </c>
      <c r="H74" s="11">
        <f t="shared" si="0"/>
        <v>0</v>
      </c>
      <c r="I74" s="15"/>
      <c r="J74" s="81"/>
      <c r="K74" s="21"/>
      <c r="L74" s="22"/>
      <c r="M74" s="22"/>
      <c r="N74" s="22"/>
      <c r="O74" s="23" t="str">
        <f t="shared" si="7"/>
        <v>0</v>
      </c>
      <c r="P74" s="22"/>
      <c r="Q74" s="24"/>
      <c r="R74" s="23">
        <f t="shared" si="8"/>
        <v>0</v>
      </c>
      <c r="S74" s="25" t="str">
        <f t="shared" ca="1" si="9"/>
        <v xml:space="preserve"> </v>
      </c>
    </row>
    <row r="75" spans="1:19" ht="11.4" customHeight="1" x14ac:dyDescent="0.25">
      <c r="A75" s="85" t="s">
        <v>136</v>
      </c>
      <c r="B75" s="103"/>
      <c r="C75" s="103"/>
      <c r="D75" s="16"/>
      <c r="E75" s="20">
        <v>1</v>
      </c>
      <c r="F75" s="11">
        <f t="shared" si="5"/>
        <v>0</v>
      </c>
      <c r="G75" s="11">
        <f t="shared" si="6"/>
        <v>0</v>
      </c>
      <c r="H75" s="11">
        <f t="shared" si="0"/>
        <v>0</v>
      </c>
      <c r="I75" s="15"/>
      <c r="J75" s="81"/>
      <c r="K75" s="21"/>
      <c r="L75" s="22"/>
      <c r="M75" s="22"/>
      <c r="N75" s="22"/>
      <c r="O75" s="23" t="str">
        <f t="shared" si="7"/>
        <v>0</v>
      </c>
      <c r="P75" s="22"/>
      <c r="Q75" s="24"/>
      <c r="R75" s="23">
        <f t="shared" si="8"/>
        <v>0</v>
      </c>
      <c r="S75" s="25" t="str">
        <f t="shared" ca="1" si="9"/>
        <v xml:space="preserve"> </v>
      </c>
    </row>
    <row r="76" spans="1:19" ht="11.4" customHeight="1" x14ac:dyDescent="0.25">
      <c r="A76" s="85" t="s">
        <v>137</v>
      </c>
      <c r="B76" s="103"/>
      <c r="C76" s="103"/>
      <c r="D76" s="16"/>
      <c r="E76" s="20">
        <v>1</v>
      </c>
      <c r="F76" s="11">
        <f t="shared" si="5"/>
        <v>0</v>
      </c>
      <c r="G76" s="11">
        <f t="shared" si="6"/>
        <v>0</v>
      </c>
      <c r="H76" s="11">
        <f t="shared" si="0"/>
        <v>0</v>
      </c>
      <c r="I76" s="15"/>
      <c r="J76" s="81"/>
      <c r="K76" s="21"/>
      <c r="L76" s="22"/>
      <c r="M76" s="22"/>
      <c r="N76" s="22"/>
      <c r="O76" s="23" t="str">
        <f t="shared" si="7"/>
        <v>0</v>
      </c>
      <c r="P76" s="22"/>
      <c r="Q76" s="24"/>
      <c r="R76" s="23">
        <f t="shared" si="8"/>
        <v>0</v>
      </c>
      <c r="S76" s="25" t="str">
        <f t="shared" ca="1" si="9"/>
        <v xml:space="preserve"> </v>
      </c>
    </row>
    <row r="77" spans="1:19" ht="11.4" customHeight="1" x14ac:dyDescent="0.25">
      <c r="A77" s="85" t="s">
        <v>138</v>
      </c>
      <c r="B77" s="103"/>
      <c r="C77" s="103"/>
      <c r="D77" s="16"/>
      <c r="E77" s="20">
        <v>1</v>
      </c>
      <c r="F77" s="11">
        <f t="shared" si="5"/>
        <v>0</v>
      </c>
      <c r="G77" s="11">
        <f t="shared" si="6"/>
        <v>0</v>
      </c>
      <c r="H77" s="11">
        <f t="shared" si="0"/>
        <v>0</v>
      </c>
      <c r="I77" s="15"/>
      <c r="J77" s="81"/>
      <c r="K77" s="21"/>
      <c r="L77" s="22"/>
      <c r="M77" s="22"/>
      <c r="N77" s="22"/>
      <c r="O77" s="23" t="str">
        <f t="shared" si="7"/>
        <v>0</v>
      </c>
      <c r="P77" s="22"/>
      <c r="Q77" s="24"/>
      <c r="R77" s="23">
        <f t="shared" si="8"/>
        <v>0</v>
      </c>
      <c r="S77" s="25" t="str">
        <f t="shared" ca="1" si="9"/>
        <v xml:space="preserve"> </v>
      </c>
    </row>
    <row r="78" spans="1:19" ht="11.4" customHeight="1" x14ac:dyDescent="0.25">
      <c r="A78" s="85" t="s">
        <v>139</v>
      </c>
      <c r="B78" s="103"/>
      <c r="C78" s="103"/>
      <c r="D78" s="16"/>
      <c r="E78" s="20">
        <v>1</v>
      </c>
      <c r="F78" s="11">
        <f t="shared" si="5"/>
        <v>0</v>
      </c>
      <c r="G78" s="11">
        <f t="shared" si="6"/>
        <v>0</v>
      </c>
      <c r="H78" s="11">
        <f t="shared" si="0"/>
        <v>0</v>
      </c>
      <c r="I78" s="15"/>
      <c r="J78" s="81"/>
      <c r="K78" s="21"/>
      <c r="L78" s="22"/>
      <c r="M78" s="22"/>
      <c r="N78" s="22"/>
      <c r="O78" s="23" t="str">
        <f t="shared" si="7"/>
        <v>0</v>
      </c>
      <c r="P78" s="22"/>
      <c r="Q78" s="24"/>
      <c r="R78" s="23">
        <f t="shared" si="8"/>
        <v>0</v>
      </c>
      <c r="S78" s="25" t="str">
        <f t="shared" ca="1" si="9"/>
        <v xml:space="preserve"> </v>
      </c>
    </row>
    <row r="79" spans="1:19" ht="11.4" customHeight="1" x14ac:dyDescent="0.25">
      <c r="A79" s="85" t="s">
        <v>140</v>
      </c>
      <c r="B79" s="103"/>
      <c r="C79" s="103"/>
      <c r="D79" s="16"/>
      <c r="E79" s="20">
        <v>1</v>
      </c>
      <c r="F79" s="11">
        <f t="shared" si="5"/>
        <v>0</v>
      </c>
      <c r="G79" s="11">
        <f t="shared" si="6"/>
        <v>0</v>
      </c>
      <c r="H79" s="11">
        <f t="shared" si="0"/>
        <v>0</v>
      </c>
      <c r="I79" s="15"/>
      <c r="J79" s="81"/>
      <c r="K79" s="21"/>
      <c r="L79" s="22"/>
      <c r="M79" s="22"/>
      <c r="N79" s="22"/>
      <c r="O79" s="23" t="str">
        <f t="shared" si="7"/>
        <v>0</v>
      </c>
      <c r="P79" s="22"/>
      <c r="Q79" s="24"/>
      <c r="R79" s="23">
        <f t="shared" si="8"/>
        <v>0</v>
      </c>
      <c r="S79" s="25" t="str">
        <f t="shared" ca="1" si="9"/>
        <v xml:space="preserve"> </v>
      </c>
    </row>
    <row r="80" spans="1:19" ht="11.4" customHeight="1" x14ac:dyDescent="0.25">
      <c r="A80" s="85" t="s">
        <v>141</v>
      </c>
      <c r="B80" s="103"/>
      <c r="C80" s="103"/>
      <c r="D80" s="16"/>
      <c r="E80" s="20">
        <v>1</v>
      </c>
      <c r="F80" s="11">
        <f t="shared" si="5"/>
        <v>0</v>
      </c>
      <c r="G80" s="11">
        <f t="shared" si="6"/>
        <v>0</v>
      </c>
      <c r="H80" s="11">
        <f t="shared" si="0"/>
        <v>0</v>
      </c>
      <c r="I80" s="15"/>
      <c r="J80" s="81"/>
      <c r="K80" s="21"/>
      <c r="L80" s="22"/>
      <c r="M80" s="22"/>
      <c r="N80" s="22"/>
      <c r="O80" s="23" t="str">
        <f t="shared" si="7"/>
        <v>0</v>
      </c>
      <c r="P80" s="22"/>
      <c r="Q80" s="24"/>
      <c r="R80" s="23">
        <f t="shared" si="8"/>
        <v>0</v>
      </c>
      <c r="S80" s="25" t="str">
        <f t="shared" ca="1" si="9"/>
        <v xml:space="preserve"> </v>
      </c>
    </row>
    <row r="81" spans="1:19" ht="11.4" customHeight="1" x14ac:dyDescent="0.25">
      <c r="A81" s="85" t="s">
        <v>142</v>
      </c>
      <c r="B81" s="103"/>
      <c r="C81" s="103"/>
      <c r="D81" s="16"/>
      <c r="E81" s="20">
        <v>1</v>
      </c>
      <c r="F81" s="11">
        <f t="shared" si="5"/>
        <v>0</v>
      </c>
      <c r="G81" s="11">
        <f t="shared" si="6"/>
        <v>0</v>
      </c>
      <c r="H81" s="11">
        <f t="shared" si="0"/>
        <v>0</v>
      </c>
      <c r="I81" s="15"/>
      <c r="J81" s="81"/>
      <c r="K81" s="21"/>
      <c r="L81" s="22"/>
      <c r="M81" s="22"/>
      <c r="N81" s="22"/>
      <c r="O81" s="23" t="str">
        <f t="shared" si="7"/>
        <v>0</v>
      </c>
      <c r="P81" s="22"/>
      <c r="Q81" s="24"/>
      <c r="R81" s="23">
        <f t="shared" si="8"/>
        <v>0</v>
      </c>
      <c r="S81" s="25" t="str">
        <f t="shared" ca="1" si="9"/>
        <v xml:space="preserve"> </v>
      </c>
    </row>
    <row r="82" spans="1:19" ht="11.4" customHeight="1" x14ac:dyDescent="0.25">
      <c r="A82" s="85" t="s">
        <v>143</v>
      </c>
      <c r="B82" s="103"/>
      <c r="C82" s="103"/>
      <c r="D82" s="16"/>
      <c r="E82" s="20">
        <v>1</v>
      </c>
      <c r="F82" s="11">
        <f t="shared" si="5"/>
        <v>0</v>
      </c>
      <c r="G82" s="11">
        <f t="shared" si="6"/>
        <v>0</v>
      </c>
      <c r="H82" s="11">
        <f t="shared" si="0"/>
        <v>0</v>
      </c>
      <c r="I82" s="15"/>
      <c r="J82" s="81"/>
      <c r="K82" s="21"/>
      <c r="L82" s="22"/>
      <c r="M82" s="22"/>
      <c r="N82" s="22"/>
      <c r="O82" s="23" t="str">
        <f t="shared" si="7"/>
        <v>0</v>
      </c>
      <c r="P82" s="22"/>
      <c r="Q82" s="24"/>
      <c r="R82" s="23">
        <f t="shared" si="8"/>
        <v>0</v>
      </c>
      <c r="S82" s="25" t="str">
        <f t="shared" ca="1" si="9"/>
        <v xml:space="preserve"> </v>
      </c>
    </row>
    <row r="83" spans="1:19" ht="11.4" customHeight="1" x14ac:dyDescent="0.25">
      <c r="A83" s="85" t="s">
        <v>144</v>
      </c>
      <c r="B83" s="103"/>
      <c r="C83" s="103"/>
      <c r="D83" s="16"/>
      <c r="E83" s="20">
        <v>1</v>
      </c>
      <c r="F83" s="11">
        <f t="shared" si="5"/>
        <v>0</v>
      </c>
      <c r="G83" s="11">
        <f t="shared" si="6"/>
        <v>0</v>
      </c>
      <c r="H83" s="11">
        <f t="shared" si="0"/>
        <v>0</v>
      </c>
      <c r="I83" s="15"/>
      <c r="J83" s="81"/>
      <c r="K83" s="21"/>
      <c r="L83" s="22"/>
      <c r="M83" s="22"/>
      <c r="N83" s="22"/>
      <c r="O83" s="23" t="str">
        <f t="shared" si="7"/>
        <v>0</v>
      </c>
      <c r="P83" s="22"/>
      <c r="Q83" s="24"/>
      <c r="R83" s="23">
        <f t="shared" si="8"/>
        <v>0</v>
      </c>
      <c r="S83" s="25" t="str">
        <f t="shared" ca="1" si="9"/>
        <v xml:space="preserve"> </v>
      </c>
    </row>
    <row r="84" spans="1:19" ht="11.4" customHeight="1" x14ac:dyDescent="0.25">
      <c r="A84" s="85" t="s">
        <v>145</v>
      </c>
      <c r="B84" s="103"/>
      <c r="C84" s="103"/>
      <c r="D84" s="16"/>
      <c r="E84" s="20">
        <v>1</v>
      </c>
      <c r="F84" s="11">
        <f t="shared" si="5"/>
        <v>0</v>
      </c>
      <c r="G84" s="11">
        <f t="shared" si="6"/>
        <v>0</v>
      </c>
      <c r="H84" s="11">
        <f t="shared" si="0"/>
        <v>0</v>
      </c>
      <c r="I84" s="15"/>
      <c r="J84" s="81"/>
      <c r="K84" s="21"/>
      <c r="L84" s="22"/>
      <c r="M84" s="22"/>
      <c r="N84" s="22"/>
      <c r="O84" s="23" t="str">
        <f t="shared" si="7"/>
        <v>0</v>
      </c>
      <c r="P84" s="22"/>
      <c r="Q84" s="24"/>
      <c r="R84" s="23">
        <f t="shared" si="8"/>
        <v>0</v>
      </c>
      <c r="S84" s="25" t="str">
        <f t="shared" ca="1" si="9"/>
        <v xml:space="preserve"> </v>
      </c>
    </row>
    <row r="85" spans="1:19" ht="11.4" customHeight="1" x14ac:dyDescent="0.25">
      <c r="A85" s="85" t="s">
        <v>146</v>
      </c>
      <c r="B85" s="103"/>
      <c r="C85" s="103"/>
      <c r="D85" s="16"/>
      <c r="E85" s="20">
        <v>1</v>
      </c>
      <c r="F85" s="11">
        <f t="shared" si="5"/>
        <v>0</v>
      </c>
      <c r="G85" s="11">
        <f t="shared" si="6"/>
        <v>0</v>
      </c>
      <c r="H85" s="11">
        <f t="shared" si="0"/>
        <v>0</v>
      </c>
      <c r="I85" s="15"/>
      <c r="J85" s="81"/>
      <c r="K85" s="21"/>
      <c r="L85" s="22"/>
      <c r="M85" s="22"/>
      <c r="N85" s="22"/>
      <c r="O85" s="23" t="str">
        <f t="shared" si="7"/>
        <v>0</v>
      </c>
      <c r="P85" s="22"/>
      <c r="Q85" s="24"/>
      <c r="R85" s="23">
        <f t="shared" si="8"/>
        <v>0</v>
      </c>
      <c r="S85" s="25" t="str">
        <f t="shared" ca="1" si="9"/>
        <v xml:space="preserve"> </v>
      </c>
    </row>
    <row r="86" spans="1:19" ht="11.4" customHeight="1" x14ac:dyDescent="0.25">
      <c r="A86" s="85" t="s">
        <v>147</v>
      </c>
      <c r="B86" s="103"/>
      <c r="C86" s="103"/>
      <c r="D86" s="16"/>
      <c r="E86" s="20">
        <v>1</v>
      </c>
      <c r="F86" s="11">
        <f t="shared" si="5"/>
        <v>0</v>
      </c>
      <c r="G86" s="11">
        <f t="shared" si="6"/>
        <v>0</v>
      </c>
      <c r="H86" s="11">
        <f t="shared" si="0"/>
        <v>0</v>
      </c>
      <c r="I86" s="15"/>
      <c r="J86" s="81"/>
      <c r="K86" s="21"/>
      <c r="L86" s="22"/>
      <c r="M86" s="22"/>
      <c r="N86" s="22"/>
      <c r="O86" s="23" t="str">
        <f t="shared" si="7"/>
        <v>0</v>
      </c>
      <c r="P86" s="22"/>
      <c r="Q86" s="24"/>
      <c r="R86" s="23">
        <f t="shared" si="8"/>
        <v>0</v>
      </c>
      <c r="S86" s="25" t="str">
        <f t="shared" ca="1" si="9"/>
        <v xml:space="preserve"> </v>
      </c>
    </row>
    <row r="87" spans="1:19" ht="11.4" customHeight="1" x14ac:dyDescent="0.25">
      <c r="A87" s="85" t="s">
        <v>148</v>
      </c>
      <c r="B87" s="103"/>
      <c r="C87" s="103"/>
      <c r="D87" s="16"/>
      <c r="E87" s="20">
        <v>1</v>
      </c>
      <c r="F87" s="11">
        <f t="shared" si="5"/>
        <v>0</v>
      </c>
      <c r="G87" s="11">
        <f t="shared" si="6"/>
        <v>0</v>
      </c>
      <c r="H87" s="11">
        <f t="shared" si="0"/>
        <v>0</v>
      </c>
      <c r="I87" s="15"/>
      <c r="J87" s="81"/>
      <c r="K87" s="21"/>
      <c r="L87" s="22"/>
      <c r="M87" s="22"/>
      <c r="N87" s="22"/>
      <c r="O87" s="23" t="str">
        <f t="shared" si="7"/>
        <v>0</v>
      </c>
      <c r="P87" s="22"/>
      <c r="Q87" s="24"/>
      <c r="R87" s="23">
        <f t="shared" si="8"/>
        <v>0</v>
      </c>
      <c r="S87" s="25" t="str">
        <f t="shared" ca="1" si="9"/>
        <v xml:space="preserve"> </v>
      </c>
    </row>
    <row r="88" spans="1:19" ht="11.4" customHeight="1" x14ac:dyDescent="0.25">
      <c r="A88" s="85" t="s">
        <v>149</v>
      </c>
      <c r="B88" s="103"/>
      <c r="C88" s="103"/>
      <c r="D88" s="16"/>
      <c r="E88" s="20">
        <v>1</v>
      </c>
      <c r="F88" s="11">
        <f t="shared" si="5"/>
        <v>0</v>
      </c>
      <c r="G88" s="11">
        <f t="shared" si="6"/>
        <v>0</v>
      </c>
      <c r="H88" s="11">
        <f t="shared" si="0"/>
        <v>0</v>
      </c>
      <c r="I88" s="15"/>
      <c r="J88" s="81"/>
      <c r="K88" s="21"/>
      <c r="L88" s="22"/>
      <c r="M88" s="22"/>
      <c r="N88" s="22"/>
      <c r="O88" s="23" t="str">
        <f t="shared" si="7"/>
        <v>0</v>
      </c>
      <c r="P88" s="22"/>
      <c r="Q88" s="24"/>
      <c r="R88" s="23">
        <f t="shared" si="8"/>
        <v>0</v>
      </c>
      <c r="S88" s="25" t="str">
        <f t="shared" ca="1" si="9"/>
        <v xml:space="preserve"> </v>
      </c>
    </row>
    <row r="89" spans="1:19" ht="11.4" customHeight="1" x14ac:dyDescent="0.25">
      <c r="A89" s="85" t="s">
        <v>150</v>
      </c>
      <c r="B89" s="103"/>
      <c r="C89" s="103"/>
      <c r="D89" s="16"/>
      <c r="E89" s="20">
        <v>1</v>
      </c>
      <c r="F89" s="11">
        <f t="shared" si="5"/>
        <v>0</v>
      </c>
      <c r="G89" s="11">
        <f t="shared" si="6"/>
        <v>0</v>
      </c>
      <c r="H89" s="11">
        <f t="shared" si="0"/>
        <v>0</v>
      </c>
      <c r="I89" s="15"/>
      <c r="J89" s="81"/>
      <c r="K89" s="21"/>
      <c r="L89" s="22"/>
      <c r="M89" s="22"/>
      <c r="N89" s="22"/>
      <c r="O89" s="23" t="str">
        <f t="shared" si="7"/>
        <v>0</v>
      </c>
      <c r="P89" s="22"/>
      <c r="Q89" s="24"/>
      <c r="R89" s="23">
        <f t="shared" si="8"/>
        <v>0</v>
      </c>
      <c r="S89" s="25" t="str">
        <f t="shared" ca="1" si="9"/>
        <v xml:space="preserve"> </v>
      </c>
    </row>
    <row r="90" spans="1:19" ht="11.4" customHeight="1" x14ac:dyDescent="0.25">
      <c r="A90" s="85" t="s">
        <v>151</v>
      </c>
      <c r="B90" s="103"/>
      <c r="C90" s="103"/>
      <c r="D90" s="16"/>
      <c r="E90" s="20">
        <v>1</v>
      </c>
      <c r="F90" s="11">
        <f t="shared" si="5"/>
        <v>0</v>
      </c>
      <c r="G90" s="11">
        <f t="shared" si="6"/>
        <v>0</v>
      </c>
      <c r="H90" s="11">
        <f t="shared" si="0"/>
        <v>0</v>
      </c>
      <c r="I90" s="15"/>
      <c r="J90" s="81"/>
      <c r="K90" s="21"/>
      <c r="L90" s="22"/>
      <c r="M90" s="22"/>
      <c r="N90" s="22"/>
      <c r="O90" s="23" t="str">
        <f t="shared" si="7"/>
        <v>0</v>
      </c>
      <c r="P90" s="22"/>
      <c r="Q90" s="24"/>
      <c r="R90" s="23">
        <f t="shared" si="8"/>
        <v>0</v>
      </c>
      <c r="S90" s="25" t="str">
        <f t="shared" ca="1" si="9"/>
        <v xml:space="preserve"> </v>
      </c>
    </row>
    <row r="91" spans="1:19" ht="57" customHeight="1" x14ac:dyDescent="0.25">
      <c r="A91" s="82" t="s">
        <v>32</v>
      </c>
      <c r="B91" s="104" t="s">
        <v>33</v>
      </c>
      <c r="C91" s="105"/>
      <c r="D91" s="105"/>
      <c r="E91" s="105"/>
      <c r="F91" s="106"/>
      <c r="G91" s="9">
        <f>SUM(G92:G141)</f>
        <v>0</v>
      </c>
      <c r="H91" s="9">
        <f>SUM(H92:H141)</f>
        <v>0</v>
      </c>
      <c r="I91" s="87"/>
      <c r="J91" s="81"/>
      <c r="K91" s="86" t="s">
        <v>152</v>
      </c>
    </row>
    <row r="92" spans="1:19" x14ac:dyDescent="0.25">
      <c r="A92" s="119" t="s">
        <v>153</v>
      </c>
      <c r="B92" s="113" t="s">
        <v>154</v>
      </c>
      <c r="C92" s="19" t="s">
        <v>155</v>
      </c>
      <c r="D92" s="122" t="s">
        <v>156</v>
      </c>
      <c r="E92" s="125"/>
      <c r="F92" s="110" t="str">
        <f>IFERROR(ROUND(AVERAGE(K92:K96),2),"0")</f>
        <v>0</v>
      </c>
      <c r="G92" s="110">
        <f>ROUND(E92*F92,2)</f>
        <v>0</v>
      </c>
      <c r="H92" s="110">
        <f>ROUND(G92*$D$7,2)</f>
        <v>0</v>
      </c>
      <c r="I92" s="113" t="s">
        <v>62</v>
      </c>
      <c r="J92" s="88"/>
      <c r="K92" s="22"/>
    </row>
    <row r="93" spans="1:19" x14ac:dyDescent="0.25">
      <c r="A93" s="120"/>
      <c r="B93" s="114"/>
      <c r="C93" s="19"/>
      <c r="D93" s="123"/>
      <c r="E93" s="126"/>
      <c r="F93" s="111"/>
      <c r="G93" s="111"/>
      <c r="H93" s="111"/>
      <c r="I93" s="114"/>
      <c r="J93" s="88"/>
      <c r="K93" s="22"/>
    </row>
    <row r="94" spans="1:19" x14ac:dyDescent="0.25">
      <c r="A94" s="120"/>
      <c r="B94" s="114"/>
      <c r="C94" s="19"/>
      <c r="D94" s="123"/>
      <c r="E94" s="126"/>
      <c r="F94" s="111"/>
      <c r="G94" s="111"/>
      <c r="H94" s="111"/>
      <c r="I94" s="114"/>
      <c r="J94" s="88"/>
      <c r="K94" s="22"/>
    </row>
    <row r="95" spans="1:19" x14ac:dyDescent="0.25">
      <c r="A95" s="120"/>
      <c r="B95" s="114"/>
      <c r="C95" s="19"/>
      <c r="D95" s="123"/>
      <c r="E95" s="126"/>
      <c r="F95" s="111"/>
      <c r="G95" s="111"/>
      <c r="H95" s="111"/>
      <c r="I95" s="114"/>
      <c r="J95" s="88"/>
      <c r="K95" s="22"/>
    </row>
    <row r="96" spans="1:19" x14ac:dyDescent="0.25">
      <c r="A96" s="121"/>
      <c r="B96" s="115"/>
      <c r="C96" s="19"/>
      <c r="D96" s="124"/>
      <c r="E96" s="127"/>
      <c r="F96" s="112"/>
      <c r="G96" s="112"/>
      <c r="H96" s="112"/>
      <c r="I96" s="115"/>
      <c r="J96" s="88"/>
      <c r="K96" s="22"/>
    </row>
    <row r="97" spans="1:11" x14ac:dyDescent="0.25">
      <c r="A97" s="119" t="s">
        <v>157</v>
      </c>
      <c r="B97" s="113" t="s">
        <v>154</v>
      </c>
      <c r="C97" s="19" t="s">
        <v>155</v>
      </c>
      <c r="D97" s="122" t="s">
        <v>156</v>
      </c>
      <c r="E97" s="125"/>
      <c r="F97" s="110" t="str">
        <f t="shared" ref="F97" si="10">IFERROR(ROUND(AVERAGE(K97:K101),2),"0")</f>
        <v>0</v>
      </c>
      <c r="G97" s="110">
        <f>ROUND(E97*F97,2)</f>
        <v>0</v>
      </c>
      <c r="H97" s="110">
        <f>ROUND(G97*$D$7,2)</f>
        <v>0</v>
      </c>
      <c r="I97" s="113"/>
      <c r="J97" s="88"/>
      <c r="K97" s="22"/>
    </row>
    <row r="98" spans="1:11" x14ac:dyDescent="0.25">
      <c r="A98" s="120"/>
      <c r="B98" s="114"/>
      <c r="C98" s="19"/>
      <c r="D98" s="123"/>
      <c r="E98" s="126"/>
      <c r="F98" s="111"/>
      <c r="G98" s="111"/>
      <c r="H98" s="111"/>
      <c r="I98" s="114"/>
      <c r="J98" s="88"/>
      <c r="K98" s="22"/>
    </row>
    <row r="99" spans="1:11" x14ac:dyDescent="0.25">
      <c r="A99" s="120"/>
      <c r="B99" s="114"/>
      <c r="C99" s="19"/>
      <c r="D99" s="123"/>
      <c r="E99" s="126"/>
      <c r="F99" s="111"/>
      <c r="G99" s="111"/>
      <c r="H99" s="111"/>
      <c r="I99" s="114"/>
      <c r="J99" s="88"/>
      <c r="K99" s="22"/>
    </row>
    <row r="100" spans="1:11" x14ac:dyDescent="0.25">
      <c r="A100" s="120"/>
      <c r="B100" s="114"/>
      <c r="C100" s="19"/>
      <c r="D100" s="123"/>
      <c r="E100" s="126"/>
      <c r="F100" s="111"/>
      <c r="G100" s="111"/>
      <c r="H100" s="111"/>
      <c r="I100" s="114"/>
      <c r="J100" s="88"/>
      <c r="K100" s="22"/>
    </row>
    <row r="101" spans="1:11" x14ac:dyDescent="0.25">
      <c r="A101" s="121"/>
      <c r="B101" s="115"/>
      <c r="C101" s="19"/>
      <c r="D101" s="124"/>
      <c r="E101" s="127"/>
      <c r="F101" s="112"/>
      <c r="G101" s="112"/>
      <c r="H101" s="112"/>
      <c r="I101" s="115"/>
      <c r="J101" s="88"/>
      <c r="K101" s="22"/>
    </row>
    <row r="102" spans="1:11" ht="11.4" customHeight="1" x14ac:dyDescent="0.25">
      <c r="A102" s="119" t="s">
        <v>158</v>
      </c>
      <c r="B102" s="113" t="s">
        <v>154</v>
      </c>
      <c r="C102" s="19" t="s">
        <v>155</v>
      </c>
      <c r="D102" s="122" t="s">
        <v>156</v>
      </c>
      <c r="E102" s="125"/>
      <c r="F102" s="110" t="str">
        <f t="shared" ref="F102" si="11">IFERROR(ROUND(AVERAGE(K102:K106),2),"0")</f>
        <v>0</v>
      </c>
      <c r="G102" s="110">
        <f>ROUND(E102*F102,2)</f>
        <v>0</v>
      </c>
      <c r="H102" s="110">
        <f>ROUND(G102*$D$7,2)</f>
        <v>0</v>
      </c>
      <c r="I102" s="113"/>
      <c r="J102" s="88"/>
      <c r="K102" s="22"/>
    </row>
    <row r="103" spans="1:11" x14ac:dyDescent="0.25">
      <c r="A103" s="120"/>
      <c r="B103" s="114"/>
      <c r="C103" s="19"/>
      <c r="D103" s="123"/>
      <c r="E103" s="126"/>
      <c r="F103" s="111"/>
      <c r="G103" s="111"/>
      <c r="H103" s="111"/>
      <c r="I103" s="114"/>
      <c r="J103" s="88"/>
      <c r="K103" s="22"/>
    </row>
    <row r="104" spans="1:11" x14ac:dyDescent="0.25">
      <c r="A104" s="120"/>
      <c r="B104" s="114"/>
      <c r="C104" s="19"/>
      <c r="D104" s="123"/>
      <c r="E104" s="126"/>
      <c r="F104" s="111"/>
      <c r="G104" s="111"/>
      <c r="H104" s="111"/>
      <c r="I104" s="114"/>
      <c r="J104" s="88"/>
      <c r="K104" s="22"/>
    </row>
    <row r="105" spans="1:11" x14ac:dyDescent="0.25">
      <c r="A105" s="120"/>
      <c r="B105" s="114"/>
      <c r="C105" s="19"/>
      <c r="D105" s="123"/>
      <c r="E105" s="126"/>
      <c r="F105" s="111"/>
      <c r="G105" s="111"/>
      <c r="H105" s="111"/>
      <c r="I105" s="114"/>
      <c r="J105" s="88"/>
      <c r="K105" s="22"/>
    </row>
    <row r="106" spans="1:11" x14ac:dyDescent="0.25">
      <c r="A106" s="121"/>
      <c r="B106" s="115"/>
      <c r="C106" s="19"/>
      <c r="D106" s="124"/>
      <c r="E106" s="127"/>
      <c r="F106" s="112"/>
      <c r="G106" s="112"/>
      <c r="H106" s="112"/>
      <c r="I106" s="115"/>
      <c r="J106" s="88"/>
      <c r="K106" s="22"/>
    </row>
    <row r="107" spans="1:11" ht="11.4" customHeight="1" x14ac:dyDescent="0.25">
      <c r="A107" s="119" t="s">
        <v>159</v>
      </c>
      <c r="B107" s="113" t="s">
        <v>154</v>
      </c>
      <c r="C107" s="19" t="s">
        <v>155</v>
      </c>
      <c r="D107" s="122" t="s">
        <v>156</v>
      </c>
      <c r="E107" s="125"/>
      <c r="F107" s="110" t="str">
        <f t="shared" ref="F107" si="12">IFERROR(ROUND(AVERAGE(K107:K111),2),"0")</f>
        <v>0</v>
      </c>
      <c r="G107" s="110">
        <f>ROUND(E107*F107,2)</f>
        <v>0</v>
      </c>
      <c r="H107" s="110">
        <f>ROUND(G107*$D$7,2)</f>
        <v>0</v>
      </c>
      <c r="I107" s="113"/>
      <c r="J107" s="88"/>
      <c r="K107" s="22"/>
    </row>
    <row r="108" spans="1:11" x14ac:dyDescent="0.25">
      <c r="A108" s="120"/>
      <c r="B108" s="114"/>
      <c r="C108" s="19"/>
      <c r="D108" s="123"/>
      <c r="E108" s="126"/>
      <c r="F108" s="111"/>
      <c r="G108" s="111"/>
      <c r="H108" s="111"/>
      <c r="I108" s="114"/>
      <c r="J108" s="88"/>
      <c r="K108" s="22"/>
    </row>
    <row r="109" spans="1:11" x14ac:dyDescent="0.25">
      <c r="A109" s="120"/>
      <c r="B109" s="114"/>
      <c r="C109" s="19"/>
      <c r="D109" s="123"/>
      <c r="E109" s="126"/>
      <c r="F109" s="111"/>
      <c r="G109" s="111"/>
      <c r="H109" s="111"/>
      <c r="I109" s="114"/>
      <c r="J109" s="88"/>
      <c r="K109" s="22"/>
    </row>
    <row r="110" spans="1:11" x14ac:dyDescent="0.25">
      <c r="A110" s="120"/>
      <c r="B110" s="114"/>
      <c r="C110" s="19"/>
      <c r="D110" s="123"/>
      <c r="E110" s="126"/>
      <c r="F110" s="111"/>
      <c r="G110" s="111"/>
      <c r="H110" s="111"/>
      <c r="I110" s="114"/>
      <c r="J110" s="88"/>
      <c r="K110" s="22"/>
    </row>
    <row r="111" spans="1:11" x14ac:dyDescent="0.25">
      <c r="A111" s="121"/>
      <c r="B111" s="115"/>
      <c r="C111" s="19"/>
      <c r="D111" s="124"/>
      <c r="E111" s="127"/>
      <c r="F111" s="112"/>
      <c r="G111" s="112"/>
      <c r="H111" s="112"/>
      <c r="I111" s="115"/>
      <c r="J111" s="88"/>
      <c r="K111" s="22"/>
    </row>
    <row r="112" spans="1:11" ht="11.4" customHeight="1" x14ac:dyDescent="0.25">
      <c r="A112" s="119" t="s">
        <v>160</v>
      </c>
      <c r="B112" s="113" t="s">
        <v>154</v>
      </c>
      <c r="C112" s="19" t="s">
        <v>155</v>
      </c>
      <c r="D112" s="122" t="s">
        <v>156</v>
      </c>
      <c r="E112" s="125"/>
      <c r="F112" s="110" t="str">
        <f t="shared" ref="F112" si="13">IFERROR(ROUND(AVERAGE(K112:K116),2),"0")</f>
        <v>0</v>
      </c>
      <c r="G112" s="110">
        <f>ROUND(E112*F112,2)</f>
        <v>0</v>
      </c>
      <c r="H112" s="110">
        <f>ROUND(G112*$D$7,2)</f>
        <v>0</v>
      </c>
      <c r="I112" s="113"/>
      <c r="J112" s="88"/>
      <c r="K112" s="22"/>
    </row>
    <row r="113" spans="1:11" x14ac:dyDescent="0.25">
      <c r="A113" s="120"/>
      <c r="B113" s="114"/>
      <c r="C113" s="19"/>
      <c r="D113" s="123"/>
      <c r="E113" s="126"/>
      <c r="F113" s="111"/>
      <c r="G113" s="111"/>
      <c r="H113" s="111"/>
      <c r="I113" s="114"/>
      <c r="J113" s="88"/>
      <c r="K113" s="22"/>
    </row>
    <row r="114" spans="1:11" x14ac:dyDescent="0.25">
      <c r="A114" s="120"/>
      <c r="B114" s="114"/>
      <c r="C114" s="19"/>
      <c r="D114" s="123"/>
      <c r="E114" s="126"/>
      <c r="F114" s="111"/>
      <c r="G114" s="111"/>
      <c r="H114" s="111"/>
      <c r="I114" s="114"/>
      <c r="J114" s="88"/>
      <c r="K114" s="22"/>
    </row>
    <row r="115" spans="1:11" x14ac:dyDescent="0.25">
      <c r="A115" s="120"/>
      <c r="B115" s="114"/>
      <c r="C115" s="19"/>
      <c r="D115" s="123"/>
      <c r="E115" s="126"/>
      <c r="F115" s="111"/>
      <c r="G115" s="111"/>
      <c r="H115" s="111"/>
      <c r="I115" s="114"/>
      <c r="J115" s="88"/>
      <c r="K115" s="22"/>
    </row>
    <row r="116" spans="1:11" x14ac:dyDescent="0.25">
      <c r="A116" s="121"/>
      <c r="B116" s="115"/>
      <c r="C116" s="19"/>
      <c r="D116" s="124"/>
      <c r="E116" s="127"/>
      <c r="F116" s="112"/>
      <c r="G116" s="112"/>
      <c r="H116" s="112"/>
      <c r="I116" s="115"/>
      <c r="J116" s="88"/>
      <c r="K116" s="22"/>
    </row>
    <row r="117" spans="1:11" ht="11.4" customHeight="1" x14ac:dyDescent="0.25">
      <c r="A117" s="119" t="s">
        <v>161</v>
      </c>
      <c r="B117" s="113" t="s">
        <v>154</v>
      </c>
      <c r="C117" s="19" t="s">
        <v>155</v>
      </c>
      <c r="D117" s="122" t="s">
        <v>156</v>
      </c>
      <c r="E117" s="125"/>
      <c r="F117" s="110" t="str">
        <f t="shared" ref="F117" si="14">IFERROR(ROUND(AVERAGE(K117:K121),2),"0")</f>
        <v>0</v>
      </c>
      <c r="G117" s="110">
        <f>ROUND(E117*F117,2)</f>
        <v>0</v>
      </c>
      <c r="H117" s="110">
        <f>ROUND(G117*$D$7,2)</f>
        <v>0</v>
      </c>
      <c r="I117" s="113"/>
      <c r="J117" s="88"/>
      <c r="K117" s="22"/>
    </row>
    <row r="118" spans="1:11" x14ac:dyDescent="0.25">
      <c r="A118" s="120"/>
      <c r="B118" s="114"/>
      <c r="C118" s="19"/>
      <c r="D118" s="123"/>
      <c r="E118" s="126"/>
      <c r="F118" s="111"/>
      <c r="G118" s="111"/>
      <c r="H118" s="111"/>
      <c r="I118" s="114"/>
      <c r="J118" s="88"/>
      <c r="K118" s="22"/>
    </row>
    <row r="119" spans="1:11" x14ac:dyDescent="0.25">
      <c r="A119" s="120"/>
      <c r="B119" s="114"/>
      <c r="C119" s="19"/>
      <c r="D119" s="123"/>
      <c r="E119" s="126"/>
      <c r="F119" s="111"/>
      <c r="G119" s="111"/>
      <c r="H119" s="111"/>
      <c r="I119" s="114"/>
      <c r="J119" s="88"/>
      <c r="K119" s="22"/>
    </row>
    <row r="120" spans="1:11" x14ac:dyDescent="0.25">
      <c r="A120" s="120"/>
      <c r="B120" s="114"/>
      <c r="C120" s="19"/>
      <c r="D120" s="123"/>
      <c r="E120" s="126"/>
      <c r="F120" s="111"/>
      <c r="G120" s="111"/>
      <c r="H120" s="111"/>
      <c r="I120" s="114"/>
      <c r="J120" s="88"/>
      <c r="K120" s="22"/>
    </row>
    <row r="121" spans="1:11" x14ac:dyDescent="0.25">
      <c r="A121" s="121"/>
      <c r="B121" s="115"/>
      <c r="C121" s="19"/>
      <c r="D121" s="124"/>
      <c r="E121" s="127"/>
      <c r="F121" s="112"/>
      <c r="G121" s="112"/>
      <c r="H121" s="112"/>
      <c r="I121" s="115"/>
      <c r="J121" s="88"/>
      <c r="K121" s="22"/>
    </row>
    <row r="122" spans="1:11" ht="11.4" customHeight="1" x14ac:dyDescent="0.25">
      <c r="A122" s="119" t="s">
        <v>162</v>
      </c>
      <c r="B122" s="113" t="s">
        <v>154</v>
      </c>
      <c r="C122" s="19" t="s">
        <v>155</v>
      </c>
      <c r="D122" s="122" t="s">
        <v>156</v>
      </c>
      <c r="E122" s="125"/>
      <c r="F122" s="110" t="str">
        <f t="shared" ref="F122" si="15">IFERROR(ROUND(AVERAGE(K122:K126),2),"0")</f>
        <v>0</v>
      </c>
      <c r="G122" s="110">
        <f>ROUND(E122*F122,2)</f>
        <v>0</v>
      </c>
      <c r="H122" s="110">
        <f>ROUND(G122*$D$7,2)</f>
        <v>0</v>
      </c>
      <c r="I122" s="113"/>
      <c r="J122" s="88"/>
      <c r="K122" s="22"/>
    </row>
    <row r="123" spans="1:11" x14ac:dyDescent="0.25">
      <c r="A123" s="120"/>
      <c r="B123" s="114"/>
      <c r="C123" s="19"/>
      <c r="D123" s="123"/>
      <c r="E123" s="126"/>
      <c r="F123" s="111"/>
      <c r="G123" s="111"/>
      <c r="H123" s="111"/>
      <c r="I123" s="114"/>
      <c r="J123" s="88"/>
      <c r="K123" s="22"/>
    </row>
    <row r="124" spans="1:11" x14ac:dyDescent="0.25">
      <c r="A124" s="120"/>
      <c r="B124" s="114"/>
      <c r="C124" s="19"/>
      <c r="D124" s="123"/>
      <c r="E124" s="126"/>
      <c r="F124" s="111"/>
      <c r="G124" s="111"/>
      <c r="H124" s="111"/>
      <c r="I124" s="114"/>
      <c r="J124" s="88"/>
      <c r="K124" s="22"/>
    </row>
    <row r="125" spans="1:11" x14ac:dyDescent="0.25">
      <c r="A125" s="120"/>
      <c r="B125" s="114"/>
      <c r="C125" s="19"/>
      <c r="D125" s="123"/>
      <c r="E125" s="126"/>
      <c r="F125" s="111"/>
      <c r="G125" s="111"/>
      <c r="H125" s="111"/>
      <c r="I125" s="114"/>
      <c r="J125" s="88"/>
      <c r="K125" s="22"/>
    </row>
    <row r="126" spans="1:11" x14ac:dyDescent="0.25">
      <c r="A126" s="121"/>
      <c r="B126" s="115"/>
      <c r="C126" s="19"/>
      <c r="D126" s="124"/>
      <c r="E126" s="127"/>
      <c r="F126" s="112"/>
      <c r="G126" s="112"/>
      <c r="H126" s="112"/>
      <c r="I126" s="115"/>
      <c r="J126" s="88"/>
      <c r="K126" s="22"/>
    </row>
    <row r="127" spans="1:11" ht="11.4" customHeight="1" x14ac:dyDescent="0.25">
      <c r="A127" s="119" t="s">
        <v>163</v>
      </c>
      <c r="B127" s="113" t="s">
        <v>154</v>
      </c>
      <c r="C127" s="19" t="s">
        <v>155</v>
      </c>
      <c r="D127" s="122" t="s">
        <v>156</v>
      </c>
      <c r="E127" s="125"/>
      <c r="F127" s="110" t="str">
        <f t="shared" ref="F127" si="16">IFERROR(ROUND(AVERAGE(K127:K131),2),"0")</f>
        <v>0</v>
      </c>
      <c r="G127" s="110">
        <f>ROUND(E127*F127,2)</f>
        <v>0</v>
      </c>
      <c r="H127" s="110">
        <f>ROUND(G127*$D$7,2)</f>
        <v>0</v>
      </c>
      <c r="I127" s="113"/>
      <c r="J127" s="88"/>
      <c r="K127" s="22"/>
    </row>
    <row r="128" spans="1:11" x14ac:dyDescent="0.25">
      <c r="A128" s="120"/>
      <c r="B128" s="114"/>
      <c r="C128" s="19"/>
      <c r="D128" s="123"/>
      <c r="E128" s="126"/>
      <c r="F128" s="111"/>
      <c r="G128" s="111"/>
      <c r="H128" s="111"/>
      <c r="I128" s="114"/>
      <c r="J128" s="88"/>
      <c r="K128" s="22"/>
    </row>
    <row r="129" spans="1:11" x14ac:dyDescent="0.25">
      <c r="A129" s="120"/>
      <c r="B129" s="114"/>
      <c r="C129" s="19"/>
      <c r="D129" s="123"/>
      <c r="E129" s="126"/>
      <c r="F129" s="111"/>
      <c r="G129" s="111"/>
      <c r="H129" s="111"/>
      <c r="I129" s="114"/>
      <c r="J129" s="88"/>
      <c r="K129" s="22"/>
    </row>
    <row r="130" spans="1:11" x14ac:dyDescent="0.25">
      <c r="A130" s="120"/>
      <c r="B130" s="114"/>
      <c r="C130" s="19"/>
      <c r="D130" s="123"/>
      <c r="E130" s="126"/>
      <c r="F130" s="111"/>
      <c r="G130" s="111"/>
      <c r="H130" s="111"/>
      <c r="I130" s="114"/>
      <c r="J130" s="88"/>
      <c r="K130" s="22"/>
    </row>
    <row r="131" spans="1:11" x14ac:dyDescent="0.25">
      <c r="A131" s="121"/>
      <c r="B131" s="115"/>
      <c r="C131" s="19"/>
      <c r="D131" s="124"/>
      <c r="E131" s="127"/>
      <c r="F131" s="112"/>
      <c r="G131" s="112"/>
      <c r="H131" s="112"/>
      <c r="I131" s="115"/>
      <c r="J131" s="88"/>
      <c r="K131" s="22"/>
    </row>
    <row r="132" spans="1:11" ht="11.4" customHeight="1" x14ac:dyDescent="0.25">
      <c r="A132" s="119" t="s">
        <v>164</v>
      </c>
      <c r="B132" s="113" t="s">
        <v>154</v>
      </c>
      <c r="C132" s="19" t="s">
        <v>155</v>
      </c>
      <c r="D132" s="122" t="s">
        <v>156</v>
      </c>
      <c r="E132" s="125"/>
      <c r="F132" s="110" t="str">
        <f t="shared" ref="F132" si="17">IFERROR(ROUND(AVERAGE(K132:K136),2),"0")</f>
        <v>0</v>
      </c>
      <c r="G132" s="110">
        <f>ROUND(E132*F132,2)</f>
        <v>0</v>
      </c>
      <c r="H132" s="110">
        <f>ROUND(G132*$D$7,2)</f>
        <v>0</v>
      </c>
      <c r="I132" s="113"/>
      <c r="J132" s="88"/>
      <c r="K132" s="22"/>
    </row>
    <row r="133" spans="1:11" x14ac:dyDescent="0.25">
      <c r="A133" s="120"/>
      <c r="B133" s="114"/>
      <c r="C133" s="19"/>
      <c r="D133" s="123"/>
      <c r="E133" s="126"/>
      <c r="F133" s="111"/>
      <c r="G133" s="111"/>
      <c r="H133" s="111"/>
      <c r="I133" s="114"/>
      <c r="J133" s="88"/>
      <c r="K133" s="22"/>
    </row>
    <row r="134" spans="1:11" x14ac:dyDescent="0.25">
      <c r="A134" s="120"/>
      <c r="B134" s="114"/>
      <c r="C134" s="19"/>
      <c r="D134" s="123"/>
      <c r="E134" s="126"/>
      <c r="F134" s="111"/>
      <c r="G134" s="111"/>
      <c r="H134" s="111"/>
      <c r="I134" s="114"/>
      <c r="J134" s="88"/>
      <c r="K134" s="22"/>
    </row>
    <row r="135" spans="1:11" x14ac:dyDescent="0.25">
      <c r="A135" s="120"/>
      <c r="B135" s="114"/>
      <c r="C135" s="19"/>
      <c r="D135" s="123"/>
      <c r="E135" s="126"/>
      <c r="F135" s="111"/>
      <c r="G135" s="111"/>
      <c r="H135" s="111"/>
      <c r="I135" s="114"/>
      <c r="J135" s="88"/>
      <c r="K135" s="22"/>
    </row>
    <row r="136" spans="1:11" x14ac:dyDescent="0.25">
      <c r="A136" s="121"/>
      <c r="B136" s="115"/>
      <c r="C136" s="19"/>
      <c r="D136" s="124"/>
      <c r="E136" s="127"/>
      <c r="F136" s="112"/>
      <c r="G136" s="112"/>
      <c r="H136" s="112"/>
      <c r="I136" s="115"/>
      <c r="J136" s="88"/>
      <c r="K136" s="22"/>
    </row>
    <row r="137" spans="1:11" ht="11.4" customHeight="1" x14ac:dyDescent="0.25">
      <c r="A137" s="119" t="s">
        <v>165</v>
      </c>
      <c r="B137" s="113" t="s">
        <v>154</v>
      </c>
      <c r="C137" s="19" t="s">
        <v>155</v>
      </c>
      <c r="D137" s="122" t="s">
        <v>156</v>
      </c>
      <c r="E137" s="125"/>
      <c r="F137" s="110" t="str">
        <f t="shared" ref="F137" si="18">IFERROR(ROUND(AVERAGE(K137:K141),2),"0")</f>
        <v>0</v>
      </c>
      <c r="G137" s="110">
        <f>ROUND(E137*F137,2)</f>
        <v>0</v>
      </c>
      <c r="H137" s="110">
        <f>ROUND(G137*$D$7,2)</f>
        <v>0</v>
      </c>
      <c r="I137" s="113"/>
      <c r="J137" s="88"/>
      <c r="K137" s="22"/>
    </row>
    <row r="138" spans="1:11" x14ac:dyDescent="0.25">
      <c r="A138" s="120"/>
      <c r="B138" s="114"/>
      <c r="C138" s="19"/>
      <c r="D138" s="123"/>
      <c r="E138" s="126"/>
      <c r="F138" s="111"/>
      <c r="G138" s="111"/>
      <c r="H138" s="111"/>
      <c r="I138" s="114"/>
      <c r="J138" s="88"/>
      <c r="K138" s="22"/>
    </row>
    <row r="139" spans="1:11" x14ac:dyDescent="0.25">
      <c r="A139" s="120"/>
      <c r="B139" s="114"/>
      <c r="C139" s="19"/>
      <c r="D139" s="123"/>
      <c r="E139" s="126"/>
      <c r="F139" s="111"/>
      <c r="G139" s="111"/>
      <c r="H139" s="111"/>
      <c r="I139" s="114"/>
      <c r="J139" s="88"/>
      <c r="K139" s="22"/>
    </row>
    <row r="140" spans="1:11" x14ac:dyDescent="0.25">
      <c r="A140" s="120"/>
      <c r="B140" s="114"/>
      <c r="C140" s="19"/>
      <c r="D140" s="123"/>
      <c r="E140" s="126"/>
      <c r="F140" s="111"/>
      <c r="G140" s="111"/>
      <c r="H140" s="111"/>
      <c r="I140" s="114"/>
      <c r="J140" s="88"/>
      <c r="K140" s="22"/>
    </row>
    <row r="141" spans="1:11" x14ac:dyDescent="0.25">
      <c r="A141" s="121"/>
      <c r="B141" s="115"/>
      <c r="C141" s="19"/>
      <c r="D141" s="124"/>
      <c r="E141" s="127"/>
      <c r="F141" s="112"/>
      <c r="G141" s="112"/>
      <c r="H141" s="112"/>
      <c r="I141" s="115"/>
      <c r="J141" s="88"/>
      <c r="K141" s="22"/>
    </row>
    <row r="142" spans="1:11" ht="12.75" customHeight="1" x14ac:dyDescent="0.25">
      <c r="A142" s="82" t="s">
        <v>34</v>
      </c>
      <c r="B142" s="104" t="s">
        <v>35</v>
      </c>
      <c r="C142" s="105"/>
      <c r="D142" s="105"/>
      <c r="E142" s="105"/>
      <c r="F142" s="106"/>
      <c r="G142" s="9">
        <f>SUM(G143,G150,G157,G164,G171,G178,G185,G192,G199,G206)</f>
        <v>0</v>
      </c>
      <c r="H142" s="9">
        <f>SUM(H143,H150,H157,H164,H171,H178,H185,H192,H199,H206)</f>
        <v>0</v>
      </c>
      <c r="I142" s="87"/>
      <c r="J142" s="81"/>
    </row>
    <row r="143" spans="1:11" x14ac:dyDescent="0.25">
      <c r="A143" s="116" t="s">
        <v>166</v>
      </c>
      <c r="B143" s="107" t="s">
        <v>167</v>
      </c>
      <c r="C143" s="26" t="s">
        <v>168</v>
      </c>
      <c r="D143" s="27"/>
      <c r="E143" s="28"/>
      <c r="F143" s="23"/>
      <c r="G143" s="29">
        <f>SUM(G144:G149)</f>
        <v>0</v>
      </c>
      <c r="H143" s="29">
        <f>ROUND(G143*$D$7,2)</f>
        <v>0</v>
      </c>
      <c r="I143" s="107" t="s">
        <v>62</v>
      </c>
    </row>
    <row r="144" spans="1:11" x14ac:dyDescent="0.25">
      <c r="A144" s="117"/>
      <c r="B144" s="108"/>
      <c r="C144" s="30" t="s">
        <v>169</v>
      </c>
      <c r="D144" s="31"/>
      <c r="E144" s="32"/>
      <c r="F144" s="22"/>
      <c r="G144" s="23">
        <f>ROUND(E144*F144,2)</f>
        <v>0</v>
      </c>
      <c r="H144" s="33"/>
      <c r="I144" s="108"/>
    </row>
    <row r="145" spans="1:9" ht="13.5" customHeight="1" x14ac:dyDescent="0.25">
      <c r="A145" s="117"/>
      <c r="B145" s="108"/>
      <c r="C145" s="30" t="s">
        <v>170</v>
      </c>
      <c r="D145" s="31"/>
      <c r="E145" s="32"/>
      <c r="F145" s="22"/>
      <c r="G145" s="23">
        <f t="shared" ref="G145:G149" si="19">ROUND(E145*F145,2)</f>
        <v>0</v>
      </c>
      <c r="H145" s="33"/>
      <c r="I145" s="108"/>
    </row>
    <row r="146" spans="1:9" x14ac:dyDescent="0.25">
      <c r="A146" s="117"/>
      <c r="B146" s="108"/>
      <c r="C146" s="30" t="s">
        <v>171</v>
      </c>
      <c r="D146" s="31"/>
      <c r="E146" s="32"/>
      <c r="F146" s="22"/>
      <c r="G146" s="23">
        <f t="shared" si="19"/>
        <v>0</v>
      </c>
      <c r="H146" s="33"/>
      <c r="I146" s="108"/>
    </row>
    <row r="147" spans="1:9" x14ac:dyDescent="0.25">
      <c r="A147" s="117"/>
      <c r="B147" s="108"/>
      <c r="C147" s="30" t="s">
        <v>172</v>
      </c>
      <c r="D147" s="31"/>
      <c r="E147" s="32"/>
      <c r="F147" s="22"/>
      <c r="G147" s="23">
        <f t="shared" si="19"/>
        <v>0</v>
      </c>
      <c r="H147" s="33"/>
      <c r="I147" s="108"/>
    </row>
    <row r="148" spans="1:9" x14ac:dyDescent="0.25">
      <c r="A148" s="117"/>
      <c r="B148" s="108"/>
      <c r="C148" s="33" t="s">
        <v>173</v>
      </c>
      <c r="D148" s="31"/>
      <c r="E148" s="32"/>
      <c r="F148" s="22"/>
      <c r="G148" s="23">
        <f t="shared" si="19"/>
        <v>0</v>
      </c>
      <c r="H148" s="33"/>
      <c r="I148" s="108"/>
    </row>
    <row r="149" spans="1:9" x14ac:dyDescent="0.25">
      <c r="A149" s="118"/>
      <c r="B149" s="109"/>
      <c r="C149" s="33" t="s">
        <v>173</v>
      </c>
      <c r="D149" s="31"/>
      <c r="E149" s="32"/>
      <c r="F149" s="22"/>
      <c r="G149" s="23">
        <f t="shared" si="19"/>
        <v>0</v>
      </c>
      <c r="H149" s="33"/>
      <c r="I149" s="109"/>
    </row>
    <row r="150" spans="1:9" ht="12.75" customHeight="1" x14ac:dyDescent="0.25">
      <c r="A150" s="116" t="s">
        <v>174</v>
      </c>
      <c r="B150" s="107" t="s">
        <v>167</v>
      </c>
      <c r="C150" s="26" t="s">
        <v>168</v>
      </c>
      <c r="D150" s="27"/>
      <c r="E150" s="28"/>
      <c r="F150" s="23"/>
      <c r="G150" s="29">
        <f>SUM(G151:G156)</f>
        <v>0</v>
      </c>
      <c r="H150" s="29">
        <f>ROUND(G150*$D$7,2)</f>
        <v>0</v>
      </c>
      <c r="I150" s="107"/>
    </row>
    <row r="151" spans="1:9" x14ac:dyDescent="0.25">
      <c r="A151" s="117"/>
      <c r="B151" s="108"/>
      <c r="C151" s="30" t="s">
        <v>169</v>
      </c>
      <c r="D151" s="31"/>
      <c r="E151" s="32"/>
      <c r="F151" s="22"/>
      <c r="G151" s="23">
        <f t="shared" ref="G151:G156" si="20">ROUND(E151*F151,2)</f>
        <v>0</v>
      </c>
      <c r="H151" s="33"/>
      <c r="I151" s="108"/>
    </row>
    <row r="152" spans="1:9" x14ac:dyDescent="0.25">
      <c r="A152" s="117"/>
      <c r="B152" s="108"/>
      <c r="C152" s="30" t="s">
        <v>170</v>
      </c>
      <c r="D152" s="31"/>
      <c r="E152" s="32"/>
      <c r="F152" s="22"/>
      <c r="G152" s="23">
        <f t="shared" si="20"/>
        <v>0</v>
      </c>
      <c r="H152" s="33"/>
      <c r="I152" s="108"/>
    </row>
    <row r="153" spans="1:9" x14ac:dyDescent="0.25">
      <c r="A153" s="117"/>
      <c r="B153" s="108"/>
      <c r="C153" s="30" t="s">
        <v>171</v>
      </c>
      <c r="D153" s="31"/>
      <c r="E153" s="32"/>
      <c r="F153" s="22"/>
      <c r="G153" s="23">
        <f t="shared" si="20"/>
        <v>0</v>
      </c>
      <c r="H153" s="33"/>
      <c r="I153" s="108"/>
    </row>
    <row r="154" spans="1:9" x14ac:dyDescent="0.25">
      <c r="A154" s="117"/>
      <c r="B154" s="108"/>
      <c r="C154" s="30" t="s">
        <v>172</v>
      </c>
      <c r="D154" s="31"/>
      <c r="E154" s="32"/>
      <c r="F154" s="22"/>
      <c r="G154" s="23">
        <f t="shared" si="20"/>
        <v>0</v>
      </c>
      <c r="H154" s="33"/>
      <c r="I154" s="108"/>
    </row>
    <row r="155" spans="1:9" x14ac:dyDescent="0.25">
      <c r="A155" s="117"/>
      <c r="B155" s="108"/>
      <c r="C155" s="33" t="s">
        <v>173</v>
      </c>
      <c r="D155" s="31"/>
      <c r="E155" s="32"/>
      <c r="F155" s="22"/>
      <c r="G155" s="23">
        <f t="shared" si="20"/>
        <v>0</v>
      </c>
      <c r="H155" s="33"/>
      <c r="I155" s="108"/>
    </row>
    <row r="156" spans="1:9" x14ac:dyDescent="0.25">
      <c r="A156" s="118"/>
      <c r="B156" s="109"/>
      <c r="C156" s="33" t="s">
        <v>173</v>
      </c>
      <c r="D156" s="31"/>
      <c r="E156" s="32"/>
      <c r="F156" s="22"/>
      <c r="G156" s="23">
        <f t="shared" si="20"/>
        <v>0</v>
      </c>
      <c r="H156" s="33"/>
      <c r="I156" s="109"/>
    </row>
    <row r="157" spans="1:9" ht="12.75" customHeight="1" x14ac:dyDescent="0.25">
      <c r="A157" s="116" t="s">
        <v>175</v>
      </c>
      <c r="B157" s="107" t="s">
        <v>167</v>
      </c>
      <c r="C157" s="26" t="s">
        <v>168</v>
      </c>
      <c r="D157" s="27"/>
      <c r="E157" s="28"/>
      <c r="F157" s="23"/>
      <c r="G157" s="29">
        <f>SUM(G158:G163)</f>
        <v>0</v>
      </c>
      <c r="H157" s="29">
        <f>ROUND(G157*$D$7,2)</f>
        <v>0</v>
      </c>
      <c r="I157" s="107"/>
    </row>
    <row r="158" spans="1:9" x14ac:dyDescent="0.25">
      <c r="A158" s="117"/>
      <c r="B158" s="108"/>
      <c r="C158" s="30" t="s">
        <v>169</v>
      </c>
      <c r="D158" s="31"/>
      <c r="E158" s="32"/>
      <c r="F158" s="22"/>
      <c r="G158" s="23">
        <f t="shared" ref="G158:G163" si="21">ROUND(E158*F158,2)</f>
        <v>0</v>
      </c>
      <c r="H158" s="33"/>
      <c r="I158" s="108"/>
    </row>
    <row r="159" spans="1:9" x14ac:dyDescent="0.25">
      <c r="A159" s="117"/>
      <c r="B159" s="108"/>
      <c r="C159" s="30" t="s">
        <v>170</v>
      </c>
      <c r="D159" s="31"/>
      <c r="E159" s="32"/>
      <c r="F159" s="22"/>
      <c r="G159" s="23">
        <f t="shared" si="21"/>
        <v>0</v>
      </c>
      <c r="H159" s="33"/>
      <c r="I159" s="108"/>
    </row>
    <row r="160" spans="1:9" x14ac:dyDescent="0.25">
      <c r="A160" s="117"/>
      <c r="B160" s="108"/>
      <c r="C160" s="30" t="s">
        <v>171</v>
      </c>
      <c r="D160" s="31"/>
      <c r="E160" s="32"/>
      <c r="F160" s="22"/>
      <c r="G160" s="23">
        <f t="shared" si="21"/>
        <v>0</v>
      </c>
      <c r="H160" s="33"/>
      <c r="I160" s="108"/>
    </row>
    <row r="161" spans="1:9" x14ac:dyDescent="0.25">
      <c r="A161" s="117"/>
      <c r="B161" s="108"/>
      <c r="C161" s="30" t="s">
        <v>172</v>
      </c>
      <c r="D161" s="31"/>
      <c r="E161" s="32"/>
      <c r="F161" s="22"/>
      <c r="G161" s="23">
        <f t="shared" si="21"/>
        <v>0</v>
      </c>
      <c r="H161" s="33"/>
      <c r="I161" s="108"/>
    </row>
    <row r="162" spans="1:9" x14ac:dyDescent="0.25">
      <c r="A162" s="117"/>
      <c r="B162" s="108"/>
      <c r="C162" s="33" t="s">
        <v>173</v>
      </c>
      <c r="D162" s="31"/>
      <c r="E162" s="32"/>
      <c r="F162" s="22"/>
      <c r="G162" s="23">
        <f t="shared" si="21"/>
        <v>0</v>
      </c>
      <c r="H162" s="33"/>
      <c r="I162" s="108"/>
    </row>
    <row r="163" spans="1:9" x14ac:dyDescent="0.25">
      <c r="A163" s="118"/>
      <c r="B163" s="109"/>
      <c r="C163" s="33" t="s">
        <v>173</v>
      </c>
      <c r="D163" s="31"/>
      <c r="E163" s="32"/>
      <c r="F163" s="22"/>
      <c r="G163" s="23">
        <f t="shared" si="21"/>
        <v>0</v>
      </c>
      <c r="H163" s="33"/>
      <c r="I163" s="109"/>
    </row>
    <row r="164" spans="1:9" ht="12.75" customHeight="1" x14ac:dyDescent="0.25">
      <c r="A164" s="116" t="s">
        <v>176</v>
      </c>
      <c r="B164" s="107" t="s">
        <v>167</v>
      </c>
      <c r="C164" s="26" t="s">
        <v>168</v>
      </c>
      <c r="D164" s="27"/>
      <c r="E164" s="28"/>
      <c r="F164" s="23"/>
      <c r="G164" s="29">
        <f>SUM(G165:G170)</f>
        <v>0</v>
      </c>
      <c r="H164" s="29">
        <f>ROUND(G164*$D$7,2)</f>
        <v>0</v>
      </c>
      <c r="I164" s="107"/>
    </row>
    <row r="165" spans="1:9" ht="12.75" customHeight="1" x14ac:dyDescent="0.25">
      <c r="A165" s="117"/>
      <c r="B165" s="108"/>
      <c r="C165" s="30" t="s">
        <v>169</v>
      </c>
      <c r="D165" s="31"/>
      <c r="E165" s="32"/>
      <c r="F165" s="22"/>
      <c r="G165" s="23">
        <f t="shared" ref="G165:G170" si="22">ROUND(E165*F165,2)</f>
        <v>0</v>
      </c>
      <c r="H165" s="33"/>
      <c r="I165" s="108"/>
    </row>
    <row r="166" spans="1:9" ht="12.75" customHeight="1" x14ac:dyDescent="0.25">
      <c r="A166" s="117"/>
      <c r="B166" s="108"/>
      <c r="C166" s="30" t="s">
        <v>170</v>
      </c>
      <c r="D166" s="31"/>
      <c r="E166" s="32"/>
      <c r="F166" s="22"/>
      <c r="G166" s="23">
        <f t="shared" si="22"/>
        <v>0</v>
      </c>
      <c r="H166" s="33"/>
      <c r="I166" s="108"/>
    </row>
    <row r="167" spans="1:9" ht="12.75" customHeight="1" x14ac:dyDescent="0.25">
      <c r="A167" s="117"/>
      <c r="B167" s="108"/>
      <c r="C167" s="30" t="s">
        <v>171</v>
      </c>
      <c r="D167" s="31"/>
      <c r="E167" s="32"/>
      <c r="F167" s="22"/>
      <c r="G167" s="23">
        <f t="shared" si="22"/>
        <v>0</v>
      </c>
      <c r="H167" s="33"/>
      <c r="I167" s="108"/>
    </row>
    <row r="168" spans="1:9" ht="12.75" customHeight="1" x14ac:dyDescent="0.25">
      <c r="A168" s="117"/>
      <c r="B168" s="108"/>
      <c r="C168" s="30" t="s">
        <v>172</v>
      </c>
      <c r="D168" s="31"/>
      <c r="E168" s="32"/>
      <c r="F168" s="22"/>
      <c r="G168" s="23">
        <f t="shared" si="22"/>
        <v>0</v>
      </c>
      <c r="H168" s="33"/>
      <c r="I168" s="108"/>
    </row>
    <row r="169" spans="1:9" ht="12.75" customHeight="1" x14ac:dyDescent="0.25">
      <c r="A169" s="117"/>
      <c r="B169" s="108"/>
      <c r="C169" s="33" t="s">
        <v>173</v>
      </c>
      <c r="D169" s="31"/>
      <c r="E169" s="32"/>
      <c r="F169" s="22"/>
      <c r="G169" s="23">
        <f t="shared" si="22"/>
        <v>0</v>
      </c>
      <c r="H169" s="33"/>
      <c r="I169" s="108"/>
    </row>
    <row r="170" spans="1:9" ht="12.75" customHeight="1" x14ac:dyDescent="0.25">
      <c r="A170" s="118"/>
      <c r="B170" s="109"/>
      <c r="C170" s="33" t="s">
        <v>173</v>
      </c>
      <c r="D170" s="31"/>
      <c r="E170" s="32"/>
      <c r="F170" s="22"/>
      <c r="G170" s="23">
        <f t="shared" si="22"/>
        <v>0</v>
      </c>
      <c r="H170" s="33"/>
      <c r="I170" s="109"/>
    </row>
    <row r="171" spans="1:9" ht="12.75" customHeight="1" x14ac:dyDescent="0.25">
      <c r="A171" s="116" t="s">
        <v>177</v>
      </c>
      <c r="B171" s="107" t="s">
        <v>167</v>
      </c>
      <c r="C171" s="26" t="s">
        <v>168</v>
      </c>
      <c r="D171" s="27"/>
      <c r="E171" s="28"/>
      <c r="F171" s="23"/>
      <c r="G171" s="29">
        <f>SUM(G172:G177)</f>
        <v>0</v>
      </c>
      <c r="H171" s="29">
        <f>ROUND(G171*$D$7,2)</f>
        <v>0</v>
      </c>
      <c r="I171" s="107"/>
    </row>
    <row r="172" spans="1:9" ht="12.75" customHeight="1" x14ac:dyDescent="0.25">
      <c r="A172" s="117"/>
      <c r="B172" s="108"/>
      <c r="C172" s="30" t="s">
        <v>169</v>
      </c>
      <c r="D172" s="31"/>
      <c r="E172" s="32"/>
      <c r="F172" s="22"/>
      <c r="G172" s="23">
        <f t="shared" ref="G172:G177" si="23">ROUND(E172*F172,2)</f>
        <v>0</v>
      </c>
      <c r="H172" s="33"/>
      <c r="I172" s="108"/>
    </row>
    <row r="173" spans="1:9" ht="12.75" customHeight="1" x14ac:dyDescent="0.25">
      <c r="A173" s="117"/>
      <c r="B173" s="108"/>
      <c r="C173" s="30" t="s">
        <v>170</v>
      </c>
      <c r="D173" s="31"/>
      <c r="E173" s="32"/>
      <c r="F173" s="22"/>
      <c r="G173" s="23">
        <f t="shared" si="23"/>
        <v>0</v>
      </c>
      <c r="H173" s="33"/>
      <c r="I173" s="108"/>
    </row>
    <row r="174" spans="1:9" ht="12.75" customHeight="1" x14ac:dyDescent="0.25">
      <c r="A174" s="117"/>
      <c r="B174" s="108"/>
      <c r="C174" s="30" t="s">
        <v>171</v>
      </c>
      <c r="D174" s="31"/>
      <c r="E174" s="32"/>
      <c r="F174" s="22"/>
      <c r="G174" s="23">
        <f t="shared" si="23"/>
        <v>0</v>
      </c>
      <c r="H174" s="33"/>
      <c r="I174" s="108"/>
    </row>
    <row r="175" spans="1:9" ht="12.75" customHeight="1" x14ac:dyDescent="0.25">
      <c r="A175" s="117"/>
      <c r="B175" s="108"/>
      <c r="C175" s="30" t="s">
        <v>172</v>
      </c>
      <c r="D175" s="31"/>
      <c r="E175" s="32"/>
      <c r="F175" s="22"/>
      <c r="G175" s="23">
        <f t="shared" si="23"/>
        <v>0</v>
      </c>
      <c r="H175" s="33"/>
      <c r="I175" s="108"/>
    </row>
    <row r="176" spans="1:9" ht="12.75" customHeight="1" x14ac:dyDescent="0.25">
      <c r="A176" s="117"/>
      <c r="B176" s="108"/>
      <c r="C176" s="33" t="s">
        <v>173</v>
      </c>
      <c r="D176" s="31"/>
      <c r="E176" s="32"/>
      <c r="F176" s="22"/>
      <c r="G176" s="23">
        <f t="shared" si="23"/>
        <v>0</v>
      </c>
      <c r="H176" s="33"/>
      <c r="I176" s="108"/>
    </row>
    <row r="177" spans="1:9" ht="12.75" customHeight="1" x14ac:dyDescent="0.25">
      <c r="A177" s="118"/>
      <c r="B177" s="109"/>
      <c r="C177" s="33" t="s">
        <v>173</v>
      </c>
      <c r="D177" s="31"/>
      <c r="E177" s="32"/>
      <c r="F177" s="22"/>
      <c r="G177" s="23">
        <f t="shared" si="23"/>
        <v>0</v>
      </c>
      <c r="H177" s="33"/>
      <c r="I177" s="109"/>
    </row>
    <row r="178" spans="1:9" ht="12.75" customHeight="1" x14ac:dyDescent="0.25">
      <c r="A178" s="116" t="s">
        <v>178</v>
      </c>
      <c r="B178" s="107" t="s">
        <v>167</v>
      </c>
      <c r="C178" s="26" t="s">
        <v>168</v>
      </c>
      <c r="D178" s="27"/>
      <c r="E178" s="28"/>
      <c r="F178" s="23"/>
      <c r="G178" s="29">
        <f>SUM(G179:G184)</f>
        <v>0</v>
      </c>
      <c r="H178" s="29">
        <f>ROUND(G178*$D$7,2)</f>
        <v>0</v>
      </c>
      <c r="I178" s="107"/>
    </row>
    <row r="179" spans="1:9" ht="12.75" customHeight="1" x14ac:dyDescent="0.25">
      <c r="A179" s="117"/>
      <c r="B179" s="108"/>
      <c r="C179" s="30" t="s">
        <v>169</v>
      </c>
      <c r="D179" s="31"/>
      <c r="E179" s="32"/>
      <c r="F179" s="22"/>
      <c r="G179" s="23">
        <f t="shared" ref="G179:G184" si="24">ROUND(E179*F179,2)</f>
        <v>0</v>
      </c>
      <c r="H179" s="33"/>
      <c r="I179" s="108"/>
    </row>
    <row r="180" spans="1:9" ht="12.75" customHeight="1" x14ac:dyDescent="0.25">
      <c r="A180" s="117"/>
      <c r="B180" s="108"/>
      <c r="C180" s="30" t="s">
        <v>170</v>
      </c>
      <c r="D180" s="31"/>
      <c r="E180" s="32"/>
      <c r="F180" s="22"/>
      <c r="G180" s="23">
        <f t="shared" si="24"/>
        <v>0</v>
      </c>
      <c r="H180" s="33"/>
      <c r="I180" s="108"/>
    </row>
    <row r="181" spans="1:9" ht="12.75" customHeight="1" x14ac:dyDescent="0.25">
      <c r="A181" s="117"/>
      <c r="B181" s="108"/>
      <c r="C181" s="30" t="s">
        <v>171</v>
      </c>
      <c r="D181" s="31"/>
      <c r="E181" s="32"/>
      <c r="F181" s="22"/>
      <c r="G181" s="23">
        <f t="shared" si="24"/>
        <v>0</v>
      </c>
      <c r="H181" s="33"/>
      <c r="I181" s="108"/>
    </row>
    <row r="182" spans="1:9" ht="12.75" customHeight="1" x14ac:dyDescent="0.25">
      <c r="A182" s="117"/>
      <c r="B182" s="108"/>
      <c r="C182" s="30" t="s">
        <v>172</v>
      </c>
      <c r="D182" s="31"/>
      <c r="E182" s="32"/>
      <c r="F182" s="22"/>
      <c r="G182" s="23">
        <f t="shared" si="24"/>
        <v>0</v>
      </c>
      <c r="H182" s="33"/>
      <c r="I182" s="108"/>
    </row>
    <row r="183" spans="1:9" ht="12.75" customHeight="1" x14ac:dyDescent="0.25">
      <c r="A183" s="117"/>
      <c r="B183" s="108"/>
      <c r="C183" s="33" t="s">
        <v>173</v>
      </c>
      <c r="D183" s="31"/>
      <c r="E183" s="32"/>
      <c r="F183" s="22"/>
      <c r="G183" s="23">
        <f t="shared" si="24"/>
        <v>0</v>
      </c>
      <c r="H183" s="33"/>
      <c r="I183" s="108"/>
    </row>
    <row r="184" spans="1:9" ht="12.75" customHeight="1" x14ac:dyDescent="0.25">
      <c r="A184" s="118"/>
      <c r="B184" s="109"/>
      <c r="C184" s="33" t="s">
        <v>173</v>
      </c>
      <c r="D184" s="31"/>
      <c r="E184" s="32"/>
      <c r="F184" s="22"/>
      <c r="G184" s="23">
        <f t="shared" si="24"/>
        <v>0</v>
      </c>
      <c r="H184" s="33"/>
      <c r="I184" s="109"/>
    </row>
    <row r="185" spans="1:9" ht="12.75" customHeight="1" x14ac:dyDescent="0.25">
      <c r="A185" s="116" t="s">
        <v>179</v>
      </c>
      <c r="B185" s="107" t="s">
        <v>167</v>
      </c>
      <c r="C185" s="26" t="s">
        <v>168</v>
      </c>
      <c r="D185" s="27"/>
      <c r="E185" s="28"/>
      <c r="F185" s="23"/>
      <c r="G185" s="29">
        <f>SUM(G186:G191)</f>
        <v>0</v>
      </c>
      <c r="H185" s="29">
        <f>ROUND(G185*$D$7,2)</f>
        <v>0</v>
      </c>
      <c r="I185" s="107"/>
    </row>
    <row r="186" spans="1:9" ht="12.75" customHeight="1" x14ac:dyDescent="0.25">
      <c r="A186" s="117"/>
      <c r="B186" s="108"/>
      <c r="C186" s="30" t="s">
        <v>169</v>
      </c>
      <c r="D186" s="31"/>
      <c r="E186" s="32"/>
      <c r="F186" s="22"/>
      <c r="G186" s="23">
        <f t="shared" ref="G186:G191" si="25">ROUND(E186*F186,2)</f>
        <v>0</v>
      </c>
      <c r="H186" s="33"/>
      <c r="I186" s="108"/>
    </row>
    <row r="187" spans="1:9" ht="12.75" customHeight="1" x14ac:dyDescent="0.25">
      <c r="A187" s="117"/>
      <c r="B187" s="108"/>
      <c r="C187" s="30" t="s">
        <v>170</v>
      </c>
      <c r="D187" s="31"/>
      <c r="E187" s="32"/>
      <c r="F187" s="22"/>
      <c r="G187" s="23">
        <f t="shared" si="25"/>
        <v>0</v>
      </c>
      <c r="H187" s="33"/>
      <c r="I187" s="108"/>
    </row>
    <row r="188" spans="1:9" ht="12.75" customHeight="1" x14ac:dyDescent="0.25">
      <c r="A188" s="117"/>
      <c r="B188" s="108"/>
      <c r="C188" s="30" t="s">
        <v>171</v>
      </c>
      <c r="D188" s="31"/>
      <c r="E188" s="32"/>
      <c r="F188" s="22"/>
      <c r="G188" s="23">
        <f t="shared" si="25"/>
        <v>0</v>
      </c>
      <c r="H188" s="33"/>
      <c r="I188" s="108"/>
    </row>
    <row r="189" spans="1:9" ht="12.75" customHeight="1" x14ac:dyDescent="0.25">
      <c r="A189" s="117"/>
      <c r="B189" s="108"/>
      <c r="C189" s="30" t="s">
        <v>172</v>
      </c>
      <c r="D189" s="31"/>
      <c r="E189" s="32"/>
      <c r="F189" s="22"/>
      <c r="G189" s="23">
        <f t="shared" si="25"/>
        <v>0</v>
      </c>
      <c r="H189" s="33"/>
      <c r="I189" s="108"/>
    </row>
    <row r="190" spans="1:9" ht="12.75" customHeight="1" x14ac:dyDescent="0.25">
      <c r="A190" s="117"/>
      <c r="B190" s="108"/>
      <c r="C190" s="33" t="s">
        <v>173</v>
      </c>
      <c r="D190" s="31"/>
      <c r="E190" s="32"/>
      <c r="F190" s="22"/>
      <c r="G190" s="23">
        <f t="shared" si="25"/>
        <v>0</v>
      </c>
      <c r="H190" s="33"/>
      <c r="I190" s="108"/>
    </row>
    <row r="191" spans="1:9" ht="12.75" customHeight="1" x14ac:dyDescent="0.25">
      <c r="A191" s="118"/>
      <c r="B191" s="109"/>
      <c r="C191" s="33" t="s">
        <v>173</v>
      </c>
      <c r="D191" s="31"/>
      <c r="E191" s="32"/>
      <c r="F191" s="22"/>
      <c r="G191" s="23">
        <f t="shared" si="25"/>
        <v>0</v>
      </c>
      <c r="H191" s="33"/>
      <c r="I191" s="109"/>
    </row>
    <row r="192" spans="1:9" ht="12.75" customHeight="1" x14ac:dyDescent="0.25">
      <c r="A192" s="116" t="s">
        <v>180</v>
      </c>
      <c r="B192" s="107" t="s">
        <v>167</v>
      </c>
      <c r="C192" s="26" t="s">
        <v>168</v>
      </c>
      <c r="D192" s="27"/>
      <c r="E192" s="28"/>
      <c r="F192" s="23"/>
      <c r="G192" s="29">
        <f>SUM(G193:G198)</f>
        <v>0</v>
      </c>
      <c r="H192" s="29">
        <f>ROUND(G192*$D$7,2)</f>
        <v>0</v>
      </c>
      <c r="I192" s="107"/>
    </row>
    <row r="193" spans="1:9" ht="12.75" customHeight="1" x14ac:dyDescent="0.25">
      <c r="A193" s="117"/>
      <c r="B193" s="108"/>
      <c r="C193" s="30" t="s">
        <v>169</v>
      </c>
      <c r="D193" s="31"/>
      <c r="E193" s="32"/>
      <c r="F193" s="22"/>
      <c r="G193" s="23">
        <f t="shared" ref="G193:G198" si="26">ROUND(E193*F193,2)</f>
        <v>0</v>
      </c>
      <c r="H193" s="33"/>
      <c r="I193" s="108"/>
    </row>
    <row r="194" spans="1:9" ht="12.75" customHeight="1" x14ac:dyDescent="0.25">
      <c r="A194" s="117"/>
      <c r="B194" s="108"/>
      <c r="C194" s="30" t="s">
        <v>170</v>
      </c>
      <c r="D194" s="31"/>
      <c r="E194" s="32"/>
      <c r="F194" s="22"/>
      <c r="G194" s="23">
        <f t="shared" si="26"/>
        <v>0</v>
      </c>
      <c r="H194" s="33"/>
      <c r="I194" s="108"/>
    </row>
    <row r="195" spans="1:9" ht="12.75" customHeight="1" x14ac:dyDescent="0.25">
      <c r="A195" s="117"/>
      <c r="B195" s="108"/>
      <c r="C195" s="30" t="s">
        <v>171</v>
      </c>
      <c r="D195" s="31"/>
      <c r="E195" s="32"/>
      <c r="F195" s="22"/>
      <c r="G195" s="23">
        <f t="shared" si="26"/>
        <v>0</v>
      </c>
      <c r="H195" s="33"/>
      <c r="I195" s="108"/>
    </row>
    <row r="196" spans="1:9" ht="12.75" customHeight="1" x14ac:dyDescent="0.25">
      <c r="A196" s="117"/>
      <c r="B196" s="108"/>
      <c r="C196" s="30" t="s">
        <v>172</v>
      </c>
      <c r="D196" s="31"/>
      <c r="E196" s="32"/>
      <c r="F196" s="22"/>
      <c r="G196" s="23">
        <f t="shared" si="26"/>
        <v>0</v>
      </c>
      <c r="H196" s="33"/>
      <c r="I196" s="108"/>
    </row>
    <row r="197" spans="1:9" ht="12.75" customHeight="1" x14ac:dyDescent="0.25">
      <c r="A197" s="117"/>
      <c r="B197" s="108"/>
      <c r="C197" s="33" t="s">
        <v>173</v>
      </c>
      <c r="D197" s="31"/>
      <c r="E197" s="32"/>
      <c r="F197" s="22"/>
      <c r="G197" s="23">
        <f t="shared" si="26"/>
        <v>0</v>
      </c>
      <c r="H197" s="33"/>
      <c r="I197" s="108"/>
    </row>
    <row r="198" spans="1:9" ht="12.75" customHeight="1" x14ac:dyDescent="0.25">
      <c r="A198" s="118"/>
      <c r="B198" s="109"/>
      <c r="C198" s="33" t="s">
        <v>173</v>
      </c>
      <c r="D198" s="31"/>
      <c r="E198" s="32"/>
      <c r="F198" s="22"/>
      <c r="G198" s="23">
        <f t="shared" si="26"/>
        <v>0</v>
      </c>
      <c r="H198" s="33"/>
      <c r="I198" s="109"/>
    </row>
    <row r="199" spans="1:9" ht="12.75" customHeight="1" x14ac:dyDescent="0.25">
      <c r="A199" s="116" t="s">
        <v>181</v>
      </c>
      <c r="B199" s="107" t="s">
        <v>167</v>
      </c>
      <c r="C199" s="26" t="s">
        <v>168</v>
      </c>
      <c r="D199" s="27"/>
      <c r="E199" s="28"/>
      <c r="F199" s="23"/>
      <c r="G199" s="29">
        <f>SUM(G200:G205)</f>
        <v>0</v>
      </c>
      <c r="H199" s="29">
        <f>ROUND(G199*$D$7,2)</f>
        <v>0</v>
      </c>
      <c r="I199" s="107"/>
    </row>
    <row r="200" spans="1:9" ht="12.75" customHeight="1" x14ac:dyDescent="0.25">
      <c r="A200" s="117"/>
      <c r="B200" s="108"/>
      <c r="C200" s="30" t="s">
        <v>169</v>
      </c>
      <c r="D200" s="31"/>
      <c r="E200" s="32"/>
      <c r="F200" s="22"/>
      <c r="G200" s="23">
        <f t="shared" ref="G200:G205" si="27">ROUND(E200*F200,2)</f>
        <v>0</v>
      </c>
      <c r="H200" s="33"/>
      <c r="I200" s="108"/>
    </row>
    <row r="201" spans="1:9" ht="12.75" customHeight="1" x14ac:dyDescent="0.25">
      <c r="A201" s="117"/>
      <c r="B201" s="108"/>
      <c r="C201" s="30" t="s">
        <v>170</v>
      </c>
      <c r="D201" s="31"/>
      <c r="E201" s="32"/>
      <c r="F201" s="22"/>
      <c r="G201" s="23">
        <f t="shared" si="27"/>
        <v>0</v>
      </c>
      <c r="H201" s="33"/>
      <c r="I201" s="108"/>
    </row>
    <row r="202" spans="1:9" ht="12.75" customHeight="1" x14ac:dyDescent="0.25">
      <c r="A202" s="117"/>
      <c r="B202" s="108"/>
      <c r="C202" s="30" t="s">
        <v>171</v>
      </c>
      <c r="D202" s="31"/>
      <c r="E202" s="32"/>
      <c r="F202" s="22"/>
      <c r="G202" s="23">
        <f t="shared" si="27"/>
        <v>0</v>
      </c>
      <c r="H202" s="33"/>
      <c r="I202" s="108"/>
    </row>
    <row r="203" spans="1:9" ht="12.75" customHeight="1" x14ac:dyDescent="0.25">
      <c r="A203" s="117"/>
      <c r="B203" s="108"/>
      <c r="C203" s="30" t="s">
        <v>172</v>
      </c>
      <c r="D203" s="31"/>
      <c r="E203" s="32"/>
      <c r="F203" s="22"/>
      <c r="G203" s="23">
        <f t="shared" si="27"/>
        <v>0</v>
      </c>
      <c r="H203" s="33"/>
      <c r="I203" s="108"/>
    </row>
    <row r="204" spans="1:9" ht="12.75" customHeight="1" x14ac:dyDescent="0.25">
      <c r="A204" s="117"/>
      <c r="B204" s="108"/>
      <c r="C204" s="33" t="s">
        <v>173</v>
      </c>
      <c r="D204" s="31"/>
      <c r="E204" s="32"/>
      <c r="F204" s="22"/>
      <c r="G204" s="23">
        <f t="shared" si="27"/>
        <v>0</v>
      </c>
      <c r="H204" s="33"/>
      <c r="I204" s="108"/>
    </row>
    <row r="205" spans="1:9" ht="12.75" customHeight="1" x14ac:dyDescent="0.25">
      <c r="A205" s="118"/>
      <c r="B205" s="109"/>
      <c r="C205" s="33" t="s">
        <v>173</v>
      </c>
      <c r="D205" s="31"/>
      <c r="E205" s="32"/>
      <c r="F205" s="22"/>
      <c r="G205" s="23">
        <f t="shared" si="27"/>
        <v>0</v>
      </c>
      <c r="H205" s="33"/>
      <c r="I205" s="109"/>
    </row>
    <row r="206" spans="1:9" ht="12.75" customHeight="1" x14ac:dyDescent="0.25">
      <c r="A206" s="116" t="s">
        <v>182</v>
      </c>
      <c r="B206" s="107" t="s">
        <v>167</v>
      </c>
      <c r="C206" s="26" t="s">
        <v>168</v>
      </c>
      <c r="D206" s="27"/>
      <c r="E206" s="28"/>
      <c r="F206" s="23"/>
      <c r="G206" s="29">
        <f>SUM(G207:G212)</f>
        <v>0</v>
      </c>
      <c r="H206" s="29">
        <f>ROUND(G206*$D$7,2)</f>
        <v>0</v>
      </c>
      <c r="I206" s="107"/>
    </row>
    <row r="207" spans="1:9" ht="12.75" customHeight="1" x14ac:dyDescent="0.25">
      <c r="A207" s="117"/>
      <c r="B207" s="108"/>
      <c r="C207" s="30" t="s">
        <v>169</v>
      </c>
      <c r="D207" s="31"/>
      <c r="E207" s="32"/>
      <c r="F207" s="22"/>
      <c r="G207" s="23">
        <f t="shared" ref="G207:G212" si="28">ROUND(E207*F207,2)</f>
        <v>0</v>
      </c>
      <c r="H207" s="33"/>
      <c r="I207" s="108"/>
    </row>
    <row r="208" spans="1:9" ht="12.75" customHeight="1" x14ac:dyDescent="0.25">
      <c r="A208" s="117"/>
      <c r="B208" s="108"/>
      <c r="C208" s="30" t="s">
        <v>170</v>
      </c>
      <c r="D208" s="31"/>
      <c r="E208" s="32"/>
      <c r="F208" s="22"/>
      <c r="G208" s="23">
        <f t="shared" si="28"/>
        <v>0</v>
      </c>
      <c r="H208" s="33"/>
      <c r="I208" s="108"/>
    </row>
    <row r="209" spans="1:12" ht="12.75" customHeight="1" x14ac:dyDescent="0.25">
      <c r="A209" s="117"/>
      <c r="B209" s="108"/>
      <c r="C209" s="30" t="s">
        <v>171</v>
      </c>
      <c r="D209" s="31"/>
      <c r="E209" s="32"/>
      <c r="F209" s="22"/>
      <c r="G209" s="23">
        <f t="shared" si="28"/>
        <v>0</v>
      </c>
      <c r="H209" s="33"/>
      <c r="I209" s="108"/>
    </row>
    <row r="210" spans="1:12" x14ac:dyDescent="0.25">
      <c r="A210" s="117"/>
      <c r="B210" s="108"/>
      <c r="C210" s="30" t="s">
        <v>172</v>
      </c>
      <c r="D210" s="31"/>
      <c r="E210" s="32"/>
      <c r="F210" s="22"/>
      <c r="G210" s="23">
        <f t="shared" si="28"/>
        <v>0</v>
      </c>
      <c r="H210" s="33"/>
      <c r="I210" s="108"/>
    </row>
    <row r="211" spans="1:12" x14ac:dyDescent="0.25">
      <c r="A211" s="117"/>
      <c r="B211" s="108"/>
      <c r="C211" s="33" t="s">
        <v>173</v>
      </c>
      <c r="D211" s="31"/>
      <c r="E211" s="32"/>
      <c r="F211" s="22"/>
      <c r="G211" s="23">
        <f t="shared" si="28"/>
        <v>0</v>
      </c>
      <c r="H211" s="33"/>
      <c r="I211" s="108"/>
    </row>
    <row r="212" spans="1:12" x14ac:dyDescent="0.25">
      <c r="A212" s="118"/>
      <c r="B212" s="109"/>
      <c r="C212" s="33" t="s">
        <v>173</v>
      </c>
      <c r="D212" s="31"/>
      <c r="E212" s="32"/>
      <c r="F212" s="22"/>
      <c r="G212" s="23">
        <f t="shared" si="28"/>
        <v>0</v>
      </c>
      <c r="H212" s="33"/>
      <c r="I212" s="109"/>
    </row>
    <row r="213" spans="1:12" ht="36.65" customHeight="1" x14ac:dyDescent="0.25">
      <c r="A213" s="82" t="s">
        <v>36</v>
      </c>
      <c r="B213" s="139" t="s">
        <v>183</v>
      </c>
      <c r="C213" s="139"/>
      <c r="D213" s="139"/>
      <c r="E213" s="139"/>
      <c r="F213" s="139"/>
      <c r="G213" s="9">
        <f>SUM(G214:G230)</f>
        <v>0</v>
      </c>
      <c r="H213" s="9">
        <f>SUM(H214:H230)</f>
        <v>0</v>
      </c>
      <c r="I213" s="87"/>
      <c r="J213" s="81"/>
      <c r="K213" s="86" t="s">
        <v>184</v>
      </c>
      <c r="L213" s="86" t="s">
        <v>185</v>
      </c>
    </row>
    <row r="214" spans="1:12" ht="23" x14ac:dyDescent="0.25">
      <c r="A214" s="85" t="s">
        <v>186</v>
      </c>
      <c r="B214" s="103" t="s">
        <v>187</v>
      </c>
      <c r="C214" s="103"/>
      <c r="D214" s="34" t="s">
        <v>188</v>
      </c>
      <c r="E214" s="35"/>
      <c r="F214" s="11">
        <f>K214*L214</f>
        <v>0</v>
      </c>
      <c r="G214" s="11">
        <f t="shared" ref="G214:G230" si="29">ROUND(E214*F214,2)</f>
        <v>0</v>
      </c>
      <c r="H214" s="11">
        <f>ROUND(G214*$D$7,2)</f>
        <v>0</v>
      </c>
      <c r="I214" s="19" t="s">
        <v>62</v>
      </c>
      <c r="J214" s="81"/>
      <c r="K214" s="22"/>
      <c r="L214" s="22"/>
    </row>
    <row r="215" spans="1:12" x14ac:dyDescent="0.25">
      <c r="A215" s="85" t="s">
        <v>189</v>
      </c>
      <c r="B215" s="103"/>
      <c r="C215" s="103"/>
      <c r="D215" s="34" t="s">
        <v>188</v>
      </c>
      <c r="E215" s="35"/>
      <c r="F215" s="11">
        <f t="shared" ref="F215:F230" si="30">K215*L215</f>
        <v>0</v>
      </c>
      <c r="G215" s="11">
        <f t="shared" si="29"/>
        <v>0</v>
      </c>
      <c r="H215" s="11">
        <f t="shared" ref="H215:H230" si="31">ROUND(G215*$D$7,2)</f>
        <v>0</v>
      </c>
      <c r="I215" s="19"/>
      <c r="J215" s="81"/>
      <c r="K215" s="22"/>
      <c r="L215" s="22"/>
    </row>
    <row r="216" spans="1:12" x14ac:dyDescent="0.25">
      <c r="A216" s="85" t="s">
        <v>190</v>
      </c>
      <c r="B216" s="103"/>
      <c r="C216" s="103"/>
      <c r="D216" s="34" t="s">
        <v>188</v>
      </c>
      <c r="E216" s="35"/>
      <c r="F216" s="11">
        <f t="shared" si="30"/>
        <v>0</v>
      </c>
      <c r="G216" s="11">
        <f t="shared" si="29"/>
        <v>0</v>
      </c>
      <c r="H216" s="11">
        <f t="shared" si="31"/>
        <v>0</v>
      </c>
      <c r="I216" s="19"/>
      <c r="J216" s="81"/>
      <c r="K216" s="22"/>
      <c r="L216" s="22"/>
    </row>
    <row r="217" spans="1:12" x14ac:dyDescent="0.25">
      <c r="A217" s="85" t="s">
        <v>191</v>
      </c>
      <c r="B217" s="103"/>
      <c r="C217" s="103"/>
      <c r="D217" s="34" t="s">
        <v>188</v>
      </c>
      <c r="E217" s="35"/>
      <c r="F217" s="11">
        <f t="shared" si="30"/>
        <v>0</v>
      </c>
      <c r="G217" s="11">
        <f t="shared" si="29"/>
        <v>0</v>
      </c>
      <c r="H217" s="11">
        <f t="shared" si="31"/>
        <v>0</v>
      </c>
      <c r="I217" s="19"/>
      <c r="J217" s="81"/>
      <c r="K217" s="22"/>
      <c r="L217" s="22"/>
    </row>
    <row r="218" spans="1:12" x14ac:dyDescent="0.25">
      <c r="A218" s="85" t="s">
        <v>192</v>
      </c>
      <c r="B218" s="103"/>
      <c r="C218" s="103"/>
      <c r="D218" s="34" t="s">
        <v>188</v>
      </c>
      <c r="E218" s="35"/>
      <c r="F218" s="11">
        <f t="shared" si="30"/>
        <v>0</v>
      </c>
      <c r="G218" s="11">
        <f t="shared" si="29"/>
        <v>0</v>
      </c>
      <c r="H218" s="11">
        <f t="shared" si="31"/>
        <v>0</v>
      </c>
      <c r="I218" s="19"/>
      <c r="J218" s="81"/>
      <c r="K218" s="22"/>
      <c r="L218" s="22"/>
    </row>
    <row r="219" spans="1:12" x14ac:dyDescent="0.25">
      <c r="A219" s="85" t="s">
        <v>193</v>
      </c>
      <c r="B219" s="103"/>
      <c r="C219" s="103"/>
      <c r="D219" s="34" t="s">
        <v>188</v>
      </c>
      <c r="E219" s="35"/>
      <c r="F219" s="11">
        <f t="shared" si="30"/>
        <v>0</v>
      </c>
      <c r="G219" s="11">
        <f t="shared" si="29"/>
        <v>0</v>
      </c>
      <c r="H219" s="11">
        <f t="shared" si="31"/>
        <v>0</v>
      </c>
      <c r="I219" s="19"/>
      <c r="J219" s="81"/>
      <c r="K219" s="22"/>
      <c r="L219" s="22"/>
    </row>
    <row r="220" spans="1:12" x14ac:dyDescent="0.25">
      <c r="A220" s="85" t="s">
        <v>194</v>
      </c>
      <c r="B220" s="103"/>
      <c r="C220" s="103"/>
      <c r="D220" s="34" t="s">
        <v>188</v>
      </c>
      <c r="E220" s="35"/>
      <c r="F220" s="11">
        <f t="shared" si="30"/>
        <v>0</v>
      </c>
      <c r="G220" s="11">
        <f t="shared" si="29"/>
        <v>0</v>
      </c>
      <c r="H220" s="11">
        <f t="shared" si="31"/>
        <v>0</v>
      </c>
      <c r="I220" s="19"/>
      <c r="J220" s="81"/>
      <c r="K220" s="22"/>
      <c r="L220" s="22"/>
    </row>
    <row r="221" spans="1:12" x14ac:dyDescent="0.25">
      <c r="A221" s="85" t="s">
        <v>195</v>
      </c>
      <c r="B221" s="103"/>
      <c r="C221" s="103"/>
      <c r="D221" s="34" t="s">
        <v>188</v>
      </c>
      <c r="E221" s="35"/>
      <c r="F221" s="11">
        <f t="shared" si="30"/>
        <v>0</v>
      </c>
      <c r="G221" s="11">
        <f t="shared" si="29"/>
        <v>0</v>
      </c>
      <c r="H221" s="11">
        <f t="shared" si="31"/>
        <v>0</v>
      </c>
      <c r="I221" s="19"/>
      <c r="J221" s="81"/>
      <c r="K221" s="22"/>
      <c r="L221" s="22"/>
    </row>
    <row r="222" spans="1:12" x14ac:dyDescent="0.25">
      <c r="A222" s="85" t="s">
        <v>196</v>
      </c>
      <c r="B222" s="103"/>
      <c r="C222" s="103"/>
      <c r="D222" s="34" t="s">
        <v>188</v>
      </c>
      <c r="E222" s="35"/>
      <c r="F222" s="11">
        <f t="shared" si="30"/>
        <v>0</v>
      </c>
      <c r="G222" s="11">
        <f t="shared" si="29"/>
        <v>0</v>
      </c>
      <c r="H222" s="11">
        <f t="shared" si="31"/>
        <v>0</v>
      </c>
      <c r="I222" s="19"/>
      <c r="J222" s="81"/>
      <c r="K222" s="22"/>
      <c r="L222" s="22"/>
    </row>
    <row r="223" spans="1:12" x14ac:dyDescent="0.25">
      <c r="A223" s="85" t="s">
        <v>197</v>
      </c>
      <c r="B223" s="103"/>
      <c r="C223" s="103"/>
      <c r="D223" s="34" t="s">
        <v>188</v>
      </c>
      <c r="E223" s="35"/>
      <c r="F223" s="11">
        <f t="shared" si="30"/>
        <v>0</v>
      </c>
      <c r="G223" s="11">
        <f t="shared" si="29"/>
        <v>0</v>
      </c>
      <c r="H223" s="11">
        <f t="shared" si="31"/>
        <v>0</v>
      </c>
      <c r="I223" s="19"/>
      <c r="J223" s="81"/>
      <c r="K223" s="22"/>
      <c r="L223" s="22"/>
    </row>
    <row r="224" spans="1:12" x14ac:dyDescent="0.25">
      <c r="A224" s="85" t="s">
        <v>198</v>
      </c>
      <c r="B224" s="103"/>
      <c r="C224" s="103"/>
      <c r="D224" s="34" t="s">
        <v>188</v>
      </c>
      <c r="E224" s="35"/>
      <c r="F224" s="11">
        <f t="shared" si="30"/>
        <v>0</v>
      </c>
      <c r="G224" s="11">
        <f t="shared" si="29"/>
        <v>0</v>
      </c>
      <c r="H224" s="11">
        <f t="shared" si="31"/>
        <v>0</v>
      </c>
      <c r="I224" s="19"/>
      <c r="J224" s="81"/>
      <c r="K224" s="22"/>
      <c r="L224" s="22"/>
    </row>
    <row r="225" spans="1:12" x14ac:dyDescent="0.25">
      <c r="A225" s="85" t="s">
        <v>199</v>
      </c>
      <c r="B225" s="103"/>
      <c r="C225" s="103"/>
      <c r="D225" s="34" t="s">
        <v>188</v>
      </c>
      <c r="E225" s="35"/>
      <c r="F225" s="11">
        <f t="shared" si="30"/>
        <v>0</v>
      </c>
      <c r="G225" s="11">
        <f t="shared" si="29"/>
        <v>0</v>
      </c>
      <c r="H225" s="11">
        <f t="shared" si="31"/>
        <v>0</v>
      </c>
      <c r="I225" s="19"/>
      <c r="J225" s="81"/>
      <c r="K225" s="22"/>
      <c r="L225" s="22"/>
    </row>
    <row r="226" spans="1:12" x14ac:dyDescent="0.25">
      <c r="A226" s="85" t="s">
        <v>200</v>
      </c>
      <c r="B226" s="103"/>
      <c r="C226" s="103"/>
      <c r="D226" s="34" t="s">
        <v>188</v>
      </c>
      <c r="E226" s="35"/>
      <c r="F226" s="11">
        <f t="shared" si="30"/>
        <v>0</v>
      </c>
      <c r="G226" s="11">
        <f t="shared" si="29"/>
        <v>0</v>
      </c>
      <c r="H226" s="11">
        <f t="shared" si="31"/>
        <v>0</v>
      </c>
      <c r="I226" s="19"/>
      <c r="J226" s="81"/>
      <c r="K226" s="22"/>
      <c r="L226" s="22"/>
    </row>
    <row r="227" spans="1:12" x14ac:dyDescent="0.25">
      <c r="A227" s="85" t="s">
        <v>201</v>
      </c>
      <c r="B227" s="140"/>
      <c r="C227" s="141"/>
      <c r="D227" s="34" t="s">
        <v>188</v>
      </c>
      <c r="E227" s="35"/>
      <c r="F227" s="11">
        <f t="shared" si="30"/>
        <v>0</v>
      </c>
      <c r="G227" s="11">
        <f t="shared" si="29"/>
        <v>0</v>
      </c>
      <c r="H227" s="11">
        <f t="shared" si="31"/>
        <v>0</v>
      </c>
      <c r="I227" s="19"/>
      <c r="J227" s="81"/>
      <c r="K227" s="22"/>
      <c r="L227" s="22"/>
    </row>
    <row r="228" spans="1:12" x14ac:dyDescent="0.25">
      <c r="A228" s="85" t="s">
        <v>202</v>
      </c>
      <c r="B228" s="140"/>
      <c r="C228" s="141"/>
      <c r="D228" s="34" t="s">
        <v>188</v>
      </c>
      <c r="E228" s="35"/>
      <c r="F228" s="11">
        <f t="shared" si="30"/>
        <v>0</v>
      </c>
      <c r="G228" s="11">
        <f t="shared" si="29"/>
        <v>0</v>
      </c>
      <c r="H228" s="11">
        <f t="shared" si="31"/>
        <v>0</v>
      </c>
      <c r="I228" s="19"/>
      <c r="J228" s="81"/>
      <c r="K228" s="22"/>
      <c r="L228" s="22"/>
    </row>
    <row r="229" spans="1:12" x14ac:dyDescent="0.25">
      <c r="A229" s="85" t="s">
        <v>203</v>
      </c>
      <c r="B229" s="140"/>
      <c r="C229" s="141"/>
      <c r="D229" s="34" t="s">
        <v>188</v>
      </c>
      <c r="E229" s="35"/>
      <c r="F229" s="11">
        <f t="shared" si="30"/>
        <v>0</v>
      </c>
      <c r="G229" s="11">
        <f t="shared" si="29"/>
        <v>0</v>
      </c>
      <c r="H229" s="11">
        <f t="shared" si="31"/>
        <v>0</v>
      </c>
      <c r="I229" s="19"/>
      <c r="J229" s="81"/>
      <c r="K229" s="22"/>
      <c r="L229" s="22"/>
    </row>
    <row r="230" spans="1:12" x14ac:dyDescent="0.25">
      <c r="A230" s="85" t="s">
        <v>204</v>
      </c>
      <c r="B230" s="140"/>
      <c r="C230" s="141"/>
      <c r="D230" s="34" t="s">
        <v>188</v>
      </c>
      <c r="E230" s="35"/>
      <c r="F230" s="11">
        <f t="shared" si="30"/>
        <v>0</v>
      </c>
      <c r="G230" s="11">
        <f t="shared" si="29"/>
        <v>0</v>
      </c>
      <c r="H230" s="11">
        <f t="shared" si="31"/>
        <v>0</v>
      </c>
      <c r="I230" s="19"/>
      <c r="J230" s="81"/>
      <c r="K230" s="22"/>
      <c r="L230" s="22"/>
    </row>
    <row r="231" spans="1:12" ht="38.4" customHeight="1" x14ac:dyDescent="0.25">
      <c r="A231" s="82" t="s">
        <v>38</v>
      </c>
      <c r="B231" s="139" t="s">
        <v>205</v>
      </c>
      <c r="C231" s="139"/>
      <c r="D231" s="139"/>
      <c r="E231" s="139"/>
      <c r="F231" s="139"/>
      <c r="G231" s="9">
        <f>SUM(G232:G236)</f>
        <v>0</v>
      </c>
      <c r="H231" s="9">
        <f>SUM(H232:H236)</f>
        <v>0</v>
      </c>
      <c r="I231" s="87"/>
      <c r="J231" s="81"/>
      <c r="K231" s="86" t="s">
        <v>184</v>
      </c>
      <c r="L231" s="86" t="s">
        <v>185</v>
      </c>
    </row>
    <row r="232" spans="1:12" ht="23" x14ac:dyDescent="0.25">
      <c r="A232" s="85" t="s">
        <v>206</v>
      </c>
      <c r="B232" s="103" t="s">
        <v>207</v>
      </c>
      <c r="C232" s="103"/>
      <c r="D232" s="34" t="s">
        <v>188</v>
      </c>
      <c r="E232" s="35"/>
      <c r="F232" s="11">
        <f>K232*L232</f>
        <v>0</v>
      </c>
      <c r="G232" s="11">
        <f>ROUND(E232*F232,2)</f>
        <v>0</v>
      </c>
      <c r="H232" s="11">
        <f t="shared" ref="H232:H236" si="32">ROUND(G232*$D$7,2)</f>
        <v>0</v>
      </c>
      <c r="I232" s="19" t="s">
        <v>62</v>
      </c>
      <c r="J232" s="81"/>
      <c r="K232" s="22"/>
      <c r="L232" s="22"/>
    </row>
    <row r="233" spans="1:12" x14ac:dyDescent="0.25">
      <c r="A233" s="85" t="s">
        <v>208</v>
      </c>
      <c r="B233" s="103" t="s">
        <v>207</v>
      </c>
      <c r="C233" s="103"/>
      <c r="D233" s="34" t="s">
        <v>188</v>
      </c>
      <c r="E233" s="35"/>
      <c r="F233" s="11">
        <f t="shared" ref="F233:F236" si="33">K233*L233</f>
        <v>0</v>
      </c>
      <c r="G233" s="11">
        <f t="shared" ref="G233:G236" si="34">ROUND(E233*F233,2)</f>
        <v>0</v>
      </c>
      <c r="H233" s="11">
        <f t="shared" si="32"/>
        <v>0</v>
      </c>
      <c r="I233" s="19"/>
      <c r="J233" s="81"/>
      <c r="K233" s="22"/>
      <c r="L233" s="22"/>
    </row>
    <row r="234" spans="1:12" x14ac:dyDescent="0.25">
      <c r="A234" s="85" t="s">
        <v>209</v>
      </c>
      <c r="B234" s="103" t="s">
        <v>207</v>
      </c>
      <c r="C234" s="103"/>
      <c r="D234" s="34" t="s">
        <v>188</v>
      </c>
      <c r="E234" s="35"/>
      <c r="F234" s="11">
        <f t="shared" si="33"/>
        <v>0</v>
      </c>
      <c r="G234" s="11">
        <f t="shared" si="34"/>
        <v>0</v>
      </c>
      <c r="H234" s="11">
        <f t="shared" si="32"/>
        <v>0</v>
      </c>
      <c r="I234" s="19"/>
      <c r="J234" s="81"/>
      <c r="K234" s="22"/>
      <c r="L234" s="22"/>
    </row>
    <row r="235" spans="1:12" x14ac:dyDescent="0.25">
      <c r="A235" s="85" t="s">
        <v>210</v>
      </c>
      <c r="B235" s="103" t="s">
        <v>207</v>
      </c>
      <c r="C235" s="103"/>
      <c r="D235" s="34" t="s">
        <v>188</v>
      </c>
      <c r="E235" s="35"/>
      <c r="F235" s="11">
        <f t="shared" si="33"/>
        <v>0</v>
      </c>
      <c r="G235" s="11">
        <f t="shared" si="34"/>
        <v>0</v>
      </c>
      <c r="H235" s="11">
        <f t="shared" si="32"/>
        <v>0</v>
      </c>
      <c r="I235" s="19"/>
      <c r="J235" s="81"/>
      <c r="K235" s="22"/>
      <c r="L235" s="22"/>
    </row>
    <row r="236" spans="1:12" x14ac:dyDescent="0.25">
      <c r="A236" s="85" t="s">
        <v>211</v>
      </c>
      <c r="B236" s="103" t="s">
        <v>207</v>
      </c>
      <c r="C236" s="103"/>
      <c r="D236" s="34" t="s">
        <v>188</v>
      </c>
      <c r="E236" s="35"/>
      <c r="F236" s="11">
        <f t="shared" si="33"/>
        <v>0</v>
      </c>
      <c r="G236" s="11">
        <f t="shared" si="34"/>
        <v>0</v>
      </c>
      <c r="H236" s="11">
        <f t="shared" si="32"/>
        <v>0</v>
      </c>
      <c r="I236" s="19"/>
      <c r="J236" s="81"/>
      <c r="K236" s="22"/>
      <c r="L236" s="22"/>
    </row>
    <row r="237" spans="1:12" x14ac:dyDescent="0.25">
      <c r="A237" s="138" t="s">
        <v>63</v>
      </c>
      <c r="B237" s="138"/>
      <c r="C237" s="138"/>
      <c r="D237" s="138"/>
      <c r="E237" s="138"/>
      <c r="F237" s="138"/>
      <c r="G237" s="10">
        <f>G10</f>
        <v>0</v>
      </c>
      <c r="H237" s="10">
        <f>H10</f>
        <v>0</v>
      </c>
      <c r="I237" s="80"/>
      <c r="J237" s="81"/>
    </row>
    <row r="238" spans="1:12" x14ac:dyDescent="0.25">
      <c r="G238" s="89"/>
      <c r="H238" s="89"/>
    </row>
    <row r="241" s="67" customFormat="1" x14ac:dyDescent="0.25"/>
    <row r="242" s="67" customFormat="1" x14ac:dyDescent="0.25"/>
    <row r="243" s="67" customFormat="1" x14ac:dyDescent="0.25"/>
    <row r="244" s="67" customFormat="1" x14ac:dyDescent="0.25"/>
    <row r="245" s="67" customFormat="1" x14ac:dyDescent="0.25"/>
    <row r="246" s="67" customFormat="1" x14ac:dyDescent="0.25"/>
    <row r="247" s="67" customFormat="1" x14ac:dyDescent="0.25"/>
    <row r="248" s="67" customFormat="1" x14ac:dyDescent="0.25"/>
    <row r="249" s="67" customFormat="1" x14ac:dyDescent="0.25"/>
    <row r="250" s="67" customFormat="1" x14ac:dyDescent="0.25"/>
    <row r="251" s="67" customFormat="1" x14ac:dyDescent="0.25"/>
    <row r="252" s="67" customFormat="1" x14ac:dyDescent="0.25"/>
    <row r="253" s="67" customFormat="1" x14ac:dyDescent="0.25"/>
    <row r="254" s="67" customFormat="1" x14ac:dyDescent="0.25"/>
    <row r="255" s="67" customFormat="1" x14ac:dyDescent="0.25"/>
    <row r="256" s="67" customFormat="1" x14ac:dyDescent="0.25"/>
    <row r="257" s="67" customFormat="1" x14ac:dyDescent="0.25"/>
    <row r="258" s="67" customFormat="1" x14ac:dyDescent="0.25"/>
    <row r="259" s="67" customFormat="1" x14ac:dyDescent="0.25"/>
    <row r="260" s="67" customFormat="1" x14ac:dyDescent="0.25"/>
  </sheetData>
  <sheetProtection algorithmName="SHA-512" hashValue="K4XZTZTtDy4yj9HduzTAn7BLDxbGvBchQAccuUDqhY5MhYak+GQuzLjMHQ7qS2o7AAFxYJcvJaxFvjTBoDe6ng==" saltValue="WrG/dYZbtJuGH7OZyGMFmA==" spinCount="100000" sheet="1" formatColumns="0" formatRows="0"/>
  <mergeCells count="227">
    <mergeCell ref="A237:F237"/>
    <mergeCell ref="B226:C226"/>
    <mergeCell ref="B227:C227"/>
    <mergeCell ref="B228:C228"/>
    <mergeCell ref="B229:C229"/>
    <mergeCell ref="B230:C230"/>
    <mergeCell ref="B231:F231"/>
    <mergeCell ref="B232:C232"/>
    <mergeCell ref="B233:C233"/>
    <mergeCell ref="B234:C234"/>
    <mergeCell ref="G102:G106"/>
    <mergeCell ref="H102:H106"/>
    <mergeCell ref="I102:I106"/>
    <mergeCell ref="A107:A111"/>
    <mergeCell ref="B107:B111"/>
    <mergeCell ref="D107:D111"/>
    <mergeCell ref="E107:E111"/>
    <mergeCell ref="F107:F111"/>
    <mergeCell ref="G107:G111"/>
    <mergeCell ref="H107:H111"/>
    <mergeCell ref="I107:I111"/>
    <mergeCell ref="G92:G96"/>
    <mergeCell ref="H92:H96"/>
    <mergeCell ref="I92:I96"/>
    <mergeCell ref="A97:A101"/>
    <mergeCell ref="B97:B101"/>
    <mergeCell ref="D97:D101"/>
    <mergeCell ref="E97:E101"/>
    <mergeCell ref="F97:F101"/>
    <mergeCell ref="G97:G101"/>
    <mergeCell ref="H97:H101"/>
    <mergeCell ref="I97:I101"/>
    <mergeCell ref="D6:I6"/>
    <mergeCell ref="B9:C9"/>
    <mergeCell ref="B10:F10"/>
    <mergeCell ref="B12:C12"/>
    <mergeCell ref="B13:C13"/>
    <mergeCell ref="D1:I1"/>
    <mergeCell ref="A3:C3"/>
    <mergeCell ref="D3:I3"/>
    <mergeCell ref="D4:E4"/>
    <mergeCell ref="F4:G4"/>
    <mergeCell ref="A5:C5"/>
    <mergeCell ref="D5:I5"/>
    <mergeCell ref="B11:F11"/>
    <mergeCell ref="B20:C20"/>
    <mergeCell ref="B22:F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B21:C21"/>
    <mergeCell ref="B32:C32"/>
    <mergeCell ref="B33:F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44:C44"/>
    <mergeCell ref="B56:C56"/>
    <mergeCell ref="B57:C57"/>
    <mergeCell ref="B58:C58"/>
    <mergeCell ref="B59:C59"/>
    <mergeCell ref="B60:C60"/>
    <mergeCell ref="B50:C50"/>
    <mergeCell ref="B51:C51"/>
    <mergeCell ref="B52:C52"/>
    <mergeCell ref="B53:C53"/>
    <mergeCell ref="B54:C54"/>
    <mergeCell ref="B55:C55"/>
    <mergeCell ref="B61:F61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  <mergeCell ref="B80:C80"/>
    <mergeCell ref="B81:C81"/>
    <mergeCell ref="B82:C82"/>
    <mergeCell ref="B84:C84"/>
    <mergeCell ref="B85:C85"/>
    <mergeCell ref="B74:C74"/>
    <mergeCell ref="B75:C75"/>
    <mergeCell ref="B76:C76"/>
    <mergeCell ref="B77:C77"/>
    <mergeCell ref="B78:C78"/>
    <mergeCell ref="B79:C79"/>
    <mergeCell ref="B83:C83"/>
    <mergeCell ref="B86:C86"/>
    <mergeCell ref="B87:C87"/>
    <mergeCell ref="B88:C88"/>
    <mergeCell ref="B89:C89"/>
    <mergeCell ref="B90:C90"/>
    <mergeCell ref="B91:F91"/>
    <mergeCell ref="A112:A116"/>
    <mergeCell ref="B112:B116"/>
    <mergeCell ref="D112:D116"/>
    <mergeCell ref="E112:E116"/>
    <mergeCell ref="F112:F116"/>
    <mergeCell ref="A92:A96"/>
    <mergeCell ref="B92:B96"/>
    <mergeCell ref="D92:D96"/>
    <mergeCell ref="E92:E96"/>
    <mergeCell ref="F92:F96"/>
    <mergeCell ref="A102:A106"/>
    <mergeCell ref="B102:B106"/>
    <mergeCell ref="D102:D106"/>
    <mergeCell ref="E102:E106"/>
    <mergeCell ref="F102:F106"/>
    <mergeCell ref="A117:A121"/>
    <mergeCell ref="B117:B121"/>
    <mergeCell ref="D117:D121"/>
    <mergeCell ref="E117:E121"/>
    <mergeCell ref="F117:F121"/>
    <mergeCell ref="G112:G116"/>
    <mergeCell ref="H112:H116"/>
    <mergeCell ref="I112:I116"/>
    <mergeCell ref="G117:G121"/>
    <mergeCell ref="H117:H121"/>
    <mergeCell ref="I117:I121"/>
    <mergeCell ref="A122:A126"/>
    <mergeCell ref="B122:B126"/>
    <mergeCell ref="D122:D126"/>
    <mergeCell ref="E122:E126"/>
    <mergeCell ref="F122:F126"/>
    <mergeCell ref="G122:G126"/>
    <mergeCell ref="H122:H126"/>
    <mergeCell ref="I122:I126"/>
    <mergeCell ref="A127:A131"/>
    <mergeCell ref="B127:B131"/>
    <mergeCell ref="D127:D131"/>
    <mergeCell ref="E127:E131"/>
    <mergeCell ref="F127:F131"/>
    <mergeCell ref="G127:G131"/>
    <mergeCell ref="H127:H131"/>
    <mergeCell ref="I127:I131"/>
    <mergeCell ref="A132:A136"/>
    <mergeCell ref="B132:B136"/>
    <mergeCell ref="D132:D136"/>
    <mergeCell ref="E132:E136"/>
    <mergeCell ref="F132:F136"/>
    <mergeCell ref="G132:G136"/>
    <mergeCell ref="H132:H136"/>
    <mergeCell ref="I132:I136"/>
    <mergeCell ref="A137:A141"/>
    <mergeCell ref="B137:B141"/>
    <mergeCell ref="D137:D141"/>
    <mergeCell ref="E137:E141"/>
    <mergeCell ref="F137:F141"/>
    <mergeCell ref="G137:G141"/>
    <mergeCell ref="H137:H141"/>
    <mergeCell ref="I137:I141"/>
    <mergeCell ref="B142:F142"/>
    <mergeCell ref="A143:A149"/>
    <mergeCell ref="B143:B149"/>
    <mergeCell ref="I143:I149"/>
    <mergeCell ref="A150:A156"/>
    <mergeCell ref="B150:B156"/>
    <mergeCell ref="I150:I156"/>
    <mergeCell ref="A157:A163"/>
    <mergeCell ref="B157:B163"/>
    <mergeCell ref="I157:I163"/>
    <mergeCell ref="A164:A170"/>
    <mergeCell ref="B164:B170"/>
    <mergeCell ref="I164:I170"/>
    <mergeCell ref="A171:A177"/>
    <mergeCell ref="B171:B177"/>
    <mergeCell ref="I171:I177"/>
    <mergeCell ref="A199:A205"/>
    <mergeCell ref="B199:B205"/>
    <mergeCell ref="I199:I205"/>
    <mergeCell ref="A178:A184"/>
    <mergeCell ref="B178:B184"/>
    <mergeCell ref="I178:I184"/>
    <mergeCell ref="A185:A191"/>
    <mergeCell ref="B185:B191"/>
    <mergeCell ref="I185:I191"/>
    <mergeCell ref="A192:A198"/>
    <mergeCell ref="B192:B198"/>
    <mergeCell ref="I192:I198"/>
    <mergeCell ref="A206:A212"/>
    <mergeCell ref="B206:B212"/>
    <mergeCell ref="I206:I212"/>
    <mergeCell ref="B213:F213"/>
    <mergeCell ref="B236:C236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35:C235"/>
  </mergeCells>
  <conditionalFormatting sqref="L10:L20">
    <cfRule type="duplicateValues" dxfId="6" priority="1"/>
  </conditionalFormatting>
  <dataValidations count="8">
    <dataValidation type="list" allowBlank="1" showInputMessage="1" showErrorMessage="1" sqref="D6:I6" xr:uid="{0748C178-2D6C-497B-AEA7-C0780BA74BF8}">
      <formula1>"Pareiškėjas,Partneris Nr. 1,Partneris Nr. 2,Partneris Nr. 3"</formula1>
    </dataValidation>
    <dataValidation allowBlank="1" showInputMessage="1" showErrorMessage="1" prompt="Grindžiant įkainį faktiniu darbo užmokesčiu, turi būti pateikiamos buhalterinės pažymos apie per 3–6 mėn. iki PĮP pateikimo priskaičiuotą (pridedant ir darbdavio mokesčius) ir išmokėtą darbo užmokestį." sqref="I92:I141" xr:uid="{0785C138-2399-4BA8-973D-03F300AD4D5B}"/>
    <dataValidation type="list" allowBlank="1" showInputMessage="1" showErrorMessage="1" sqref="D1:I1" xr:uid="{A0A36E85-7FD6-441F-A03F-7D13B88318A7}">
      <formula1>"Moksliniai tyrimai, Eksperimentinė plėtra"</formula1>
    </dataValidation>
    <dataValidation allowBlank="1" showErrorMessage="1" sqref="F92:F141" xr:uid="{18373BC3-363B-4226-A768-6F706B3011AF}"/>
    <dataValidation allowBlank="1" showInputMessage="1" showErrorMessage="1" prompt="Įveskite vienos pareigybės darbuotojų fizinio rodiklio pasiekimui skiriamą darbo laiką valandomis." sqref="E92:E141" xr:uid="{555EE20D-D7A5-48B1-A085-74382433774B}"/>
    <dataValidation type="list" allowBlank="1" showInputMessage="1" showErrorMessage="1" sqref="J1" xr:uid="{6E8D2E5E-7C22-478C-AEBA-C2CA5B8412A3}">
      <formula1>"Taikomieji (pramoniniai) moksliniai tyrimai, Eksperimentinė plėtra (bandomoji taikomoji veikla)"</formula1>
    </dataValidation>
    <dataValidation allowBlank="1" showInputMessage="1" showErrorMessage="1" prompt="Numeris turi sutapti su PĮP nurodytu poveiklės numeriu" sqref="D2" xr:uid="{BD085870-E394-40EE-9C37-6DFA8A4CFF47}"/>
    <dataValidation type="list" allowBlank="1" showInputMessage="1" showErrorMessage="1" prompt="Pasirinkite finansavimo intensyvumą pagal PFSA 5.2 p. ir 5.3 p." sqref="D7" xr:uid="{06B70501-7585-4978-AEDE-738986BEC8D3}">
      <formula1>"0%,25%,35%,40%,45%,50%,60%,65%,70%,75%,80%"</formula1>
    </dataValidation>
  </dataValidations>
  <pageMargins left="0.31496062992125984" right="0.31496062992125984" top="0.78740157480314965" bottom="0.78740157480314965" header="0.31496062992125984" footer="0.31496062992125984"/>
  <pageSetup paperSize="9" scale="48" fitToHeight="0" orientation="landscape" r:id="rId1"/>
  <headerFooter>
    <oddFooter>&amp;A&amp;RPuslapių &amp;P</oddFooter>
  </headerFooter>
  <rowBreaks count="3" manualBreakCount="3">
    <brk id="118" max="17" man="1"/>
    <brk id="163" max="17" man="1"/>
    <brk id="206" max="17" man="1"/>
  </rowBreaks>
  <colBreaks count="1" manualBreakCount="1">
    <brk id="9" max="209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Lapas32">
    <tabColor rgb="FF92D050"/>
    <pageSetUpPr fitToPage="1"/>
  </sheetPr>
  <dimension ref="A1:S260"/>
  <sheetViews>
    <sheetView zoomScale="85" zoomScaleNormal="85" zoomScaleSheetLayoutView="100" workbookViewId="0">
      <pane ySplit="9" topLeftCell="A10" activePane="bottomLeft" state="frozen"/>
      <selection activeCell="J26" sqref="J26"/>
      <selection pane="bottomLeft" activeCell="J7" sqref="J7"/>
    </sheetView>
  </sheetViews>
  <sheetFormatPr defaultColWidth="9.08984375" defaultRowHeight="11.5" x14ac:dyDescent="0.25"/>
  <cols>
    <col min="1" max="1" width="4.90625" style="67" bestFit="1" customWidth="1"/>
    <col min="2" max="2" width="26.08984375" style="67" customWidth="1"/>
    <col min="3" max="3" width="36.90625" style="67" customWidth="1"/>
    <col min="4" max="4" width="13.54296875" style="67" bestFit="1" customWidth="1"/>
    <col min="5" max="5" width="8.6328125" style="67" customWidth="1"/>
    <col min="6" max="6" width="11.6328125" style="67" customWidth="1"/>
    <col min="7" max="7" width="18.453125" style="67" customWidth="1"/>
    <col min="8" max="8" width="13.36328125" style="67" bestFit="1" customWidth="1"/>
    <col min="9" max="9" width="35.08984375" style="67" customWidth="1"/>
    <col min="10" max="10" width="3.54296875" style="67" customWidth="1"/>
    <col min="11" max="11" width="22.36328125" style="67" bestFit="1" customWidth="1"/>
    <col min="12" max="12" width="15.36328125" style="67" bestFit="1" customWidth="1"/>
    <col min="13" max="13" width="15.08984375" style="67" bestFit="1" customWidth="1"/>
    <col min="14" max="14" width="9.90625" style="67" bestFit="1" customWidth="1"/>
    <col min="15" max="15" width="11.36328125" style="67" bestFit="1" customWidth="1"/>
    <col min="16" max="16" width="11.08984375" style="67" bestFit="1" customWidth="1"/>
    <col min="17" max="17" width="13.453125" style="67" bestFit="1" customWidth="1"/>
    <col min="18" max="18" width="21" style="67" bestFit="1" customWidth="1"/>
    <col min="19" max="19" width="1.6328125" style="67" bestFit="1" customWidth="1"/>
    <col min="20" max="16384" width="9.08984375" style="67"/>
  </cols>
  <sheetData>
    <row r="1" spans="1:10" ht="12.75" customHeight="1" x14ac:dyDescent="0.25">
      <c r="A1" s="73"/>
      <c r="B1" s="73"/>
      <c r="C1" s="73" t="s">
        <v>50</v>
      </c>
      <c r="D1" s="130"/>
      <c r="E1" s="130"/>
      <c r="F1" s="130"/>
      <c r="G1" s="130"/>
      <c r="H1" s="130"/>
      <c r="I1" s="130"/>
      <c r="J1" s="74"/>
    </row>
    <row r="2" spans="1:10" ht="12.75" customHeight="1" x14ac:dyDescent="0.25">
      <c r="A2" s="73"/>
      <c r="B2" s="73"/>
      <c r="C2" s="73" t="s">
        <v>51</v>
      </c>
      <c r="D2" s="12"/>
      <c r="E2" s="74"/>
      <c r="F2" s="74"/>
      <c r="G2" s="74"/>
      <c r="H2" s="74"/>
      <c r="I2" s="74"/>
      <c r="J2" s="74"/>
    </row>
    <row r="3" spans="1:10" ht="12.75" customHeight="1" x14ac:dyDescent="0.25">
      <c r="A3" s="129" t="s">
        <v>52</v>
      </c>
      <c r="B3" s="129"/>
      <c r="C3" s="129"/>
      <c r="D3" s="130"/>
      <c r="E3" s="130"/>
      <c r="F3" s="130"/>
      <c r="G3" s="130"/>
      <c r="H3" s="130"/>
      <c r="I3" s="131"/>
      <c r="J3" s="74"/>
    </row>
    <row r="4" spans="1:10" ht="12.75" customHeight="1" x14ac:dyDescent="0.25">
      <c r="A4" s="73"/>
      <c r="B4" s="73"/>
      <c r="C4" s="73" t="s">
        <v>53</v>
      </c>
      <c r="D4" s="136"/>
      <c r="E4" s="136"/>
      <c r="F4" s="137" t="s">
        <v>54</v>
      </c>
      <c r="G4" s="137"/>
      <c r="H4" s="13"/>
      <c r="I4" s="74"/>
      <c r="J4" s="74"/>
    </row>
    <row r="5" spans="1:10" ht="25.25" customHeight="1" x14ac:dyDescent="0.25">
      <c r="A5" s="134" t="s">
        <v>55</v>
      </c>
      <c r="B5" s="134"/>
      <c r="C5" s="134"/>
      <c r="D5" s="135"/>
      <c r="E5" s="135"/>
      <c r="F5" s="135"/>
      <c r="G5" s="135"/>
      <c r="H5" s="135"/>
      <c r="I5" s="130"/>
      <c r="J5" s="74"/>
    </row>
    <row r="6" spans="1:10" ht="12.75" customHeight="1" x14ac:dyDescent="0.25">
      <c r="A6" s="73"/>
      <c r="B6" s="73"/>
      <c r="C6" s="73" t="s">
        <v>56</v>
      </c>
      <c r="D6" s="135"/>
      <c r="E6" s="135"/>
      <c r="F6" s="135"/>
      <c r="G6" s="135"/>
      <c r="H6" s="135"/>
      <c r="I6" s="135"/>
      <c r="J6" s="74"/>
    </row>
    <row r="7" spans="1:10" ht="12.75" customHeight="1" x14ac:dyDescent="0.25">
      <c r="A7" s="73"/>
      <c r="B7" s="73"/>
      <c r="C7" s="75" t="s">
        <v>57</v>
      </c>
      <c r="D7" s="14"/>
      <c r="E7" s="74"/>
      <c r="F7" s="74"/>
      <c r="G7" s="76"/>
      <c r="H7" s="76"/>
      <c r="I7" s="74"/>
      <c r="J7" s="74"/>
    </row>
    <row r="9" spans="1:10" ht="34.5" x14ac:dyDescent="0.25">
      <c r="A9" s="77" t="s">
        <v>15</v>
      </c>
      <c r="B9" s="132" t="s">
        <v>23</v>
      </c>
      <c r="C9" s="133"/>
      <c r="D9" s="77" t="s">
        <v>58</v>
      </c>
      <c r="E9" s="77" t="s">
        <v>59</v>
      </c>
      <c r="F9" s="77" t="s">
        <v>60</v>
      </c>
      <c r="G9" s="77" t="s">
        <v>61</v>
      </c>
      <c r="H9" s="77" t="s">
        <v>20</v>
      </c>
      <c r="I9" s="77" t="s">
        <v>62</v>
      </c>
      <c r="J9" s="78"/>
    </row>
    <row r="10" spans="1:10" x14ac:dyDescent="0.25">
      <c r="A10" s="79"/>
      <c r="B10" s="128" t="s">
        <v>63</v>
      </c>
      <c r="C10" s="128"/>
      <c r="D10" s="128"/>
      <c r="E10" s="128"/>
      <c r="F10" s="128"/>
      <c r="G10" s="10">
        <f>G11+G22+G33+G61+G91+G142+G213+G231</f>
        <v>0</v>
      </c>
      <c r="H10" s="10">
        <f>H11+H22+H33+H61+H91+H142+H213+H231</f>
        <v>0</v>
      </c>
      <c r="I10" s="80"/>
      <c r="J10" s="81"/>
    </row>
    <row r="11" spans="1:10" x14ac:dyDescent="0.25">
      <c r="A11" s="82" t="s">
        <v>24</v>
      </c>
      <c r="B11" s="100" t="s">
        <v>25</v>
      </c>
      <c r="C11" s="101"/>
      <c r="D11" s="101"/>
      <c r="E11" s="101"/>
      <c r="F11" s="102"/>
      <c r="G11" s="9">
        <f>SUM(G12:G21)</f>
        <v>0</v>
      </c>
      <c r="H11" s="9">
        <f>SUM(H12:H21)</f>
        <v>0</v>
      </c>
      <c r="I11" s="83"/>
      <c r="J11" s="84"/>
    </row>
    <row r="12" spans="1:10" ht="23" x14ac:dyDescent="0.25">
      <c r="A12" s="85" t="s">
        <v>64</v>
      </c>
      <c r="B12" s="103" t="s">
        <v>65</v>
      </c>
      <c r="C12" s="103"/>
      <c r="D12" s="16"/>
      <c r="E12" s="17"/>
      <c r="F12" s="18"/>
      <c r="G12" s="11">
        <f>ROUND(E12*F12,2)</f>
        <v>0</v>
      </c>
      <c r="H12" s="11">
        <f t="shared" ref="H12:H90" si="0">ROUND(G12*$D$7,2)</f>
        <v>0</v>
      </c>
      <c r="I12" s="15" t="s">
        <v>62</v>
      </c>
      <c r="J12" s="81"/>
    </row>
    <row r="13" spans="1:10" x14ac:dyDescent="0.25">
      <c r="A13" s="85" t="s">
        <v>66</v>
      </c>
      <c r="B13" s="103"/>
      <c r="C13" s="103"/>
      <c r="D13" s="16"/>
      <c r="E13" s="17"/>
      <c r="F13" s="18"/>
      <c r="G13" s="11">
        <f t="shared" ref="G13:G21" si="1">ROUND(E13*F13,2)</f>
        <v>0</v>
      </c>
      <c r="H13" s="11">
        <f t="shared" si="0"/>
        <v>0</v>
      </c>
      <c r="I13" s="15"/>
      <c r="J13" s="81"/>
    </row>
    <row r="14" spans="1:10" x14ac:dyDescent="0.25">
      <c r="A14" s="85" t="s">
        <v>67</v>
      </c>
      <c r="B14" s="103"/>
      <c r="C14" s="103"/>
      <c r="D14" s="16"/>
      <c r="E14" s="17"/>
      <c r="F14" s="18"/>
      <c r="G14" s="11">
        <f t="shared" si="1"/>
        <v>0</v>
      </c>
      <c r="H14" s="11">
        <f t="shared" si="0"/>
        <v>0</v>
      </c>
      <c r="I14" s="15"/>
      <c r="J14" s="81"/>
    </row>
    <row r="15" spans="1:10" x14ac:dyDescent="0.25">
      <c r="A15" s="85" t="s">
        <v>68</v>
      </c>
      <c r="B15" s="103"/>
      <c r="C15" s="103"/>
      <c r="D15" s="16"/>
      <c r="E15" s="17"/>
      <c r="F15" s="18"/>
      <c r="G15" s="11">
        <f t="shared" si="1"/>
        <v>0</v>
      </c>
      <c r="H15" s="11">
        <f t="shared" si="0"/>
        <v>0</v>
      </c>
      <c r="I15" s="15"/>
      <c r="J15" s="81"/>
    </row>
    <row r="16" spans="1:10" x14ac:dyDescent="0.25">
      <c r="A16" s="85" t="s">
        <v>69</v>
      </c>
      <c r="B16" s="103"/>
      <c r="C16" s="103"/>
      <c r="D16" s="16"/>
      <c r="E16" s="17"/>
      <c r="F16" s="18"/>
      <c r="G16" s="11">
        <f t="shared" si="1"/>
        <v>0</v>
      </c>
      <c r="H16" s="11">
        <f t="shared" si="0"/>
        <v>0</v>
      </c>
      <c r="I16" s="15"/>
      <c r="J16" s="81"/>
    </row>
    <row r="17" spans="1:10" x14ac:dyDescent="0.25">
      <c r="A17" s="85" t="s">
        <v>70</v>
      </c>
      <c r="B17" s="103"/>
      <c r="C17" s="103"/>
      <c r="D17" s="16"/>
      <c r="E17" s="17"/>
      <c r="F17" s="18"/>
      <c r="G17" s="11">
        <f t="shared" si="1"/>
        <v>0</v>
      </c>
      <c r="H17" s="11">
        <f t="shared" si="0"/>
        <v>0</v>
      </c>
      <c r="I17" s="15"/>
      <c r="J17" s="81"/>
    </row>
    <row r="18" spans="1:10" x14ac:dyDescent="0.25">
      <c r="A18" s="85" t="s">
        <v>71</v>
      </c>
      <c r="B18" s="103"/>
      <c r="C18" s="103"/>
      <c r="D18" s="16"/>
      <c r="E18" s="17"/>
      <c r="F18" s="18"/>
      <c r="G18" s="11">
        <f t="shared" si="1"/>
        <v>0</v>
      </c>
      <c r="H18" s="11">
        <f t="shared" si="0"/>
        <v>0</v>
      </c>
      <c r="I18" s="15"/>
      <c r="J18" s="81"/>
    </row>
    <row r="19" spans="1:10" x14ac:dyDescent="0.25">
      <c r="A19" s="85" t="s">
        <v>72</v>
      </c>
      <c r="B19" s="103"/>
      <c r="C19" s="103"/>
      <c r="D19" s="16"/>
      <c r="E19" s="17"/>
      <c r="F19" s="18"/>
      <c r="G19" s="11">
        <f t="shared" si="1"/>
        <v>0</v>
      </c>
      <c r="H19" s="11">
        <f t="shared" si="0"/>
        <v>0</v>
      </c>
      <c r="I19" s="15"/>
      <c r="J19" s="81"/>
    </row>
    <row r="20" spans="1:10" x14ac:dyDescent="0.25">
      <c r="A20" s="85" t="s">
        <v>73</v>
      </c>
      <c r="B20" s="103"/>
      <c r="C20" s="103"/>
      <c r="D20" s="16"/>
      <c r="E20" s="17"/>
      <c r="F20" s="18"/>
      <c r="G20" s="11">
        <f t="shared" si="1"/>
        <v>0</v>
      </c>
      <c r="H20" s="11">
        <f t="shared" si="0"/>
        <v>0</v>
      </c>
      <c r="I20" s="15"/>
      <c r="J20" s="81"/>
    </row>
    <row r="21" spans="1:10" x14ac:dyDescent="0.25">
      <c r="A21" s="85" t="s">
        <v>74</v>
      </c>
      <c r="B21" s="103"/>
      <c r="C21" s="103"/>
      <c r="D21" s="16"/>
      <c r="E21" s="17"/>
      <c r="F21" s="18"/>
      <c r="G21" s="11">
        <f t="shared" si="1"/>
        <v>0</v>
      </c>
      <c r="H21" s="11">
        <f>ROUND(G21*$D$7,2)</f>
        <v>0</v>
      </c>
      <c r="I21" s="15"/>
      <c r="J21" s="81"/>
    </row>
    <row r="22" spans="1:10" ht="27.65" customHeight="1" x14ac:dyDescent="0.25">
      <c r="A22" s="82" t="s">
        <v>26</v>
      </c>
      <c r="B22" s="100" t="s">
        <v>75</v>
      </c>
      <c r="C22" s="101"/>
      <c r="D22" s="101"/>
      <c r="E22" s="101"/>
      <c r="F22" s="102"/>
      <c r="G22" s="9">
        <f>SUM(G23:G32)</f>
        <v>0</v>
      </c>
      <c r="H22" s="9">
        <f>SUM(H23:H32)</f>
        <v>0</v>
      </c>
      <c r="I22" s="83"/>
      <c r="J22" s="84"/>
    </row>
    <row r="23" spans="1:10" ht="23" x14ac:dyDescent="0.25">
      <c r="A23" s="85" t="s">
        <v>76</v>
      </c>
      <c r="B23" s="103" t="s">
        <v>65</v>
      </c>
      <c r="C23" s="103"/>
      <c r="D23" s="16"/>
      <c r="E23" s="17"/>
      <c r="F23" s="18"/>
      <c r="G23" s="11">
        <f>ROUND(E23*F23,2)</f>
        <v>0</v>
      </c>
      <c r="H23" s="11">
        <f t="shared" si="0"/>
        <v>0</v>
      </c>
      <c r="I23" s="15" t="s">
        <v>62</v>
      </c>
      <c r="J23" s="81"/>
    </row>
    <row r="24" spans="1:10" x14ac:dyDescent="0.25">
      <c r="A24" s="85" t="s">
        <v>77</v>
      </c>
      <c r="B24" s="103"/>
      <c r="C24" s="103"/>
      <c r="D24" s="16"/>
      <c r="E24" s="17"/>
      <c r="F24" s="18"/>
      <c r="G24" s="11">
        <f t="shared" ref="G24:G32" si="2">ROUND(E24*F24,2)</f>
        <v>0</v>
      </c>
      <c r="H24" s="11">
        <f t="shared" si="0"/>
        <v>0</v>
      </c>
      <c r="I24" s="15"/>
      <c r="J24" s="81"/>
    </row>
    <row r="25" spans="1:10" x14ac:dyDescent="0.25">
      <c r="A25" s="85" t="s">
        <v>78</v>
      </c>
      <c r="B25" s="103"/>
      <c r="C25" s="103"/>
      <c r="D25" s="16"/>
      <c r="E25" s="17"/>
      <c r="F25" s="18"/>
      <c r="G25" s="11">
        <f t="shared" si="2"/>
        <v>0</v>
      </c>
      <c r="H25" s="11">
        <f t="shared" si="0"/>
        <v>0</v>
      </c>
      <c r="I25" s="15"/>
      <c r="J25" s="81"/>
    </row>
    <row r="26" spans="1:10" x14ac:dyDescent="0.25">
      <c r="A26" s="85" t="s">
        <v>79</v>
      </c>
      <c r="B26" s="103"/>
      <c r="C26" s="103"/>
      <c r="D26" s="16"/>
      <c r="E26" s="17"/>
      <c r="F26" s="18"/>
      <c r="G26" s="11">
        <f t="shared" si="2"/>
        <v>0</v>
      </c>
      <c r="H26" s="11">
        <f t="shared" si="0"/>
        <v>0</v>
      </c>
      <c r="I26" s="15"/>
      <c r="J26" s="81"/>
    </row>
    <row r="27" spans="1:10" x14ac:dyDescent="0.25">
      <c r="A27" s="85" t="s">
        <v>80</v>
      </c>
      <c r="B27" s="103"/>
      <c r="C27" s="103"/>
      <c r="D27" s="16"/>
      <c r="E27" s="17"/>
      <c r="F27" s="18"/>
      <c r="G27" s="11">
        <f t="shared" si="2"/>
        <v>0</v>
      </c>
      <c r="H27" s="11">
        <f t="shared" si="0"/>
        <v>0</v>
      </c>
      <c r="I27" s="15"/>
      <c r="J27" s="81"/>
    </row>
    <row r="28" spans="1:10" x14ac:dyDescent="0.25">
      <c r="A28" s="85" t="s">
        <v>81</v>
      </c>
      <c r="B28" s="103"/>
      <c r="C28" s="103"/>
      <c r="D28" s="16"/>
      <c r="E28" s="17"/>
      <c r="F28" s="18"/>
      <c r="G28" s="11">
        <f t="shared" si="2"/>
        <v>0</v>
      </c>
      <c r="H28" s="11">
        <f t="shared" si="0"/>
        <v>0</v>
      </c>
      <c r="I28" s="15"/>
      <c r="J28" s="81"/>
    </row>
    <row r="29" spans="1:10" x14ac:dyDescent="0.25">
      <c r="A29" s="85" t="s">
        <v>82</v>
      </c>
      <c r="B29" s="103"/>
      <c r="C29" s="103"/>
      <c r="D29" s="16"/>
      <c r="E29" s="17"/>
      <c r="F29" s="18"/>
      <c r="G29" s="11">
        <f t="shared" si="2"/>
        <v>0</v>
      </c>
      <c r="H29" s="11">
        <f t="shared" si="0"/>
        <v>0</v>
      </c>
      <c r="I29" s="15"/>
      <c r="J29" s="81"/>
    </row>
    <row r="30" spans="1:10" x14ac:dyDescent="0.25">
      <c r="A30" s="85" t="s">
        <v>83</v>
      </c>
      <c r="B30" s="103"/>
      <c r="C30" s="103"/>
      <c r="D30" s="16"/>
      <c r="E30" s="17"/>
      <c r="F30" s="18"/>
      <c r="G30" s="11">
        <f t="shared" si="2"/>
        <v>0</v>
      </c>
      <c r="H30" s="11">
        <f t="shared" si="0"/>
        <v>0</v>
      </c>
      <c r="I30" s="15"/>
      <c r="J30" s="81"/>
    </row>
    <row r="31" spans="1:10" x14ac:dyDescent="0.25">
      <c r="A31" s="85" t="s">
        <v>84</v>
      </c>
      <c r="B31" s="103"/>
      <c r="C31" s="103"/>
      <c r="D31" s="16"/>
      <c r="E31" s="17"/>
      <c r="F31" s="18"/>
      <c r="G31" s="11">
        <f t="shared" si="2"/>
        <v>0</v>
      </c>
      <c r="H31" s="11">
        <f t="shared" si="0"/>
        <v>0</v>
      </c>
      <c r="I31" s="15"/>
      <c r="J31" s="81"/>
    </row>
    <row r="32" spans="1:10" x14ac:dyDescent="0.25">
      <c r="A32" s="85" t="s">
        <v>85</v>
      </c>
      <c r="B32" s="103"/>
      <c r="C32" s="103"/>
      <c r="D32" s="16"/>
      <c r="E32" s="17"/>
      <c r="F32" s="18"/>
      <c r="G32" s="11">
        <f t="shared" si="2"/>
        <v>0</v>
      </c>
      <c r="H32" s="11">
        <f t="shared" si="0"/>
        <v>0</v>
      </c>
      <c r="I32" s="15"/>
      <c r="J32" s="81"/>
    </row>
    <row r="33" spans="1:10" ht="25.5" customHeight="1" x14ac:dyDescent="0.25">
      <c r="A33" s="82" t="s">
        <v>28</v>
      </c>
      <c r="B33" s="100" t="s">
        <v>29</v>
      </c>
      <c r="C33" s="101"/>
      <c r="D33" s="101"/>
      <c r="E33" s="101"/>
      <c r="F33" s="102"/>
      <c r="G33" s="9">
        <f>SUM(G34:G60)</f>
        <v>0</v>
      </c>
      <c r="H33" s="9">
        <f>SUM(H34:H60)</f>
        <v>0</v>
      </c>
      <c r="I33" s="83"/>
      <c r="J33" s="84"/>
    </row>
    <row r="34" spans="1:10" ht="23" x14ac:dyDescent="0.25">
      <c r="A34" s="85" t="s">
        <v>86</v>
      </c>
      <c r="B34" s="103" t="s">
        <v>23</v>
      </c>
      <c r="C34" s="103"/>
      <c r="D34" s="16"/>
      <c r="E34" s="17"/>
      <c r="F34" s="18"/>
      <c r="G34" s="11">
        <f t="shared" ref="G34:G60" si="3">ROUND(E34*F34,2)</f>
        <v>0</v>
      </c>
      <c r="H34" s="11">
        <f t="shared" ref="H34:H60" si="4">ROUND(G34*$D$7,2)</f>
        <v>0</v>
      </c>
      <c r="I34" s="15" t="s">
        <v>62</v>
      </c>
      <c r="J34" s="81"/>
    </row>
    <row r="35" spans="1:10" x14ac:dyDescent="0.25">
      <c r="A35" s="85" t="s">
        <v>87</v>
      </c>
      <c r="B35" s="103"/>
      <c r="C35" s="103"/>
      <c r="D35" s="16"/>
      <c r="E35" s="17"/>
      <c r="F35" s="18"/>
      <c r="G35" s="11">
        <f t="shared" si="3"/>
        <v>0</v>
      </c>
      <c r="H35" s="11">
        <f t="shared" si="4"/>
        <v>0</v>
      </c>
      <c r="I35" s="15"/>
      <c r="J35" s="81"/>
    </row>
    <row r="36" spans="1:10" x14ac:dyDescent="0.25">
      <c r="A36" s="85" t="s">
        <v>88</v>
      </c>
      <c r="B36" s="103"/>
      <c r="C36" s="103"/>
      <c r="D36" s="16"/>
      <c r="E36" s="17"/>
      <c r="F36" s="18"/>
      <c r="G36" s="11">
        <f t="shared" si="3"/>
        <v>0</v>
      </c>
      <c r="H36" s="11">
        <f t="shared" si="4"/>
        <v>0</v>
      </c>
      <c r="I36" s="15"/>
      <c r="J36" s="81"/>
    </row>
    <row r="37" spans="1:10" x14ac:dyDescent="0.25">
      <c r="A37" s="85" t="s">
        <v>89</v>
      </c>
      <c r="B37" s="103"/>
      <c r="C37" s="103"/>
      <c r="D37" s="16"/>
      <c r="E37" s="17"/>
      <c r="F37" s="18"/>
      <c r="G37" s="11">
        <f t="shared" si="3"/>
        <v>0</v>
      </c>
      <c r="H37" s="11">
        <f t="shared" si="4"/>
        <v>0</v>
      </c>
      <c r="I37" s="15"/>
      <c r="J37" s="81"/>
    </row>
    <row r="38" spans="1:10" x14ac:dyDescent="0.25">
      <c r="A38" s="85" t="s">
        <v>90</v>
      </c>
      <c r="B38" s="103"/>
      <c r="C38" s="103"/>
      <c r="D38" s="16"/>
      <c r="E38" s="17"/>
      <c r="F38" s="18"/>
      <c r="G38" s="11">
        <f t="shared" si="3"/>
        <v>0</v>
      </c>
      <c r="H38" s="11">
        <f t="shared" si="4"/>
        <v>0</v>
      </c>
      <c r="I38" s="15"/>
      <c r="J38" s="81"/>
    </row>
    <row r="39" spans="1:10" x14ac:dyDescent="0.25">
      <c r="A39" s="85" t="s">
        <v>91</v>
      </c>
      <c r="B39" s="103"/>
      <c r="C39" s="103"/>
      <c r="D39" s="16"/>
      <c r="E39" s="17"/>
      <c r="F39" s="18"/>
      <c r="G39" s="11">
        <f t="shared" si="3"/>
        <v>0</v>
      </c>
      <c r="H39" s="11">
        <f t="shared" si="4"/>
        <v>0</v>
      </c>
      <c r="I39" s="15"/>
      <c r="J39" s="81"/>
    </row>
    <row r="40" spans="1:10" x14ac:dyDescent="0.25">
      <c r="A40" s="85" t="s">
        <v>92</v>
      </c>
      <c r="B40" s="103"/>
      <c r="C40" s="103"/>
      <c r="D40" s="16"/>
      <c r="E40" s="17"/>
      <c r="F40" s="18"/>
      <c r="G40" s="11">
        <f t="shared" si="3"/>
        <v>0</v>
      </c>
      <c r="H40" s="11">
        <f t="shared" si="4"/>
        <v>0</v>
      </c>
      <c r="I40" s="15"/>
      <c r="J40" s="81"/>
    </row>
    <row r="41" spans="1:10" x14ac:dyDescent="0.25">
      <c r="A41" s="85" t="s">
        <v>93</v>
      </c>
      <c r="B41" s="103"/>
      <c r="C41" s="103"/>
      <c r="D41" s="16"/>
      <c r="E41" s="17"/>
      <c r="F41" s="18"/>
      <c r="G41" s="11">
        <f t="shared" si="3"/>
        <v>0</v>
      </c>
      <c r="H41" s="11">
        <f t="shared" si="4"/>
        <v>0</v>
      </c>
      <c r="I41" s="15"/>
      <c r="J41" s="81"/>
    </row>
    <row r="42" spans="1:10" x14ac:dyDescent="0.25">
      <c r="A42" s="85" t="s">
        <v>94</v>
      </c>
      <c r="B42" s="103"/>
      <c r="C42" s="103"/>
      <c r="D42" s="16"/>
      <c r="E42" s="17"/>
      <c r="F42" s="18"/>
      <c r="G42" s="11">
        <f t="shared" si="3"/>
        <v>0</v>
      </c>
      <c r="H42" s="11">
        <f t="shared" si="4"/>
        <v>0</v>
      </c>
      <c r="I42" s="15"/>
      <c r="J42" s="81"/>
    </row>
    <row r="43" spans="1:10" x14ac:dyDescent="0.25">
      <c r="A43" s="85" t="s">
        <v>95</v>
      </c>
      <c r="B43" s="103"/>
      <c r="C43" s="103"/>
      <c r="D43" s="16"/>
      <c r="E43" s="17"/>
      <c r="F43" s="18"/>
      <c r="G43" s="11">
        <f t="shared" si="3"/>
        <v>0</v>
      </c>
      <c r="H43" s="11">
        <f t="shared" si="4"/>
        <v>0</v>
      </c>
      <c r="I43" s="15"/>
      <c r="J43" s="81"/>
    </row>
    <row r="44" spans="1:10" x14ac:dyDescent="0.25">
      <c r="A44" s="85" t="s">
        <v>96</v>
      </c>
      <c r="B44" s="103"/>
      <c r="C44" s="103"/>
      <c r="D44" s="16"/>
      <c r="E44" s="17"/>
      <c r="F44" s="18"/>
      <c r="G44" s="11">
        <f t="shared" si="3"/>
        <v>0</v>
      </c>
      <c r="H44" s="11">
        <f t="shared" si="4"/>
        <v>0</v>
      </c>
      <c r="I44" s="15"/>
      <c r="J44" s="81"/>
    </row>
    <row r="45" spans="1:10" x14ac:dyDescent="0.25">
      <c r="A45" s="85" t="s">
        <v>97</v>
      </c>
      <c r="B45" s="103"/>
      <c r="C45" s="103"/>
      <c r="D45" s="16"/>
      <c r="E45" s="17"/>
      <c r="F45" s="18"/>
      <c r="G45" s="11">
        <f t="shared" si="3"/>
        <v>0</v>
      </c>
      <c r="H45" s="11">
        <f t="shared" si="4"/>
        <v>0</v>
      </c>
      <c r="I45" s="15"/>
      <c r="J45" s="81"/>
    </row>
    <row r="46" spans="1:10" x14ac:dyDescent="0.25">
      <c r="A46" s="85" t="s">
        <v>98</v>
      </c>
      <c r="B46" s="103"/>
      <c r="C46" s="103"/>
      <c r="D46" s="16"/>
      <c r="E46" s="17"/>
      <c r="F46" s="18"/>
      <c r="G46" s="11">
        <f t="shared" si="3"/>
        <v>0</v>
      </c>
      <c r="H46" s="11">
        <f t="shared" si="4"/>
        <v>0</v>
      </c>
      <c r="I46" s="15"/>
      <c r="J46" s="81"/>
    </row>
    <row r="47" spans="1:10" x14ac:dyDescent="0.25">
      <c r="A47" s="85" t="s">
        <v>99</v>
      </c>
      <c r="B47" s="103"/>
      <c r="C47" s="103"/>
      <c r="D47" s="16"/>
      <c r="E47" s="17"/>
      <c r="F47" s="18"/>
      <c r="G47" s="11">
        <f t="shared" si="3"/>
        <v>0</v>
      </c>
      <c r="H47" s="11">
        <f t="shared" si="4"/>
        <v>0</v>
      </c>
      <c r="I47" s="15"/>
      <c r="J47" s="81"/>
    </row>
    <row r="48" spans="1:10" x14ac:dyDescent="0.25">
      <c r="A48" s="85" t="s">
        <v>100</v>
      </c>
      <c r="B48" s="103"/>
      <c r="C48" s="103"/>
      <c r="D48" s="16"/>
      <c r="E48" s="17"/>
      <c r="F48" s="18"/>
      <c r="G48" s="11">
        <f t="shared" si="3"/>
        <v>0</v>
      </c>
      <c r="H48" s="11">
        <f t="shared" si="4"/>
        <v>0</v>
      </c>
      <c r="I48" s="15"/>
      <c r="J48" s="81"/>
    </row>
    <row r="49" spans="1:19" x14ac:dyDescent="0.25">
      <c r="A49" s="85" t="s">
        <v>101</v>
      </c>
      <c r="B49" s="103"/>
      <c r="C49" s="103"/>
      <c r="D49" s="16"/>
      <c r="E49" s="17"/>
      <c r="F49" s="18"/>
      <c r="G49" s="11">
        <f t="shared" si="3"/>
        <v>0</v>
      </c>
      <c r="H49" s="11">
        <f t="shared" si="4"/>
        <v>0</v>
      </c>
      <c r="I49" s="15"/>
      <c r="J49" s="81"/>
    </row>
    <row r="50" spans="1:19" x14ac:dyDescent="0.25">
      <c r="A50" s="85" t="s">
        <v>102</v>
      </c>
      <c r="B50" s="103"/>
      <c r="C50" s="103"/>
      <c r="D50" s="16"/>
      <c r="E50" s="17"/>
      <c r="F50" s="18"/>
      <c r="G50" s="11">
        <f t="shared" si="3"/>
        <v>0</v>
      </c>
      <c r="H50" s="11">
        <f t="shared" si="4"/>
        <v>0</v>
      </c>
      <c r="I50" s="15"/>
      <c r="J50" s="81"/>
    </row>
    <row r="51" spans="1:19" x14ac:dyDescent="0.25">
      <c r="A51" s="85" t="s">
        <v>103</v>
      </c>
      <c r="B51" s="103"/>
      <c r="C51" s="103"/>
      <c r="D51" s="16"/>
      <c r="E51" s="17"/>
      <c r="F51" s="18"/>
      <c r="G51" s="11">
        <f t="shared" si="3"/>
        <v>0</v>
      </c>
      <c r="H51" s="11">
        <f t="shared" si="4"/>
        <v>0</v>
      </c>
      <c r="I51" s="15"/>
      <c r="J51" s="81"/>
    </row>
    <row r="52" spans="1:19" x14ac:dyDescent="0.25">
      <c r="A52" s="85" t="s">
        <v>104</v>
      </c>
      <c r="B52" s="103"/>
      <c r="C52" s="103"/>
      <c r="D52" s="16"/>
      <c r="E52" s="17"/>
      <c r="F52" s="18"/>
      <c r="G52" s="11">
        <f t="shared" si="3"/>
        <v>0</v>
      </c>
      <c r="H52" s="11">
        <f t="shared" si="4"/>
        <v>0</v>
      </c>
      <c r="I52" s="15"/>
      <c r="J52" s="81"/>
    </row>
    <row r="53" spans="1:19" x14ac:dyDescent="0.25">
      <c r="A53" s="85" t="s">
        <v>105</v>
      </c>
      <c r="B53" s="103"/>
      <c r="C53" s="103"/>
      <c r="D53" s="16"/>
      <c r="E53" s="17"/>
      <c r="F53" s="18"/>
      <c r="G53" s="11">
        <f t="shared" si="3"/>
        <v>0</v>
      </c>
      <c r="H53" s="11">
        <f t="shared" si="4"/>
        <v>0</v>
      </c>
      <c r="I53" s="15"/>
      <c r="J53" s="81"/>
    </row>
    <row r="54" spans="1:19" x14ac:dyDescent="0.25">
      <c r="A54" s="85" t="s">
        <v>106</v>
      </c>
      <c r="B54" s="103"/>
      <c r="C54" s="103"/>
      <c r="D54" s="16"/>
      <c r="E54" s="17"/>
      <c r="F54" s="18"/>
      <c r="G54" s="11">
        <f t="shared" si="3"/>
        <v>0</v>
      </c>
      <c r="H54" s="11">
        <f t="shared" si="4"/>
        <v>0</v>
      </c>
      <c r="I54" s="15"/>
      <c r="J54" s="81"/>
    </row>
    <row r="55" spans="1:19" x14ac:dyDescent="0.25">
      <c r="A55" s="85" t="s">
        <v>107</v>
      </c>
      <c r="B55" s="103"/>
      <c r="C55" s="103"/>
      <c r="D55" s="16"/>
      <c r="E55" s="17"/>
      <c r="F55" s="18"/>
      <c r="G55" s="11">
        <f t="shared" si="3"/>
        <v>0</v>
      </c>
      <c r="H55" s="11">
        <f t="shared" si="4"/>
        <v>0</v>
      </c>
      <c r="I55" s="15"/>
      <c r="J55" s="81"/>
    </row>
    <row r="56" spans="1:19" x14ac:dyDescent="0.25">
      <c r="A56" s="85" t="s">
        <v>108</v>
      </c>
      <c r="B56" s="103"/>
      <c r="C56" s="103"/>
      <c r="D56" s="16"/>
      <c r="E56" s="17"/>
      <c r="F56" s="18"/>
      <c r="G56" s="11">
        <f t="shared" si="3"/>
        <v>0</v>
      </c>
      <c r="H56" s="11">
        <f t="shared" si="4"/>
        <v>0</v>
      </c>
      <c r="I56" s="15"/>
      <c r="J56" s="81"/>
    </row>
    <row r="57" spans="1:19" x14ac:dyDescent="0.25">
      <c r="A57" s="85" t="s">
        <v>109</v>
      </c>
      <c r="B57" s="103"/>
      <c r="C57" s="103"/>
      <c r="D57" s="16"/>
      <c r="E57" s="17"/>
      <c r="F57" s="18"/>
      <c r="G57" s="11">
        <f t="shared" si="3"/>
        <v>0</v>
      </c>
      <c r="H57" s="11">
        <f t="shared" si="4"/>
        <v>0</v>
      </c>
      <c r="I57" s="15"/>
      <c r="J57" s="81"/>
    </row>
    <row r="58" spans="1:19" x14ac:dyDescent="0.25">
      <c r="A58" s="85" t="s">
        <v>110</v>
      </c>
      <c r="B58" s="103"/>
      <c r="C58" s="103"/>
      <c r="D58" s="16"/>
      <c r="E58" s="17"/>
      <c r="F58" s="18"/>
      <c r="G58" s="11">
        <f t="shared" si="3"/>
        <v>0</v>
      </c>
      <c r="H58" s="11">
        <f t="shared" si="4"/>
        <v>0</v>
      </c>
      <c r="I58" s="15"/>
      <c r="J58" s="81"/>
    </row>
    <row r="59" spans="1:19" x14ac:dyDescent="0.25">
      <c r="A59" s="85" t="s">
        <v>111</v>
      </c>
      <c r="B59" s="103"/>
      <c r="C59" s="103"/>
      <c r="D59" s="16"/>
      <c r="E59" s="17"/>
      <c r="F59" s="18"/>
      <c r="G59" s="11">
        <f t="shared" si="3"/>
        <v>0</v>
      </c>
      <c r="H59" s="11">
        <f t="shared" si="4"/>
        <v>0</v>
      </c>
      <c r="I59" s="15"/>
      <c r="J59" s="81"/>
    </row>
    <row r="60" spans="1:19" x14ac:dyDescent="0.25">
      <c r="A60" s="85" t="s">
        <v>112</v>
      </c>
      <c r="B60" s="103"/>
      <c r="C60" s="103"/>
      <c r="D60" s="16"/>
      <c r="E60" s="17"/>
      <c r="F60" s="18"/>
      <c r="G60" s="11">
        <f t="shared" si="3"/>
        <v>0</v>
      </c>
      <c r="H60" s="11">
        <f t="shared" si="4"/>
        <v>0</v>
      </c>
      <c r="I60" s="15"/>
      <c r="J60" s="81"/>
    </row>
    <row r="61" spans="1:19" ht="61.25" customHeight="1" x14ac:dyDescent="0.25">
      <c r="A61" s="82" t="s">
        <v>30</v>
      </c>
      <c r="B61" s="100" t="s">
        <v>113</v>
      </c>
      <c r="C61" s="101"/>
      <c r="D61" s="101"/>
      <c r="E61" s="101"/>
      <c r="F61" s="102"/>
      <c r="G61" s="9">
        <f>SUM(G62:G90)</f>
        <v>0</v>
      </c>
      <c r="H61" s="9">
        <f>SUM(H62:H90)</f>
        <v>0</v>
      </c>
      <c r="I61" s="83"/>
      <c r="J61" s="81"/>
      <c r="K61" s="86" t="s">
        <v>114</v>
      </c>
      <c r="L61" s="86" t="s">
        <v>115</v>
      </c>
      <c r="M61" s="86" t="s">
        <v>116</v>
      </c>
      <c r="N61" s="86" t="s">
        <v>117</v>
      </c>
      <c r="O61" s="86" t="s">
        <v>118</v>
      </c>
      <c r="P61" s="86" t="s">
        <v>119</v>
      </c>
      <c r="Q61" s="86" t="s">
        <v>120</v>
      </c>
      <c r="R61" s="86" t="s">
        <v>121</v>
      </c>
    </row>
    <row r="62" spans="1:19" ht="23" customHeight="1" x14ac:dyDescent="0.25">
      <c r="A62" s="85" t="s">
        <v>122</v>
      </c>
      <c r="B62" s="103" t="s">
        <v>123</v>
      </c>
      <c r="C62" s="103"/>
      <c r="D62" s="16"/>
      <c r="E62" s="20">
        <v>1</v>
      </c>
      <c r="F62" s="11">
        <f>R62</f>
        <v>0</v>
      </c>
      <c r="G62" s="11">
        <f>ROUND(E62*F62,2)</f>
        <v>0</v>
      </c>
      <c r="H62" s="11">
        <f>ROUND(G62*$D$7,2)</f>
        <v>0</v>
      </c>
      <c r="I62" s="15" t="s">
        <v>62</v>
      </c>
      <c r="J62" s="81"/>
      <c r="K62" s="43"/>
      <c r="L62" s="22"/>
      <c r="M62" s="22"/>
      <c r="N62" s="22"/>
      <c r="O62" s="23" t="str">
        <f>IFERROR(ROUND((L62-N62)/M62,2),"0")</f>
        <v>0</v>
      </c>
      <c r="P62" s="22"/>
      <c r="Q62" s="24"/>
      <c r="R62" s="23">
        <f>O62*P62*Q62</f>
        <v>0</v>
      </c>
      <c r="S62" s="25" t="str">
        <f ca="1">IF(K62=0," ",IF(K62+(M62*30.5)&lt;TODAY(),"DĖMESIO! Patikrinkite, ar nurodytas turtas dar nėra nudėvėtas, amortizuotas"," "))</f>
        <v xml:space="preserve"> </v>
      </c>
    </row>
    <row r="63" spans="1:19" ht="11.4" customHeight="1" x14ac:dyDescent="0.25">
      <c r="A63" s="85" t="s">
        <v>124</v>
      </c>
      <c r="B63" s="103"/>
      <c r="C63" s="103"/>
      <c r="D63" s="16"/>
      <c r="E63" s="20">
        <v>1</v>
      </c>
      <c r="F63" s="11">
        <f t="shared" ref="F63:F90" si="5">R63</f>
        <v>0</v>
      </c>
      <c r="G63" s="11">
        <f t="shared" ref="G63:G90" si="6">ROUND(E63*F63,2)</f>
        <v>0</v>
      </c>
      <c r="H63" s="11">
        <f t="shared" si="0"/>
        <v>0</v>
      </c>
      <c r="I63" s="42"/>
      <c r="J63" s="81"/>
      <c r="K63" s="21"/>
      <c r="L63" s="22"/>
      <c r="M63" s="22"/>
      <c r="N63" s="22"/>
      <c r="O63" s="23" t="str">
        <f t="shared" ref="O63:O90" si="7">IFERROR(ROUND((L63-N63)/M63,2),"0")</f>
        <v>0</v>
      </c>
      <c r="P63" s="22"/>
      <c r="Q63" s="24"/>
      <c r="R63" s="23">
        <f t="shared" ref="R63:R90" si="8">O63*P63*Q63</f>
        <v>0</v>
      </c>
      <c r="S63" s="25" t="str">
        <f t="shared" ref="S63:S90" ca="1" si="9">IF(K63=0," ",IF(K63+(M63*30.5)&lt;TODAY(),"DĖMESIO! Patikrinkite, ar nurodytas turtas dar nėra nudėvėtas, amortizuotas"," "))</f>
        <v xml:space="preserve"> </v>
      </c>
    </row>
    <row r="64" spans="1:19" ht="11.4" customHeight="1" x14ac:dyDescent="0.25">
      <c r="A64" s="85" t="s">
        <v>125</v>
      </c>
      <c r="B64" s="103"/>
      <c r="C64" s="103"/>
      <c r="D64" s="16"/>
      <c r="E64" s="20">
        <v>1</v>
      </c>
      <c r="F64" s="11">
        <f t="shared" si="5"/>
        <v>0</v>
      </c>
      <c r="G64" s="11">
        <f t="shared" si="6"/>
        <v>0</v>
      </c>
      <c r="H64" s="11">
        <f t="shared" si="0"/>
        <v>0</v>
      </c>
      <c r="I64" s="15"/>
      <c r="J64" s="81"/>
      <c r="K64" s="21"/>
      <c r="L64" s="22"/>
      <c r="M64" s="22"/>
      <c r="N64" s="22"/>
      <c r="O64" s="23" t="str">
        <f t="shared" si="7"/>
        <v>0</v>
      </c>
      <c r="P64" s="22"/>
      <c r="Q64" s="24"/>
      <c r="R64" s="23">
        <f t="shared" si="8"/>
        <v>0</v>
      </c>
      <c r="S64" s="25" t="str">
        <f t="shared" ca="1" si="9"/>
        <v xml:space="preserve"> </v>
      </c>
    </row>
    <row r="65" spans="1:19" ht="11.4" customHeight="1" x14ac:dyDescent="0.25">
      <c r="A65" s="85" t="s">
        <v>126</v>
      </c>
      <c r="B65" s="103"/>
      <c r="C65" s="103"/>
      <c r="D65" s="16"/>
      <c r="E65" s="20">
        <v>1</v>
      </c>
      <c r="F65" s="11">
        <f t="shared" si="5"/>
        <v>0</v>
      </c>
      <c r="G65" s="11">
        <f t="shared" si="6"/>
        <v>0</v>
      </c>
      <c r="H65" s="11">
        <f t="shared" si="0"/>
        <v>0</v>
      </c>
      <c r="I65" s="15"/>
      <c r="J65" s="81"/>
      <c r="K65" s="21"/>
      <c r="L65" s="22"/>
      <c r="M65" s="22"/>
      <c r="N65" s="22"/>
      <c r="O65" s="23" t="str">
        <f t="shared" si="7"/>
        <v>0</v>
      </c>
      <c r="P65" s="22"/>
      <c r="Q65" s="24"/>
      <c r="R65" s="23">
        <f t="shared" si="8"/>
        <v>0</v>
      </c>
      <c r="S65" s="25" t="str">
        <f t="shared" ca="1" si="9"/>
        <v xml:space="preserve"> </v>
      </c>
    </row>
    <row r="66" spans="1:19" ht="11.4" customHeight="1" x14ac:dyDescent="0.25">
      <c r="A66" s="85" t="s">
        <v>127</v>
      </c>
      <c r="B66" s="103"/>
      <c r="C66" s="103"/>
      <c r="D66" s="16"/>
      <c r="E66" s="20">
        <v>1</v>
      </c>
      <c r="F66" s="11">
        <f t="shared" si="5"/>
        <v>0</v>
      </c>
      <c r="G66" s="11">
        <f t="shared" si="6"/>
        <v>0</v>
      </c>
      <c r="H66" s="11">
        <f t="shared" si="0"/>
        <v>0</v>
      </c>
      <c r="I66" s="15"/>
      <c r="J66" s="81"/>
      <c r="K66" s="21"/>
      <c r="L66" s="22"/>
      <c r="M66" s="22"/>
      <c r="N66" s="22"/>
      <c r="O66" s="23" t="str">
        <f t="shared" si="7"/>
        <v>0</v>
      </c>
      <c r="P66" s="22"/>
      <c r="Q66" s="24"/>
      <c r="R66" s="23">
        <f t="shared" si="8"/>
        <v>0</v>
      </c>
      <c r="S66" s="25" t="str">
        <f t="shared" ca="1" si="9"/>
        <v xml:space="preserve"> </v>
      </c>
    </row>
    <row r="67" spans="1:19" ht="11.4" customHeight="1" x14ac:dyDescent="0.25">
      <c r="A67" s="85" t="s">
        <v>128</v>
      </c>
      <c r="B67" s="103"/>
      <c r="C67" s="103"/>
      <c r="D67" s="16"/>
      <c r="E67" s="20">
        <v>1</v>
      </c>
      <c r="F67" s="11">
        <f t="shared" si="5"/>
        <v>0</v>
      </c>
      <c r="G67" s="11">
        <f t="shared" si="6"/>
        <v>0</v>
      </c>
      <c r="H67" s="11">
        <f t="shared" si="0"/>
        <v>0</v>
      </c>
      <c r="I67" s="15"/>
      <c r="J67" s="81"/>
      <c r="K67" s="21"/>
      <c r="L67" s="22"/>
      <c r="M67" s="22"/>
      <c r="N67" s="22"/>
      <c r="O67" s="23" t="str">
        <f t="shared" si="7"/>
        <v>0</v>
      </c>
      <c r="P67" s="22"/>
      <c r="Q67" s="24"/>
      <c r="R67" s="23">
        <f t="shared" si="8"/>
        <v>0</v>
      </c>
      <c r="S67" s="25" t="str">
        <f t="shared" ca="1" si="9"/>
        <v xml:space="preserve"> </v>
      </c>
    </row>
    <row r="68" spans="1:19" ht="11.4" customHeight="1" x14ac:dyDescent="0.25">
      <c r="A68" s="85" t="s">
        <v>129</v>
      </c>
      <c r="B68" s="103"/>
      <c r="C68" s="103"/>
      <c r="D68" s="16"/>
      <c r="E68" s="20">
        <v>1</v>
      </c>
      <c r="F68" s="11">
        <f t="shared" si="5"/>
        <v>0</v>
      </c>
      <c r="G68" s="11">
        <f t="shared" si="6"/>
        <v>0</v>
      </c>
      <c r="H68" s="11">
        <f t="shared" si="0"/>
        <v>0</v>
      </c>
      <c r="I68" s="15"/>
      <c r="J68" s="81"/>
      <c r="K68" s="21"/>
      <c r="L68" s="22"/>
      <c r="M68" s="22"/>
      <c r="N68" s="22"/>
      <c r="O68" s="23" t="str">
        <f t="shared" si="7"/>
        <v>0</v>
      </c>
      <c r="P68" s="22"/>
      <c r="Q68" s="24"/>
      <c r="R68" s="23">
        <f t="shared" si="8"/>
        <v>0</v>
      </c>
      <c r="S68" s="25" t="str">
        <f t="shared" ca="1" si="9"/>
        <v xml:space="preserve"> </v>
      </c>
    </row>
    <row r="69" spans="1:19" ht="11.4" customHeight="1" x14ac:dyDescent="0.25">
      <c r="A69" s="85" t="s">
        <v>130</v>
      </c>
      <c r="B69" s="103"/>
      <c r="C69" s="103"/>
      <c r="D69" s="16"/>
      <c r="E69" s="20">
        <v>1</v>
      </c>
      <c r="F69" s="11">
        <f t="shared" si="5"/>
        <v>0</v>
      </c>
      <c r="G69" s="11">
        <f t="shared" si="6"/>
        <v>0</v>
      </c>
      <c r="H69" s="11">
        <f t="shared" si="0"/>
        <v>0</v>
      </c>
      <c r="I69" s="15"/>
      <c r="J69" s="81"/>
      <c r="K69" s="21"/>
      <c r="L69" s="22"/>
      <c r="M69" s="22"/>
      <c r="N69" s="22"/>
      <c r="O69" s="23" t="str">
        <f t="shared" si="7"/>
        <v>0</v>
      </c>
      <c r="P69" s="22"/>
      <c r="Q69" s="24"/>
      <c r="R69" s="23">
        <f t="shared" si="8"/>
        <v>0</v>
      </c>
      <c r="S69" s="25" t="str">
        <f t="shared" ca="1" si="9"/>
        <v xml:space="preserve"> </v>
      </c>
    </row>
    <row r="70" spans="1:19" ht="11.4" customHeight="1" x14ac:dyDescent="0.25">
      <c r="A70" s="85" t="s">
        <v>131</v>
      </c>
      <c r="B70" s="103"/>
      <c r="C70" s="103"/>
      <c r="D70" s="16"/>
      <c r="E70" s="20">
        <v>1</v>
      </c>
      <c r="F70" s="11">
        <f t="shared" si="5"/>
        <v>0</v>
      </c>
      <c r="G70" s="11">
        <f t="shared" si="6"/>
        <v>0</v>
      </c>
      <c r="H70" s="11">
        <f t="shared" si="0"/>
        <v>0</v>
      </c>
      <c r="I70" s="15"/>
      <c r="J70" s="81"/>
      <c r="K70" s="21"/>
      <c r="L70" s="22"/>
      <c r="M70" s="22"/>
      <c r="N70" s="22"/>
      <c r="O70" s="23" t="str">
        <f t="shared" si="7"/>
        <v>0</v>
      </c>
      <c r="P70" s="22"/>
      <c r="Q70" s="24"/>
      <c r="R70" s="23">
        <f t="shared" si="8"/>
        <v>0</v>
      </c>
      <c r="S70" s="25" t="str">
        <f t="shared" ca="1" si="9"/>
        <v xml:space="preserve"> </v>
      </c>
    </row>
    <row r="71" spans="1:19" ht="11.4" customHeight="1" x14ac:dyDescent="0.25">
      <c r="A71" s="85" t="s">
        <v>132</v>
      </c>
      <c r="B71" s="103"/>
      <c r="C71" s="103"/>
      <c r="D71" s="16"/>
      <c r="E71" s="20">
        <v>1</v>
      </c>
      <c r="F71" s="11">
        <f t="shared" si="5"/>
        <v>0</v>
      </c>
      <c r="G71" s="11">
        <f t="shared" si="6"/>
        <v>0</v>
      </c>
      <c r="H71" s="11">
        <f t="shared" si="0"/>
        <v>0</v>
      </c>
      <c r="I71" s="15"/>
      <c r="J71" s="81"/>
      <c r="K71" s="21"/>
      <c r="L71" s="22"/>
      <c r="M71" s="22"/>
      <c r="N71" s="22"/>
      <c r="O71" s="23" t="str">
        <f t="shared" si="7"/>
        <v>0</v>
      </c>
      <c r="P71" s="22"/>
      <c r="Q71" s="24"/>
      <c r="R71" s="23">
        <f t="shared" si="8"/>
        <v>0</v>
      </c>
      <c r="S71" s="25" t="str">
        <f t="shared" ca="1" si="9"/>
        <v xml:space="preserve"> </v>
      </c>
    </row>
    <row r="72" spans="1:19" ht="11.4" customHeight="1" x14ac:dyDescent="0.25">
      <c r="A72" s="85" t="s">
        <v>133</v>
      </c>
      <c r="B72" s="103"/>
      <c r="C72" s="103"/>
      <c r="D72" s="16"/>
      <c r="E72" s="20">
        <v>1</v>
      </c>
      <c r="F72" s="11">
        <f t="shared" si="5"/>
        <v>0</v>
      </c>
      <c r="G72" s="11">
        <f t="shared" si="6"/>
        <v>0</v>
      </c>
      <c r="H72" s="11">
        <f t="shared" si="0"/>
        <v>0</v>
      </c>
      <c r="I72" s="15"/>
      <c r="J72" s="81"/>
      <c r="K72" s="21"/>
      <c r="L72" s="22"/>
      <c r="M72" s="22"/>
      <c r="N72" s="22"/>
      <c r="O72" s="23" t="str">
        <f t="shared" si="7"/>
        <v>0</v>
      </c>
      <c r="P72" s="22"/>
      <c r="Q72" s="24"/>
      <c r="R72" s="23">
        <f t="shared" si="8"/>
        <v>0</v>
      </c>
      <c r="S72" s="25" t="str">
        <f t="shared" ca="1" si="9"/>
        <v xml:space="preserve"> </v>
      </c>
    </row>
    <row r="73" spans="1:19" ht="11.4" customHeight="1" x14ac:dyDescent="0.25">
      <c r="A73" s="85" t="s">
        <v>134</v>
      </c>
      <c r="B73" s="103"/>
      <c r="C73" s="103"/>
      <c r="D73" s="16"/>
      <c r="E73" s="20">
        <v>1</v>
      </c>
      <c r="F73" s="11">
        <f t="shared" si="5"/>
        <v>0</v>
      </c>
      <c r="G73" s="11">
        <f t="shared" si="6"/>
        <v>0</v>
      </c>
      <c r="H73" s="11">
        <f t="shared" si="0"/>
        <v>0</v>
      </c>
      <c r="I73" s="15"/>
      <c r="J73" s="81"/>
      <c r="K73" s="21"/>
      <c r="L73" s="22"/>
      <c r="M73" s="22"/>
      <c r="N73" s="22"/>
      <c r="O73" s="23" t="str">
        <f t="shared" si="7"/>
        <v>0</v>
      </c>
      <c r="P73" s="22"/>
      <c r="Q73" s="24"/>
      <c r="R73" s="23">
        <f t="shared" si="8"/>
        <v>0</v>
      </c>
      <c r="S73" s="25" t="str">
        <f t="shared" ca="1" si="9"/>
        <v xml:space="preserve"> </v>
      </c>
    </row>
    <row r="74" spans="1:19" ht="11.4" customHeight="1" x14ac:dyDescent="0.25">
      <c r="A74" s="85" t="s">
        <v>135</v>
      </c>
      <c r="B74" s="103"/>
      <c r="C74" s="103"/>
      <c r="D74" s="16"/>
      <c r="E74" s="20">
        <v>1</v>
      </c>
      <c r="F74" s="11">
        <f t="shared" si="5"/>
        <v>0</v>
      </c>
      <c r="G74" s="11">
        <f t="shared" si="6"/>
        <v>0</v>
      </c>
      <c r="H74" s="11">
        <f t="shared" si="0"/>
        <v>0</v>
      </c>
      <c r="I74" s="15"/>
      <c r="J74" s="81"/>
      <c r="K74" s="21"/>
      <c r="L74" s="22"/>
      <c r="M74" s="22"/>
      <c r="N74" s="22"/>
      <c r="O74" s="23" t="str">
        <f t="shared" si="7"/>
        <v>0</v>
      </c>
      <c r="P74" s="22"/>
      <c r="Q74" s="24"/>
      <c r="R74" s="23">
        <f t="shared" si="8"/>
        <v>0</v>
      </c>
      <c r="S74" s="25" t="str">
        <f t="shared" ca="1" si="9"/>
        <v xml:space="preserve"> </v>
      </c>
    </row>
    <row r="75" spans="1:19" ht="11.4" customHeight="1" x14ac:dyDescent="0.25">
      <c r="A75" s="85" t="s">
        <v>136</v>
      </c>
      <c r="B75" s="103"/>
      <c r="C75" s="103"/>
      <c r="D75" s="16"/>
      <c r="E75" s="20">
        <v>1</v>
      </c>
      <c r="F75" s="11">
        <f t="shared" si="5"/>
        <v>0</v>
      </c>
      <c r="G75" s="11">
        <f t="shared" si="6"/>
        <v>0</v>
      </c>
      <c r="H75" s="11">
        <f t="shared" si="0"/>
        <v>0</v>
      </c>
      <c r="I75" s="15"/>
      <c r="J75" s="81"/>
      <c r="K75" s="21"/>
      <c r="L75" s="22"/>
      <c r="M75" s="22"/>
      <c r="N75" s="22"/>
      <c r="O75" s="23" t="str">
        <f t="shared" si="7"/>
        <v>0</v>
      </c>
      <c r="P75" s="22"/>
      <c r="Q75" s="24"/>
      <c r="R75" s="23">
        <f t="shared" si="8"/>
        <v>0</v>
      </c>
      <c r="S75" s="25" t="str">
        <f t="shared" ca="1" si="9"/>
        <v xml:space="preserve"> </v>
      </c>
    </row>
    <row r="76" spans="1:19" ht="11.4" customHeight="1" x14ac:dyDescent="0.25">
      <c r="A76" s="85" t="s">
        <v>137</v>
      </c>
      <c r="B76" s="103"/>
      <c r="C76" s="103"/>
      <c r="D76" s="16"/>
      <c r="E76" s="20">
        <v>1</v>
      </c>
      <c r="F76" s="11">
        <f t="shared" si="5"/>
        <v>0</v>
      </c>
      <c r="G76" s="11">
        <f t="shared" si="6"/>
        <v>0</v>
      </c>
      <c r="H76" s="11">
        <f t="shared" si="0"/>
        <v>0</v>
      </c>
      <c r="I76" s="15"/>
      <c r="J76" s="81"/>
      <c r="K76" s="21"/>
      <c r="L76" s="22"/>
      <c r="M76" s="22"/>
      <c r="N76" s="22"/>
      <c r="O76" s="23" t="str">
        <f t="shared" si="7"/>
        <v>0</v>
      </c>
      <c r="P76" s="22"/>
      <c r="Q76" s="24"/>
      <c r="R76" s="23">
        <f t="shared" si="8"/>
        <v>0</v>
      </c>
      <c r="S76" s="25" t="str">
        <f t="shared" ca="1" si="9"/>
        <v xml:space="preserve"> </v>
      </c>
    </row>
    <row r="77" spans="1:19" ht="11.4" customHeight="1" x14ac:dyDescent="0.25">
      <c r="A77" s="85" t="s">
        <v>138</v>
      </c>
      <c r="B77" s="103"/>
      <c r="C77" s="103"/>
      <c r="D77" s="16"/>
      <c r="E77" s="20">
        <v>1</v>
      </c>
      <c r="F77" s="11">
        <f t="shared" si="5"/>
        <v>0</v>
      </c>
      <c r="G77" s="11">
        <f t="shared" si="6"/>
        <v>0</v>
      </c>
      <c r="H77" s="11">
        <f t="shared" si="0"/>
        <v>0</v>
      </c>
      <c r="I77" s="15"/>
      <c r="J77" s="81"/>
      <c r="K77" s="21"/>
      <c r="L77" s="22"/>
      <c r="M77" s="22"/>
      <c r="N77" s="22"/>
      <c r="O77" s="23" t="str">
        <f t="shared" si="7"/>
        <v>0</v>
      </c>
      <c r="P77" s="22"/>
      <c r="Q77" s="24"/>
      <c r="R77" s="23">
        <f t="shared" si="8"/>
        <v>0</v>
      </c>
      <c r="S77" s="25" t="str">
        <f t="shared" ca="1" si="9"/>
        <v xml:space="preserve"> </v>
      </c>
    </row>
    <row r="78" spans="1:19" ht="11.4" customHeight="1" x14ac:dyDescent="0.25">
      <c r="A78" s="85" t="s">
        <v>139</v>
      </c>
      <c r="B78" s="103"/>
      <c r="C78" s="103"/>
      <c r="D78" s="16"/>
      <c r="E78" s="20">
        <v>1</v>
      </c>
      <c r="F78" s="11">
        <f t="shared" si="5"/>
        <v>0</v>
      </c>
      <c r="G78" s="11">
        <f t="shared" si="6"/>
        <v>0</v>
      </c>
      <c r="H78" s="11">
        <f t="shared" si="0"/>
        <v>0</v>
      </c>
      <c r="I78" s="15"/>
      <c r="J78" s="81"/>
      <c r="K78" s="21"/>
      <c r="L78" s="22"/>
      <c r="M78" s="22"/>
      <c r="N78" s="22"/>
      <c r="O78" s="23" t="str">
        <f t="shared" si="7"/>
        <v>0</v>
      </c>
      <c r="P78" s="22"/>
      <c r="Q78" s="24"/>
      <c r="R78" s="23">
        <f t="shared" si="8"/>
        <v>0</v>
      </c>
      <c r="S78" s="25" t="str">
        <f t="shared" ca="1" si="9"/>
        <v xml:space="preserve"> </v>
      </c>
    </row>
    <row r="79" spans="1:19" ht="11.4" customHeight="1" x14ac:dyDescent="0.25">
      <c r="A79" s="85" t="s">
        <v>140</v>
      </c>
      <c r="B79" s="103"/>
      <c r="C79" s="103"/>
      <c r="D79" s="16"/>
      <c r="E79" s="20">
        <v>1</v>
      </c>
      <c r="F79" s="11">
        <f t="shared" si="5"/>
        <v>0</v>
      </c>
      <c r="G79" s="11">
        <f t="shared" si="6"/>
        <v>0</v>
      </c>
      <c r="H79" s="11">
        <f t="shared" si="0"/>
        <v>0</v>
      </c>
      <c r="I79" s="15"/>
      <c r="J79" s="81"/>
      <c r="K79" s="21"/>
      <c r="L79" s="22"/>
      <c r="M79" s="22"/>
      <c r="N79" s="22"/>
      <c r="O79" s="23" t="str">
        <f t="shared" si="7"/>
        <v>0</v>
      </c>
      <c r="P79" s="22"/>
      <c r="Q79" s="24"/>
      <c r="R79" s="23">
        <f t="shared" si="8"/>
        <v>0</v>
      </c>
      <c r="S79" s="25" t="str">
        <f t="shared" ca="1" si="9"/>
        <v xml:space="preserve"> </v>
      </c>
    </row>
    <row r="80" spans="1:19" ht="11.4" customHeight="1" x14ac:dyDescent="0.25">
      <c r="A80" s="85" t="s">
        <v>141</v>
      </c>
      <c r="B80" s="103"/>
      <c r="C80" s="103"/>
      <c r="D80" s="16"/>
      <c r="E80" s="20">
        <v>1</v>
      </c>
      <c r="F80" s="11">
        <f t="shared" si="5"/>
        <v>0</v>
      </c>
      <c r="G80" s="11">
        <f t="shared" si="6"/>
        <v>0</v>
      </c>
      <c r="H80" s="11">
        <f t="shared" si="0"/>
        <v>0</v>
      </c>
      <c r="I80" s="15"/>
      <c r="J80" s="81"/>
      <c r="K80" s="21"/>
      <c r="L80" s="22"/>
      <c r="M80" s="22"/>
      <c r="N80" s="22"/>
      <c r="O80" s="23" t="str">
        <f t="shared" si="7"/>
        <v>0</v>
      </c>
      <c r="P80" s="22"/>
      <c r="Q80" s="24"/>
      <c r="R80" s="23">
        <f t="shared" si="8"/>
        <v>0</v>
      </c>
      <c r="S80" s="25" t="str">
        <f t="shared" ca="1" si="9"/>
        <v xml:space="preserve"> </v>
      </c>
    </row>
    <row r="81" spans="1:19" ht="11.4" customHeight="1" x14ac:dyDescent="0.25">
      <c r="A81" s="85" t="s">
        <v>142</v>
      </c>
      <c r="B81" s="103"/>
      <c r="C81" s="103"/>
      <c r="D81" s="16"/>
      <c r="E81" s="20">
        <v>1</v>
      </c>
      <c r="F81" s="11">
        <f t="shared" si="5"/>
        <v>0</v>
      </c>
      <c r="G81" s="11">
        <f t="shared" si="6"/>
        <v>0</v>
      </c>
      <c r="H81" s="11">
        <f t="shared" si="0"/>
        <v>0</v>
      </c>
      <c r="I81" s="15"/>
      <c r="J81" s="81"/>
      <c r="K81" s="21"/>
      <c r="L81" s="22"/>
      <c r="M81" s="22"/>
      <c r="N81" s="22"/>
      <c r="O81" s="23" t="str">
        <f t="shared" si="7"/>
        <v>0</v>
      </c>
      <c r="P81" s="22"/>
      <c r="Q81" s="24"/>
      <c r="R81" s="23">
        <f t="shared" si="8"/>
        <v>0</v>
      </c>
      <c r="S81" s="25" t="str">
        <f t="shared" ca="1" si="9"/>
        <v xml:space="preserve"> </v>
      </c>
    </row>
    <row r="82" spans="1:19" ht="11.4" customHeight="1" x14ac:dyDescent="0.25">
      <c r="A82" s="85" t="s">
        <v>143</v>
      </c>
      <c r="B82" s="103"/>
      <c r="C82" s="103"/>
      <c r="D82" s="16"/>
      <c r="E82" s="20">
        <v>1</v>
      </c>
      <c r="F82" s="11">
        <f t="shared" si="5"/>
        <v>0</v>
      </c>
      <c r="G82" s="11">
        <f t="shared" si="6"/>
        <v>0</v>
      </c>
      <c r="H82" s="11">
        <f t="shared" si="0"/>
        <v>0</v>
      </c>
      <c r="I82" s="15"/>
      <c r="J82" s="81"/>
      <c r="K82" s="21"/>
      <c r="L82" s="22"/>
      <c r="M82" s="22"/>
      <c r="N82" s="22"/>
      <c r="O82" s="23" t="str">
        <f t="shared" si="7"/>
        <v>0</v>
      </c>
      <c r="P82" s="22"/>
      <c r="Q82" s="24"/>
      <c r="R82" s="23">
        <f t="shared" si="8"/>
        <v>0</v>
      </c>
      <c r="S82" s="25" t="str">
        <f t="shared" ca="1" si="9"/>
        <v xml:space="preserve"> </v>
      </c>
    </row>
    <row r="83" spans="1:19" ht="11.4" customHeight="1" x14ac:dyDescent="0.25">
      <c r="A83" s="85" t="s">
        <v>144</v>
      </c>
      <c r="B83" s="103"/>
      <c r="C83" s="103"/>
      <c r="D83" s="16"/>
      <c r="E83" s="20">
        <v>1</v>
      </c>
      <c r="F83" s="11">
        <f t="shared" si="5"/>
        <v>0</v>
      </c>
      <c r="G83" s="11">
        <f t="shared" si="6"/>
        <v>0</v>
      </c>
      <c r="H83" s="11">
        <f t="shared" si="0"/>
        <v>0</v>
      </c>
      <c r="I83" s="15"/>
      <c r="J83" s="81"/>
      <c r="K83" s="21"/>
      <c r="L83" s="22"/>
      <c r="M83" s="22"/>
      <c r="N83" s="22"/>
      <c r="O83" s="23" t="str">
        <f t="shared" si="7"/>
        <v>0</v>
      </c>
      <c r="P83" s="22"/>
      <c r="Q83" s="24"/>
      <c r="R83" s="23">
        <f t="shared" si="8"/>
        <v>0</v>
      </c>
      <c r="S83" s="25" t="str">
        <f t="shared" ca="1" si="9"/>
        <v xml:space="preserve"> </v>
      </c>
    </row>
    <row r="84" spans="1:19" ht="11.4" customHeight="1" x14ac:dyDescent="0.25">
      <c r="A84" s="85" t="s">
        <v>145</v>
      </c>
      <c r="B84" s="103"/>
      <c r="C84" s="103"/>
      <c r="D84" s="16"/>
      <c r="E84" s="20">
        <v>1</v>
      </c>
      <c r="F84" s="11">
        <f t="shared" si="5"/>
        <v>0</v>
      </c>
      <c r="G84" s="11">
        <f t="shared" si="6"/>
        <v>0</v>
      </c>
      <c r="H84" s="11">
        <f t="shared" si="0"/>
        <v>0</v>
      </c>
      <c r="I84" s="15"/>
      <c r="J84" s="81"/>
      <c r="K84" s="21"/>
      <c r="L84" s="22"/>
      <c r="M84" s="22"/>
      <c r="N84" s="22"/>
      <c r="O84" s="23" t="str">
        <f t="shared" si="7"/>
        <v>0</v>
      </c>
      <c r="P84" s="22"/>
      <c r="Q84" s="24"/>
      <c r="R84" s="23">
        <f t="shared" si="8"/>
        <v>0</v>
      </c>
      <c r="S84" s="25" t="str">
        <f t="shared" ca="1" si="9"/>
        <v xml:space="preserve"> </v>
      </c>
    </row>
    <row r="85" spans="1:19" ht="11.4" customHeight="1" x14ac:dyDescent="0.25">
      <c r="A85" s="85" t="s">
        <v>146</v>
      </c>
      <c r="B85" s="103"/>
      <c r="C85" s="103"/>
      <c r="D85" s="16"/>
      <c r="E85" s="20">
        <v>1</v>
      </c>
      <c r="F85" s="11">
        <f t="shared" si="5"/>
        <v>0</v>
      </c>
      <c r="G85" s="11">
        <f t="shared" si="6"/>
        <v>0</v>
      </c>
      <c r="H85" s="11">
        <f t="shared" si="0"/>
        <v>0</v>
      </c>
      <c r="I85" s="15"/>
      <c r="J85" s="81"/>
      <c r="K85" s="21"/>
      <c r="L85" s="22"/>
      <c r="M85" s="22"/>
      <c r="N85" s="22"/>
      <c r="O85" s="23" t="str">
        <f t="shared" si="7"/>
        <v>0</v>
      </c>
      <c r="P85" s="22"/>
      <c r="Q85" s="24"/>
      <c r="R85" s="23">
        <f t="shared" si="8"/>
        <v>0</v>
      </c>
      <c r="S85" s="25" t="str">
        <f t="shared" ca="1" si="9"/>
        <v xml:space="preserve"> </v>
      </c>
    </row>
    <row r="86" spans="1:19" ht="11.4" customHeight="1" x14ac:dyDescent="0.25">
      <c r="A86" s="85" t="s">
        <v>147</v>
      </c>
      <c r="B86" s="103"/>
      <c r="C86" s="103"/>
      <c r="D86" s="16"/>
      <c r="E86" s="20">
        <v>1</v>
      </c>
      <c r="F86" s="11">
        <f t="shared" si="5"/>
        <v>0</v>
      </c>
      <c r="G86" s="11">
        <f t="shared" si="6"/>
        <v>0</v>
      </c>
      <c r="H86" s="11">
        <f t="shared" si="0"/>
        <v>0</v>
      </c>
      <c r="I86" s="15"/>
      <c r="J86" s="81"/>
      <c r="K86" s="21"/>
      <c r="L86" s="22"/>
      <c r="M86" s="22"/>
      <c r="N86" s="22"/>
      <c r="O86" s="23" t="str">
        <f t="shared" si="7"/>
        <v>0</v>
      </c>
      <c r="P86" s="22"/>
      <c r="Q86" s="24"/>
      <c r="R86" s="23">
        <f t="shared" si="8"/>
        <v>0</v>
      </c>
      <c r="S86" s="25" t="str">
        <f t="shared" ca="1" si="9"/>
        <v xml:space="preserve"> </v>
      </c>
    </row>
    <row r="87" spans="1:19" ht="11.4" customHeight="1" x14ac:dyDescent="0.25">
      <c r="A87" s="85" t="s">
        <v>148</v>
      </c>
      <c r="B87" s="103"/>
      <c r="C87" s="103"/>
      <c r="D87" s="16"/>
      <c r="E87" s="20">
        <v>1</v>
      </c>
      <c r="F87" s="11">
        <f t="shared" si="5"/>
        <v>0</v>
      </c>
      <c r="G87" s="11">
        <f t="shared" si="6"/>
        <v>0</v>
      </c>
      <c r="H87" s="11">
        <f t="shared" si="0"/>
        <v>0</v>
      </c>
      <c r="I87" s="15"/>
      <c r="J87" s="81"/>
      <c r="K87" s="21"/>
      <c r="L87" s="22"/>
      <c r="M87" s="22"/>
      <c r="N87" s="22"/>
      <c r="O87" s="23" t="str">
        <f t="shared" si="7"/>
        <v>0</v>
      </c>
      <c r="P87" s="22"/>
      <c r="Q87" s="24"/>
      <c r="R87" s="23">
        <f t="shared" si="8"/>
        <v>0</v>
      </c>
      <c r="S87" s="25" t="str">
        <f t="shared" ca="1" si="9"/>
        <v xml:space="preserve"> </v>
      </c>
    </row>
    <row r="88" spans="1:19" ht="11.4" customHeight="1" x14ac:dyDescent="0.25">
      <c r="A88" s="85" t="s">
        <v>149</v>
      </c>
      <c r="B88" s="103"/>
      <c r="C88" s="103"/>
      <c r="D88" s="16"/>
      <c r="E88" s="20">
        <v>1</v>
      </c>
      <c r="F88" s="11">
        <f t="shared" si="5"/>
        <v>0</v>
      </c>
      <c r="G88" s="11">
        <f t="shared" si="6"/>
        <v>0</v>
      </c>
      <c r="H88" s="11">
        <f t="shared" si="0"/>
        <v>0</v>
      </c>
      <c r="I88" s="15"/>
      <c r="J88" s="81"/>
      <c r="K88" s="21"/>
      <c r="L88" s="22"/>
      <c r="M88" s="22"/>
      <c r="N88" s="22"/>
      <c r="O88" s="23" t="str">
        <f t="shared" si="7"/>
        <v>0</v>
      </c>
      <c r="P88" s="22"/>
      <c r="Q88" s="24"/>
      <c r="R88" s="23">
        <f t="shared" si="8"/>
        <v>0</v>
      </c>
      <c r="S88" s="25" t="str">
        <f t="shared" ca="1" si="9"/>
        <v xml:space="preserve"> </v>
      </c>
    </row>
    <row r="89" spans="1:19" ht="11.4" customHeight="1" x14ac:dyDescent="0.25">
      <c r="A89" s="85" t="s">
        <v>150</v>
      </c>
      <c r="B89" s="103"/>
      <c r="C89" s="103"/>
      <c r="D89" s="16"/>
      <c r="E89" s="20">
        <v>1</v>
      </c>
      <c r="F89" s="11">
        <f t="shared" si="5"/>
        <v>0</v>
      </c>
      <c r="G89" s="11">
        <f t="shared" si="6"/>
        <v>0</v>
      </c>
      <c r="H89" s="11">
        <f t="shared" si="0"/>
        <v>0</v>
      </c>
      <c r="I89" s="15"/>
      <c r="J89" s="81"/>
      <c r="K89" s="21"/>
      <c r="L89" s="22"/>
      <c r="M89" s="22"/>
      <c r="N89" s="22"/>
      <c r="O89" s="23" t="str">
        <f t="shared" si="7"/>
        <v>0</v>
      </c>
      <c r="P89" s="22"/>
      <c r="Q89" s="24"/>
      <c r="R89" s="23">
        <f t="shared" si="8"/>
        <v>0</v>
      </c>
      <c r="S89" s="25" t="str">
        <f t="shared" ca="1" si="9"/>
        <v xml:space="preserve"> </v>
      </c>
    </row>
    <row r="90" spans="1:19" ht="11.4" customHeight="1" x14ac:dyDescent="0.25">
      <c r="A90" s="85" t="s">
        <v>151</v>
      </c>
      <c r="B90" s="103"/>
      <c r="C90" s="103"/>
      <c r="D90" s="16"/>
      <c r="E90" s="20">
        <v>1</v>
      </c>
      <c r="F90" s="11">
        <f t="shared" si="5"/>
        <v>0</v>
      </c>
      <c r="G90" s="11">
        <f t="shared" si="6"/>
        <v>0</v>
      </c>
      <c r="H90" s="11">
        <f t="shared" si="0"/>
        <v>0</v>
      </c>
      <c r="I90" s="15"/>
      <c r="J90" s="81"/>
      <c r="K90" s="21"/>
      <c r="L90" s="22"/>
      <c r="M90" s="22"/>
      <c r="N90" s="22"/>
      <c r="O90" s="23" t="str">
        <f t="shared" si="7"/>
        <v>0</v>
      </c>
      <c r="P90" s="22"/>
      <c r="Q90" s="24"/>
      <c r="R90" s="23">
        <f t="shared" si="8"/>
        <v>0</v>
      </c>
      <c r="S90" s="25" t="str">
        <f t="shared" ca="1" si="9"/>
        <v xml:space="preserve"> </v>
      </c>
    </row>
    <row r="91" spans="1:19" ht="57" customHeight="1" x14ac:dyDescent="0.25">
      <c r="A91" s="82" t="s">
        <v>32</v>
      </c>
      <c r="B91" s="104" t="s">
        <v>33</v>
      </c>
      <c r="C91" s="105"/>
      <c r="D91" s="105"/>
      <c r="E91" s="105"/>
      <c r="F91" s="106"/>
      <c r="G91" s="9">
        <f>SUM(G92:G141)</f>
        <v>0</v>
      </c>
      <c r="H91" s="9">
        <f>SUM(H92:H141)</f>
        <v>0</v>
      </c>
      <c r="I91" s="87"/>
      <c r="J91" s="81"/>
      <c r="K91" s="86" t="s">
        <v>152</v>
      </c>
    </row>
    <row r="92" spans="1:19" x14ac:dyDescent="0.25">
      <c r="A92" s="119" t="s">
        <v>153</v>
      </c>
      <c r="B92" s="113" t="s">
        <v>154</v>
      </c>
      <c r="C92" s="19" t="s">
        <v>155</v>
      </c>
      <c r="D92" s="122" t="s">
        <v>156</v>
      </c>
      <c r="E92" s="125"/>
      <c r="F92" s="110" t="str">
        <f>IFERROR(ROUND(AVERAGE(K92:K96),2),"0")</f>
        <v>0</v>
      </c>
      <c r="G92" s="110">
        <f>ROUND(E92*F92,2)</f>
        <v>0</v>
      </c>
      <c r="H92" s="110">
        <f>ROUND(G92*$D$7,2)</f>
        <v>0</v>
      </c>
      <c r="I92" s="113" t="s">
        <v>62</v>
      </c>
      <c r="J92" s="88"/>
      <c r="K92" s="22"/>
    </row>
    <row r="93" spans="1:19" x14ac:dyDescent="0.25">
      <c r="A93" s="120"/>
      <c r="B93" s="114"/>
      <c r="C93" s="19"/>
      <c r="D93" s="123"/>
      <c r="E93" s="126"/>
      <c r="F93" s="111"/>
      <c r="G93" s="111"/>
      <c r="H93" s="111"/>
      <c r="I93" s="114"/>
      <c r="J93" s="88"/>
      <c r="K93" s="22"/>
    </row>
    <row r="94" spans="1:19" x14ac:dyDescent="0.25">
      <c r="A94" s="120"/>
      <c r="B94" s="114"/>
      <c r="C94" s="19"/>
      <c r="D94" s="123"/>
      <c r="E94" s="126"/>
      <c r="F94" s="111"/>
      <c r="G94" s="111"/>
      <c r="H94" s="111"/>
      <c r="I94" s="114"/>
      <c r="J94" s="88"/>
      <c r="K94" s="22"/>
    </row>
    <row r="95" spans="1:19" x14ac:dyDescent="0.25">
      <c r="A95" s="120"/>
      <c r="B95" s="114"/>
      <c r="C95" s="19"/>
      <c r="D95" s="123"/>
      <c r="E95" s="126"/>
      <c r="F95" s="111"/>
      <c r="G95" s="111"/>
      <c r="H95" s="111"/>
      <c r="I95" s="114"/>
      <c r="J95" s="88"/>
      <c r="K95" s="22"/>
    </row>
    <row r="96" spans="1:19" x14ac:dyDescent="0.25">
      <c r="A96" s="121"/>
      <c r="B96" s="115"/>
      <c r="C96" s="19"/>
      <c r="D96" s="124"/>
      <c r="E96" s="127"/>
      <c r="F96" s="112"/>
      <c r="G96" s="112"/>
      <c r="H96" s="112"/>
      <c r="I96" s="115"/>
      <c r="J96" s="88"/>
      <c r="K96" s="22"/>
    </row>
    <row r="97" spans="1:11" x14ac:dyDescent="0.25">
      <c r="A97" s="119" t="s">
        <v>157</v>
      </c>
      <c r="B97" s="113" t="s">
        <v>154</v>
      </c>
      <c r="C97" s="19" t="s">
        <v>155</v>
      </c>
      <c r="D97" s="122" t="s">
        <v>156</v>
      </c>
      <c r="E97" s="125"/>
      <c r="F97" s="110" t="str">
        <f t="shared" ref="F97" si="10">IFERROR(ROUND(AVERAGE(K97:K101),2),"0")</f>
        <v>0</v>
      </c>
      <c r="G97" s="110">
        <f>ROUND(E97*F97,2)</f>
        <v>0</v>
      </c>
      <c r="H97" s="110">
        <f>ROUND(G97*$D$7,2)</f>
        <v>0</v>
      </c>
      <c r="I97" s="113"/>
      <c r="J97" s="88"/>
      <c r="K97" s="22"/>
    </row>
    <row r="98" spans="1:11" x14ac:dyDescent="0.25">
      <c r="A98" s="120"/>
      <c r="B98" s="114"/>
      <c r="C98" s="19"/>
      <c r="D98" s="123"/>
      <c r="E98" s="126"/>
      <c r="F98" s="111"/>
      <c r="G98" s="111"/>
      <c r="H98" s="111"/>
      <c r="I98" s="114"/>
      <c r="J98" s="88"/>
      <c r="K98" s="22"/>
    </row>
    <row r="99" spans="1:11" x14ac:dyDescent="0.25">
      <c r="A99" s="120"/>
      <c r="B99" s="114"/>
      <c r="C99" s="19"/>
      <c r="D99" s="123"/>
      <c r="E99" s="126"/>
      <c r="F99" s="111"/>
      <c r="G99" s="111"/>
      <c r="H99" s="111"/>
      <c r="I99" s="114"/>
      <c r="J99" s="88"/>
      <c r="K99" s="22"/>
    </row>
    <row r="100" spans="1:11" x14ac:dyDescent="0.25">
      <c r="A100" s="120"/>
      <c r="B100" s="114"/>
      <c r="C100" s="19"/>
      <c r="D100" s="123"/>
      <c r="E100" s="126"/>
      <c r="F100" s="111"/>
      <c r="G100" s="111"/>
      <c r="H100" s="111"/>
      <c r="I100" s="114"/>
      <c r="J100" s="88"/>
      <c r="K100" s="22"/>
    </row>
    <row r="101" spans="1:11" x14ac:dyDescent="0.25">
      <c r="A101" s="121"/>
      <c r="B101" s="115"/>
      <c r="C101" s="19"/>
      <c r="D101" s="124"/>
      <c r="E101" s="127"/>
      <c r="F101" s="112"/>
      <c r="G101" s="112"/>
      <c r="H101" s="112"/>
      <c r="I101" s="115"/>
      <c r="J101" s="88"/>
      <c r="K101" s="22"/>
    </row>
    <row r="102" spans="1:11" ht="11.4" customHeight="1" x14ac:dyDescent="0.25">
      <c r="A102" s="119" t="s">
        <v>158</v>
      </c>
      <c r="B102" s="113" t="s">
        <v>154</v>
      </c>
      <c r="C102" s="19" t="s">
        <v>155</v>
      </c>
      <c r="D102" s="122" t="s">
        <v>156</v>
      </c>
      <c r="E102" s="125"/>
      <c r="F102" s="110" t="str">
        <f t="shared" ref="F102" si="11">IFERROR(ROUND(AVERAGE(K102:K106),2),"0")</f>
        <v>0</v>
      </c>
      <c r="G102" s="110">
        <f>ROUND(E102*F102,2)</f>
        <v>0</v>
      </c>
      <c r="H102" s="110">
        <f>ROUND(G102*$D$7,2)</f>
        <v>0</v>
      </c>
      <c r="I102" s="113"/>
      <c r="J102" s="88"/>
      <c r="K102" s="22"/>
    </row>
    <row r="103" spans="1:11" x14ac:dyDescent="0.25">
      <c r="A103" s="120"/>
      <c r="B103" s="114"/>
      <c r="C103" s="19"/>
      <c r="D103" s="123"/>
      <c r="E103" s="126"/>
      <c r="F103" s="111"/>
      <c r="G103" s="111"/>
      <c r="H103" s="111"/>
      <c r="I103" s="114"/>
      <c r="J103" s="88"/>
      <c r="K103" s="22"/>
    </row>
    <row r="104" spans="1:11" x14ac:dyDescent="0.25">
      <c r="A104" s="120"/>
      <c r="B104" s="114"/>
      <c r="C104" s="19"/>
      <c r="D104" s="123"/>
      <c r="E104" s="126"/>
      <c r="F104" s="111"/>
      <c r="G104" s="111"/>
      <c r="H104" s="111"/>
      <c r="I104" s="114"/>
      <c r="J104" s="88"/>
      <c r="K104" s="22"/>
    </row>
    <row r="105" spans="1:11" x14ac:dyDescent="0.25">
      <c r="A105" s="120"/>
      <c r="B105" s="114"/>
      <c r="C105" s="19"/>
      <c r="D105" s="123"/>
      <c r="E105" s="126"/>
      <c r="F105" s="111"/>
      <c r="G105" s="111"/>
      <c r="H105" s="111"/>
      <c r="I105" s="114"/>
      <c r="J105" s="88"/>
      <c r="K105" s="22"/>
    </row>
    <row r="106" spans="1:11" x14ac:dyDescent="0.25">
      <c r="A106" s="121"/>
      <c r="B106" s="115"/>
      <c r="C106" s="19"/>
      <c r="D106" s="124"/>
      <c r="E106" s="127"/>
      <c r="F106" s="112"/>
      <c r="G106" s="112"/>
      <c r="H106" s="112"/>
      <c r="I106" s="115"/>
      <c r="J106" s="88"/>
      <c r="K106" s="22"/>
    </row>
    <row r="107" spans="1:11" ht="11.4" customHeight="1" x14ac:dyDescent="0.25">
      <c r="A107" s="119" t="s">
        <v>159</v>
      </c>
      <c r="B107" s="113" t="s">
        <v>154</v>
      </c>
      <c r="C107" s="19" t="s">
        <v>155</v>
      </c>
      <c r="D107" s="122" t="s">
        <v>156</v>
      </c>
      <c r="E107" s="125"/>
      <c r="F107" s="110" t="str">
        <f t="shared" ref="F107" si="12">IFERROR(ROUND(AVERAGE(K107:K111),2),"0")</f>
        <v>0</v>
      </c>
      <c r="G107" s="110">
        <f>ROUND(E107*F107,2)</f>
        <v>0</v>
      </c>
      <c r="H107" s="110">
        <f>ROUND(G107*$D$7,2)</f>
        <v>0</v>
      </c>
      <c r="I107" s="113"/>
      <c r="J107" s="88"/>
      <c r="K107" s="22"/>
    </row>
    <row r="108" spans="1:11" x14ac:dyDescent="0.25">
      <c r="A108" s="120"/>
      <c r="B108" s="114"/>
      <c r="C108" s="19"/>
      <c r="D108" s="123"/>
      <c r="E108" s="126"/>
      <c r="F108" s="111"/>
      <c r="G108" s="111"/>
      <c r="H108" s="111"/>
      <c r="I108" s="114"/>
      <c r="J108" s="88"/>
      <c r="K108" s="22"/>
    </row>
    <row r="109" spans="1:11" x14ac:dyDescent="0.25">
      <c r="A109" s="120"/>
      <c r="B109" s="114"/>
      <c r="C109" s="19"/>
      <c r="D109" s="123"/>
      <c r="E109" s="126"/>
      <c r="F109" s="111"/>
      <c r="G109" s="111"/>
      <c r="H109" s="111"/>
      <c r="I109" s="114"/>
      <c r="J109" s="88"/>
      <c r="K109" s="22"/>
    </row>
    <row r="110" spans="1:11" x14ac:dyDescent="0.25">
      <c r="A110" s="120"/>
      <c r="B110" s="114"/>
      <c r="C110" s="19"/>
      <c r="D110" s="123"/>
      <c r="E110" s="126"/>
      <c r="F110" s="111"/>
      <c r="G110" s="111"/>
      <c r="H110" s="111"/>
      <c r="I110" s="114"/>
      <c r="J110" s="88"/>
      <c r="K110" s="22"/>
    </row>
    <row r="111" spans="1:11" x14ac:dyDescent="0.25">
      <c r="A111" s="121"/>
      <c r="B111" s="115"/>
      <c r="C111" s="19"/>
      <c r="D111" s="124"/>
      <c r="E111" s="127"/>
      <c r="F111" s="112"/>
      <c r="G111" s="112"/>
      <c r="H111" s="112"/>
      <c r="I111" s="115"/>
      <c r="J111" s="88"/>
      <c r="K111" s="22"/>
    </row>
    <row r="112" spans="1:11" ht="11.4" customHeight="1" x14ac:dyDescent="0.25">
      <c r="A112" s="119" t="s">
        <v>160</v>
      </c>
      <c r="B112" s="113" t="s">
        <v>154</v>
      </c>
      <c r="C112" s="19" t="s">
        <v>155</v>
      </c>
      <c r="D112" s="122" t="s">
        <v>156</v>
      </c>
      <c r="E112" s="125"/>
      <c r="F112" s="110" t="str">
        <f t="shared" ref="F112" si="13">IFERROR(ROUND(AVERAGE(K112:K116),2),"0")</f>
        <v>0</v>
      </c>
      <c r="G112" s="110">
        <f>ROUND(E112*F112,2)</f>
        <v>0</v>
      </c>
      <c r="H112" s="110">
        <f>ROUND(G112*$D$7,2)</f>
        <v>0</v>
      </c>
      <c r="I112" s="113"/>
      <c r="J112" s="88"/>
      <c r="K112" s="22"/>
    </row>
    <row r="113" spans="1:11" x14ac:dyDescent="0.25">
      <c r="A113" s="120"/>
      <c r="B113" s="114"/>
      <c r="C113" s="19"/>
      <c r="D113" s="123"/>
      <c r="E113" s="126"/>
      <c r="F113" s="111"/>
      <c r="G113" s="111"/>
      <c r="H113" s="111"/>
      <c r="I113" s="114"/>
      <c r="J113" s="88"/>
      <c r="K113" s="22"/>
    </row>
    <row r="114" spans="1:11" x14ac:dyDescent="0.25">
      <c r="A114" s="120"/>
      <c r="B114" s="114"/>
      <c r="C114" s="19"/>
      <c r="D114" s="123"/>
      <c r="E114" s="126"/>
      <c r="F114" s="111"/>
      <c r="G114" s="111"/>
      <c r="H114" s="111"/>
      <c r="I114" s="114"/>
      <c r="J114" s="88"/>
      <c r="K114" s="22"/>
    </row>
    <row r="115" spans="1:11" x14ac:dyDescent="0.25">
      <c r="A115" s="120"/>
      <c r="B115" s="114"/>
      <c r="C115" s="19"/>
      <c r="D115" s="123"/>
      <c r="E115" s="126"/>
      <c r="F115" s="111"/>
      <c r="G115" s="111"/>
      <c r="H115" s="111"/>
      <c r="I115" s="114"/>
      <c r="J115" s="88"/>
      <c r="K115" s="22"/>
    </row>
    <row r="116" spans="1:11" x14ac:dyDescent="0.25">
      <c r="A116" s="121"/>
      <c r="B116" s="115"/>
      <c r="C116" s="19"/>
      <c r="D116" s="124"/>
      <c r="E116" s="127"/>
      <c r="F116" s="112"/>
      <c r="G116" s="112"/>
      <c r="H116" s="112"/>
      <c r="I116" s="115"/>
      <c r="J116" s="88"/>
      <c r="K116" s="22"/>
    </row>
    <row r="117" spans="1:11" ht="11.4" customHeight="1" x14ac:dyDescent="0.25">
      <c r="A117" s="119" t="s">
        <v>161</v>
      </c>
      <c r="B117" s="113" t="s">
        <v>154</v>
      </c>
      <c r="C117" s="19" t="s">
        <v>155</v>
      </c>
      <c r="D117" s="122" t="s">
        <v>156</v>
      </c>
      <c r="E117" s="125"/>
      <c r="F117" s="110" t="str">
        <f t="shared" ref="F117" si="14">IFERROR(ROUND(AVERAGE(K117:K121),2),"0")</f>
        <v>0</v>
      </c>
      <c r="G117" s="110">
        <f>ROUND(E117*F117,2)</f>
        <v>0</v>
      </c>
      <c r="H117" s="110">
        <f>ROUND(G117*$D$7,2)</f>
        <v>0</v>
      </c>
      <c r="I117" s="113"/>
      <c r="J117" s="88"/>
      <c r="K117" s="22"/>
    </row>
    <row r="118" spans="1:11" x14ac:dyDescent="0.25">
      <c r="A118" s="120"/>
      <c r="B118" s="114"/>
      <c r="C118" s="19"/>
      <c r="D118" s="123"/>
      <c r="E118" s="126"/>
      <c r="F118" s="111"/>
      <c r="G118" s="111"/>
      <c r="H118" s="111"/>
      <c r="I118" s="114"/>
      <c r="J118" s="88"/>
      <c r="K118" s="22"/>
    </row>
    <row r="119" spans="1:11" x14ac:dyDescent="0.25">
      <c r="A119" s="120"/>
      <c r="B119" s="114"/>
      <c r="C119" s="19"/>
      <c r="D119" s="123"/>
      <c r="E119" s="126"/>
      <c r="F119" s="111"/>
      <c r="G119" s="111"/>
      <c r="H119" s="111"/>
      <c r="I119" s="114"/>
      <c r="J119" s="88"/>
      <c r="K119" s="22"/>
    </row>
    <row r="120" spans="1:11" x14ac:dyDescent="0.25">
      <c r="A120" s="120"/>
      <c r="B120" s="114"/>
      <c r="C120" s="19"/>
      <c r="D120" s="123"/>
      <c r="E120" s="126"/>
      <c r="F120" s="111"/>
      <c r="G120" s="111"/>
      <c r="H120" s="111"/>
      <c r="I120" s="114"/>
      <c r="J120" s="88"/>
      <c r="K120" s="22"/>
    </row>
    <row r="121" spans="1:11" x14ac:dyDescent="0.25">
      <c r="A121" s="121"/>
      <c r="B121" s="115"/>
      <c r="C121" s="19"/>
      <c r="D121" s="124"/>
      <c r="E121" s="127"/>
      <c r="F121" s="112"/>
      <c r="G121" s="112"/>
      <c r="H121" s="112"/>
      <c r="I121" s="115"/>
      <c r="J121" s="88"/>
      <c r="K121" s="22"/>
    </row>
    <row r="122" spans="1:11" ht="11.4" customHeight="1" x14ac:dyDescent="0.25">
      <c r="A122" s="119" t="s">
        <v>162</v>
      </c>
      <c r="B122" s="113" t="s">
        <v>154</v>
      </c>
      <c r="C122" s="19" t="s">
        <v>155</v>
      </c>
      <c r="D122" s="122" t="s">
        <v>156</v>
      </c>
      <c r="E122" s="125"/>
      <c r="F122" s="110" t="str">
        <f t="shared" ref="F122" si="15">IFERROR(ROUND(AVERAGE(K122:K126),2),"0")</f>
        <v>0</v>
      </c>
      <c r="G122" s="110">
        <f>ROUND(E122*F122,2)</f>
        <v>0</v>
      </c>
      <c r="H122" s="110">
        <f>ROUND(G122*$D$7,2)</f>
        <v>0</v>
      </c>
      <c r="I122" s="113"/>
      <c r="J122" s="88"/>
      <c r="K122" s="22"/>
    </row>
    <row r="123" spans="1:11" x14ac:dyDescent="0.25">
      <c r="A123" s="120"/>
      <c r="B123" s="114"/>
      <c r="C123" s="19"/>
      <c r="D123" s="123"/>
      <c r="E123" s="126"/>
      <c r="F123" s="111"/>
      <c r="G123" s="111"/>
      <c r="H123" s="111"/>
      <c r="I123" s="114"/>
      <c r="J123" s="88"/>
      <c r="K123" s="22"/>
    </row>
    <row r="124" spans="1:11" x14ac:dyDescent="0.25">
      <c r="A124" s="120"/>
      <c r="B124" s="114"/>
      <c r="C124" s="19"/>
      <c r="D124" s="123"/>
      <c r="E124" s="126"/>
      <c r="F124" s="111"/>
      <c r="G124" s="111"/>
      <c r="H124" s="111"/>
      <c r="I124" s="114"/>
      <c r="J124" s="88"/>
      <c r="K124" s="22"/>
    </row>
    <row r="125" spans="1:11" x14ac:dyDescent="0.25">
      <c r="A125" s="120"/>
      <c r="B125" s="114"/>
      <c r="C125" s="19"/>
      <c r="D125" s="123"/>
      <c r="E125" s="126"/>
      <c r="F125" s="111"/>
      <c r="G125" s="111"/>
      <c r="H125" s="111"/>
      <c r="I125" s="114"/>
      <c r="J125" s="88"/>
      <c r="K125" s="22"/>
    </row>
    <row r="126" spans="1:11" x14ac:dyDescent="0.25">
      <c r="A126" s="121"/>
      <c r="B126" s="115"/>
      <c r="C126" s="19"/>
      <c r="D126" s="124"/>
      <c r="E126" s="127"/>
      <c r="F126" s="112"/>
      <c r="G126" s="112"/>
      <c r="H126" s="112"/>
      <c r="I126" s="115"/>
      <c r="J126" s="88"/>
      <c r="K126" s="22"/>
    </row>
    <row r="127" spans="1:11" ht="11.4" customHeight="1" x14ac:dyDescent="0.25">
      <c r="A127" s="119" t="s">
        <v>163</v>
      </c>
      <c r="B127" s="113" t="s">
        <v>154</v>
      </c>
      <c r="C127" s="19" t="s">
        <v>155</v>
      </c>
      <c r="D127" s="122" t="s">
        <v>156</v>
      </c>
      <c r="E127" s="125"/>
      <c r="F127" s="110" t="str">
        <f t="shared" ref="F127" si="16">IFERROR(ROUND(AVERAGE(K127:K131),2),"0")</f>
        <v>0</v>
      </c>
      <c r="G127" s="110">
        <f>ROUND(E127*F127,2)</f>
        <v>0</v>
      </c>
      <c r="H127" s="110">
        <f>ROUND(G127*$D$7,2)</f>
        <v>0</v>
      </c>
      <c r="I127" s="113"/>
      <c r="J127" s="88"/>
      <c r="K127" s="22"/>
    </row>
    <row r="128" spans="1:11" x14ac:dyDescent="0.25">
      <c r="A128" s="120"/>
      <c r="B128" s="114"/>
      <c r="C128" s="19"/>
      <c r="D128" s="123"/>
      <c r="E128" s="126"/>
      <c r="F128" s="111"/>
      <c r="G128" s="111"/>
      <c r="H128" s="111"/>
      <c r="I128" s="114"/>
      <c r="J128" s="88"/>
      <c r="K128" s="22"/>
    </row>
    <row r="129" spans="1:11" x14ac:dyDescent="0.25">
      <c r="A129" s="120"/>
      <c r="B129" s="114"/>
      <c r="C129" s="19"/>
      <c r="D129" s="123"/>
      <c r="E129" s="126"/>
      <c r="F129" s="111"/>
      <c r="G129" s="111"/>
      <c r="H129" s="111"/>
      <c r="I129" s="114"/>
      <c r="J129" s="88"/>
      <c r="K129" s="22"/>
    </row>
    <row r="130" spans="1:11" x14ac:dyDescent="0.25">
      <c r="A130" s="120"/>
      <c r="B130" s="114"/>
      <c r="C130" s="19"/>
      <c r="D130" s="123"/>
      <c r="E130" s="126"/>
      <c r="F130" s="111"/>
      <c r="G130" s="111"/>
      <c r="H130" s="111"/>
      <c r="I130" s="114"/>
      <c r="J130" s="88"/>
      <c r="K130" s="22"/>
    </row>
    <row r="131" spans="1:11" x14ac:dyDescent="0.25">
      <c r="A131" s="121"/>
      <c r="B131" s="115"/>
      <c r="C131" s="19"/>
      <c r="D131" s="124"/>
      <c r="E131" s="127"/>
      <c r="F131" s="112"/>
      <c r="G131" s="112"/>
      <c r="H131" s="112"/>
      <c r="I131" s="115"/>
      <c r="J131" s="88"/>
      <c r="K131" s="22"/>
    </row>
    <row r="132" spans="1:11" ht="11.4" customHeight="1" x14ac:dyDescent="0.25">
      <c r="A132" s="119" t="s">
        <v>164</v>
      </c>
      <c r="B132" s="113" t="s">
        <v>154</v>
      </c>
      <c r="C132" s="19" t="s">
        <v>155</v>
      </c>
      <c r="D132" s="122" t="s">
        <v>156</v>
      </c>
      <c r="E132" s="125"/>
      <c r="F132" s="110" t="str">
        <f t="shared" ref="F132" si="17">IFERROR(ROUND(AVERAGE(K132:K136),2),"0")</f>
        <v>0</v>
      </c>
      <c r="G132" s="110">
        <f>ROUND(E132*F132,2)</f>
        <v>0</v>
      </c>
      <c r="H132" s="110">
        <f>ROUND(G132*$D$7,2)</f>
        <v>0</v>
      </c>
      <c r="I132" s="113"/>
      <c r="J132" s="88"/>
      <c r="K132" s="22"/>
    </row>
    <row r="133" spans="1:11" x14ac:dyDescent="0.25">
      <c r="A133" s="120"/>
      <c r="B133" s="114"/>
      <c r="C133" s="19"/>
      <c r="D133" s="123"/>
      <c r="E133" s="126"/>
      <c r="F133" s="111"/>
      <c r="G133" s="111"/>
      <c r="H133" s="111"/>
      <c r="I133" s="114"/>
      <c r="J133" s="88"/>
      <c r="K133" s="22"/>
    </row>
    <row r="134" spans="1:11" x14ac:dyDescent="0.25">
      <c r="A134" s="120"/>
      <c r="B134" s="114"/>
      <c r="C134" s="19"/>
      <c r="D134" s="123"/>
      <c r="E134" s="126"/>
      <c r="F134" s="111"/>
      <c r="G134" s="111"/>
      <c r="H134" s="111"/>
      <c r="I134" s="114"/>
      <c r="J134" s="88"/>
      <c r="K134" s="22"/>
    </row>
    <row r="135" spans="1:11" x14ac:dyDescent="0.25">
      <c r="A135" s="120"/>
      <c r="B135" s="114"/>
      <c r="C135" s="19"/>
      <c r="D135" s="123"/>
      <c r="E135" s="126"/>
      <c r="F135" s="111"/>
      <c r="G135" s="111"/>
      <c r="H135" s="111"/>
      <c r="I135" s="114"/>
      <c r="J135" s="88"/>
      <c r="K135" s="22"/>
    </row>
    <row r="136" spans="1:11" x14ac:dyDescent="0.25">
      <c r="A136" s="121"/>
      <c r="B136" s="115"/>
      <c r="C136" s="19"/>
      <c r="D136" s="124"/>
      <c r="E136" s="127"/>
      <c r="F136" s="112"/>
      <c r="G136" s="112"/>
      <c r="H136" s="112"/>
      <c r="I136" s="115"/>
      <c r="J136" s="88"/>
      <c r="K136" s="22"/>
    </row>
    <row r="137" spans="1:11" ht="11.4" customHeight="1" x14ac:dyDescent="0.25">
      <c r="A137" s="119" t="s">
        <v>165</v>
      </c>
      <c r="B137" s="113" t="s">
        <v>154</v>
      </c>
      <c r="C137" s="19" t="s">
        <v>155</v>
      </c>
      <c r="D137" s="122" t="s">
        <v>156</v>
      </c>
      <c r="E137" s="125"/>
      <c r="F137" s="110" t="str">
        <f t="shared" ref="F137" si="18">IFERROR(ROUND(AVERAGE(K137:K141),2),"0")</f>
        <v>0</v>
      </c>
      <c r="G137" s="110">
        <f>ROUND(E137*F137,2)</f>
        <v>0</v>
      </c>
      <c r="H137" s="110">
        <f>ROUND(G137*$D$7,2)</f>
        <v>0</v>
      </c>
      <c r="I137" s="113"/>
      <c r="J137" s="88"/>
      <c r="K137" s="22"/>
    </row>
    <row r="138" spans="1:11" x14ac:dyDescent="0.25">
      <c r="A138" s="120"/>
      <c r="B138" s="114"/>
      <c r="C138" s="19"/>
      <c r="D138" s="123"/>
      <c r="E138" s="126"/>
      <c r="F138" s="111"/>
      <c r="G138" s="111"/>
      <c r="H138" s="111"/>
      <c r="I138" s="114"/>
      <c r="J138" s="88"/>
      <c r="K138" s="22"/>
    </row>
    <row r="139" spans="1:11" x14ac:dyDescent="0.25">
      <c r="A139" s="120"/>
      <c r="B139" s="114"/>
      <c r="C139" s="19"/>
      <c r="D139" s="123"/>
      <c r="E139" s="126"/>
      <c r="F139" s="111"/>
      <c r="G139" s="111"/>
      <c r="H139" s="111"/>
      <c r="I139" s="114"/>
      <c r="J139" s="88"/>
      <c r="K139" s="22"/>
    </row>
    <row r="140" spans="1:11" x14ac:dyDescent="0.25">
      <c r="A140" s="120"/>
      <c r="B140" s="114"/>
      <c r="C140" s="19"/>
      <c r="D140" s="123"/>
      <c r="E140" s="126"/>
      <c r="F140" s="111"/>
      <c r="G140" s="111"/>
      <c r="H140" s="111"/>
      <c r="I140" s="114"/>
      <c r="J140" s="88"/>
      <c r="K140" s="22"/>
    </row>
    <row r="141" spans="1:11" x14ac:dyDescent="0.25">
      <c r="A141" s="121"/>
      <c r="B141" s="115"/>
      <c r="C141" s="19"/>
      <c r="D141" s="124"/>
      <c r="E141" s="127"/>
      <c r="F141" s="112"/>
      <c r="G141" s="112"/>
      <c r="H141" s="112"/>
      <c r="I141" s="115"/>
      <c r="J141" s="88"/>
      <c r="K141" s="22"/>
    </row>
    <row r="142" spans="1:11" ht="12.75" customHeight="1" x14ac:dyDescent="0.25">
      <c r="A142" s="82" t="s">
        <v>34</v>
      </c>
      <c r="B142" s="104" t="s">
        <v>35</v>
      </c>
      <c r="C142" s="105"/>
      <c r="D142" s="105"/>
      <c r="E142" s="105"/>
      <c r="F142" s="106"/>
      <c r="G142" s="9">
        <f>SUM(G143,G150,G157,G164,G171,G178,G185,G192,G199,G206)</f>
        <v>0</v>
      </c>
      <c r="H142" s="9">
        <f>SUM(H143,H150,H157,H164,H171,H178,H185,H192,H199,H206)</f>
        <v>0</v>
      </c>
      <c r="I142" s="87"/>
      <c r="J142" s="81"/>
    </row>
    <row r="143" spans="1:11" x14ac:dyDescent="0.25">
      <c r="A143" s="116" t="s">
        <v>166</v>
      </c>
      <c r="B143" s="107" t="s">
        <v>167</v>
      </c>
      <c r="C143" s="26" t="s">
        <v>168</v>
      </c>
      <c r="D143" s="27"/>
      <c r="E143" s="28"/>
      <c r="F143" s="23"/>
      <c r="G143" s="29">
        <f>SUM(G144:G149)</f>
        <v>0</v>
      </c>
      <c r="H143" s="29">
        <f>ROUND(G143*$D$7,2)</f>
        <v>0</v>
      </c>
      <c r="I143" s="107" t="s">
        <v>62</v>
      </c>
    </row>
    <row r="144" spans="1:11" x14ac:dyDescent="0.25">
      <c r="A144" s="117"/>
      <c r="B144" s="108"/>
      <c r="C144" s="30" t="s">
        <v>169</v>
      </c>
      <c r="D144" s="31"/>
      <c r="E144" s="32"/>
      <c r="F144" s="22"/>
      <c r="G144" s="23">
        <f>ROUND(E144*F144,2)</f>
        <v>0</v>
      </c>
      <c r="H144" s="33"/>
      <c r="I144" s="108"/>
    </row>
    <row r="145" spans="1:9" ht="13.5" customHeight="1" x14ac:dyDescent="0.25">
      <c r="A145" s="117"/>
      <c r="B145" s="108"/>
      <c r="C145" s="30" t="s">
        <v>170</v>
      </c>
      <c r="D145" s="31"/>
      <c r="E145" s="32"/>
      <c r="F145" s="22"/>
      <c r="G145" s="23">
        <f t="shared" ref="G145:G149" si="19">ROUND(E145*F145,2)</f>
        <v>0</v>
      </c>
      <c r="H145" s="33"/>
      <c r="I145" s="108"/>
    </row>
    <row r="146" spans="1:9" x14ac:dyDescent="0.25">
      <c r="A146" s="117"/>
      <c r="B146" s="108"/>
      <c r="C146" s="30" t="s">
        <v>171</v>
      </c>
      <c r="D146" s="31"/>
      <c r="E146" s="32"/>
      <c r="F146" s="22"/>
      <c r="G146" s="23">
        <f t="shared" si="19"/>
        <v>0</v>
      </c>
      <c r="H146" s="33"/>
      <c r="I146" s="108"/>
    </row>
    <row r="147" spans="1:9" x14ac:dyDescent="0.25">
      <c r="A147" s="117"/>
      <c r="B147" s="108"/>
      <c r="C147" s="30" t="s">
        <v>172</v>
      </c>
      <c r="D147" s="31"/>
      <c r="E147" s="32"/>
      <c r="F147" s="22"/>
      <c r="G147" s="23">
        <f t="shared" si="19"/>
        <v>0</v>
      </c>
      <c r="H147" s="33"/>
      <c r="I147" s="108"/>
    </row>
    <row r="148" spans="1:9" x14ac:dyDescent="0.25">
      <c r="A148" s="117"/>
      <c r="B148" s="108"/>
      <c r="C148" s="33" t="s">
        <v>173</v>
      </c>
      <c r="D148" s="31"/>
      <c r="E148" s="32"/>
      <c r="F148" s="22"/>
      <c r="G148" s="23">
        <f t="shared" si="19"/>
        <v>0</v>
      </c>
      <c r="H148" s="33"/>
      <c r="I148" s="108"/>
    </row>
    <row r="149" spans="1:9" x14ac:dyDescent="0.25">
      <c r="A149" s="118"/>
      <c r="B149" s="109"/>
      <c r="C149" s="33" t="s">
        <v>173</v>
      </c>
      <c r="D149" s="31"/>
      <c r="E149" s="32"/>
      <c r="F149" s="22"/>
      <c r="G149" s="23">
        <f t="shared" si="19"/>
        <v>0</v>
      </c>
      <c r="H149" s="33"/>
      <c r="I149" s="109"/>
    </row>
    <row r="150" spans="1:9" ht="12.75" customHeight="1" x14ac:dyDescent="0.25">
      <c r="A150" s="116" t="s">
        <v>174</v>
      </c>
      <c r="B150" s="107" t="s">
        <v>167</v>
      </c>
      <c r="C150" s="26" t="s">
        <v>168</v>
      </c>
      <c r="D150" s="27"/>
      <c r="E150" s="28"/>
      <c r="F150" s="23"/>
      <c r="G150" s="29">
        <f>SUM(G151:G156)</f>
        <v>0</v>
      </c>
      <c r="H150" s="29">
        <f>ROUND(G150*$D$7,2)</f>
        <v>0</v>
      </c>
      <c r="I150" s="107"/>
    </row>
    <row r="151" spans="1:9" x14ac:dyDescent="0.25">
      <c r="A151" s="117"/>
      <c r="B151" s="108"/>
      <c r="C151" s="30" t="s">
        <v>169</v>
      </c>
      <c r="D151" s="31"/>
      <c r="E151" s="32"/>
      <c r="F151" s="22"/>
      <c r="G151" s="23">
        <f t="shared" ref="G151:G156" si="20">ROUND(E151*F151,2)</f>
        <v>0</v>
      </c>
      <c r="H151" s="33"/>
      <c r="I151" s="108"/>
    </row>
    <row r="152" spans="1:9" x14ac:dyDescent="0.25">
      <c r="A152" s="117"/>
      <c r="B152" s="108"/>
      <c r="C152" s="30" t="s">
        <v>170</v>
      </c>
      <c r="D152" s="31"/>
      <c r="E152" s="32"/>
      <c r="F152" s="22"/>
      <c r="G152" s="23">
        <f t="shared" si="20"/>
        <v>0</v>
      </c>
      <c r="H152" s="33"/>
      <c r="I152" s="108"/>
    </row>
    <row r="153" spans="1:9" x14ac:dyDescent="0.25">
      <c r="A153" s="117"/>
      <c r="B153" s="108"/>
      <c r="C153" s="30" t="s">
        <v>171</v>
      </c>
      <c r="D153" s="31"/>
      <c r="E153" s="32"/>
      <c r="F153" s="22"/>
      <c r="G153" s="23">
        <f t="shared" si="20"/>
        <v>0</v>
      </c>
      <c r="H153" s="33"/>
      <c r="I153" s="108"/>
    </row>
    <row r="154" spans="1:9" x14ac:dyDescent="0.25">
      <c r="A154" s="117"/>
      <c r="B154" s="108"/>
      <c r="C154" s="30" t="s">
        <v>172</v>
      </c>
      <c r="D154" s="31"/>
      <c r="E154" s="32"/>
      <c r="F154" s="22"/>
      <c r="G154" s="23">
        <f t="shared" si="20"/>
        <v>0</v>
      </c>
      <c r="H154" s="33"/>
      <c r="I154" s="108"/>
    </row>
    <row r="155" spans="1:9" x14ac:dyDescent="0.25">
      <c r="A155" s="117"/>
      <c r="B155" s="108"/>
      <c r="C155" s="33" t="s">
        <v>173</v>
      </c>
      <c r="D155" s="31"/>
      <c r="E155" s="32"/>
      <c r="F155" s="22"/>
      <c r="G155" s="23">
        <f t="shared" si="20"/>
        <v>0</v>
      </c>
      <c r="H155" s="33"/>
      <c r="I155" s="108"/>
    </row>
    <row r="156" spans="1:9" x14ac:dyDescent="0.25">
      <c r="A156" s="118"/>
      <c r="B156" s="109"/>
      <c r="C156" s="33" t="s">
        <v>173</v>
      </c>
      <c r="D156" s="31"/>
      <c r="E156" s="32"/>
      <c r="F156" s="22"/>
      <c r="G156" s="23">
        <f t="shared" si="20"/>
        <v>0</v>
      </c>
      <c r="H156" s="33"/>
      <c r="I156" s="109"/>
    </row>
    <row r="157" spans="1:9" ht="12.75" customHeight="1" x14ac:dyDescent="0.25">
      <c r="A157" s="116" t="s">
        <v>175</v>
      </c>
      <c r="B157" s="107" t="s">
        <v>167</v>
      </c>
      <c r="C157" s="26" t="s">
        <v>168</v>
      </c>
      <c r="D157" s="27"/>
      <c r="E157" s="28"/>
      <c r="F157" s="23"/>
      <c r="G157" s="29">
        <f>SUM(G158:G163)</f>
        <v>0</v>
      </c>
      <c r="H157" s="29">
        <f>ROUND(G157*$D$7,2)</f>
        <v>0</v>
      </c>
      <c r="I157" s="107"/>
    </row>
    <row r="158" spans="1:9" x14ac:dyDescent="0.25">
      <c r="A158" s="117"/>
      <c r="B158" s="108"/>
      <c r="C158" s="30" t="s">
        <v>169</v>
      </c>
      <c r="D158" s="31"/>
      <c r="E158" s="32"/>
      <c r="F158" s="22"/>
      <c r="G158" s="23">
        <f t="shared" ref="G158:G163" si="21">ROUND(E158*F158,2)</f>
        <v>0</v>
      </c>
      <c r="H158" s="33"/>
      <c r="I158" s="108"/>
    </row>
    <row r="159" spans="1:9" x14ac:dyDescent="0.25">
      <c r="A159" s="117"/>
      <c r="B159" s="108"/>
      <c r="C159" s="30" t="s">
        <v>170</v>
      </c>
      <c r="D159" s="31"/>
      <c r="E159" s="32"/>
      <c r="F159" s="22"/>
      <c r="G159" s="23">
        <f t="shared" si="21"/>
        <v>0</v>
      </c>
      <c r="H159" s="33"/>
      <c r="I159" s="108"/>
    </row>
    <row r="160" spans="1:9" x14ac:dyDescent="0.25">
      <c r="A160" s="117"/>
      <c r="B160" s="108"/>
      <c r="C160" s="30" t="s">
        <v>171</v>
      </c>
      <c r="D160" s="31"/>
      <c r="E160" s="32"/>
      <c r="F160" s="22"/>
      <c r="G160" s="23">
        <f t="shared" si="21"/>
        <v>0</v>
      </c>
      <c r="H160" s="33"/>
      <c r="I160" s="108"/>
    </row>
    <row r="161" spans="1:9" x14ac:dyDescent="0.25">
      <c r="A161" s="117"/>
      <c r="B161" s="108"/>
      <c r="C161" s="30" t="s">
        <v>172</v>
      </c>
      <c r="D161" s="31"/>
      <c r="E161" s="32"/>
      <c r="F161" s="22"/>
      <c r="G161" s="23">
        <f t="shared" si="21"/>
        <v>0</v>
      </c>
      <c r="H161" s="33"/>
      <c r="I161" s="108"/>
    </row>
    <row r="162" spans="1:9" x14ac:dyDescent="0.25">
      <c r="A162" s="117"/>
      <c r="B162" s="108"/>
      <c r="C162" s="33" t="s">
        <v>173</v>
      </c>
      <c r="D162" s="31"/>
      <c r="E162" s="32"/>
      <c r="F162" s="22"/>
      <c r="G162" s="23">
        <f t="shared" si="21"/>
        <v>0</v>
      </c>
      <c r="H162" s="33"/>
      <c r="I162" s="108"/>
    </row>
    <row r="163" spans="1:9" x14ac:dyDescent="0.25">
      <c r="A163" s="118"/>
      <c r="B163" s="109"/>
      <c r="C163" s="33" t="s">
        <v>173</v>
      </c>
      <c r="D163" s="31"/>
      <c r="E163" s="32"/>
      <c r="F163" s="22"/>
      <c r="G163" s="23">
        <f t="shared" si="21"/>
        <v>0</v>
      </c>
      <c r="H163" s="33"/>
      <c r="I163" s="109"/>
    </row>
    <row r="164" spans="1:9" ht="12.75" customHeight="1" x14ac:dyDescent="0.25">
      <c r="A164" s="116" t="s">
        <v>176</v>
      </c>
      <c r="B164" s="107" t="s">
        <v>167</v>
      </c>
      <c r="C164" s="26" t="s">
        <v>168</v>
      </c>
      <c r="D164" s="27"/>
      <c r="E164" s="28"/>
      <c r="F164" s="23"/>
      <c r="G164" s="29">
        <f>SUM(G165:G170)</f>
        <v>0</v>
      </c>
      <c r="H164" s="29">
        <f>ROUND(G164*$D$7,2)</f>
        <v>0</v>
      </c>
      <c r="I164" s="107"/>
    </row>
    <row r="165" spans="1:9" ht="12.75" customHeight="1" x14ac:dyDescent="0.25">
      <c r="A165" s="117"/>
      <c r="B165" s="108"/>
      <c r="C165" s="30" t="s">
        <v>169</v>
      </c>
      <c r="D165" s="31"/>
      <c r="E165" s="32"/>
      <c r="F165" s="22"/>
      <c r="G165" s="23">
        <f t="shared" ref="G165:G170" si="22">ROUND(E165*F165,2)</f>
        <v>0</v>
      </c>
      <c r="H165" s="33"/>
      <c r="I165" s="108"/>
    </row>
    <row r="166" spans="1:9" ht="12.75" customHeight="1" x14ac:dyDescent="0.25">
      <c r="A166" s="117"/>
      <c r="B166" s="108"/>
      <c r="C166" s="30" t="s">
        <v>170</v>
      </c>
      <c r="D166" s="31"/>
      <c r="E166" s="32"/>
      <c r="F166" s="22"/>
      <c r="G166" s="23">
        <f t="shared" si="22"/>
        <v>0</v>
      </c>
      <c r="H166" s="33"/>
      <c r="I166" s="108"/>
    </row>
    <row r="167" spans="1:9" ht="12.75" customHeight="1" x14ac:dyDescent="0.25">
      <c r="A167" s="117"/>
      <c r="B167" s="108"/>
      <c r="C167" s="30" t="s">
        <v>171</v>
      </c>
      <c r="D167" s="31"/>
      <c r="E167" s="32"/>
      <c r="F167" s="22"/>
      <c r="G167" s="23">
        <f t="shared" si="22"/>
        <v>0</v>
      </c>
      <c r="H167" s="33"/>
      <c r="I167" s="108"/>
    </row>
    <row r="168" spans="1:9" ht="12.75" customHeight="1" x14ac:dyDescent="0.25">
      <c r="A168" s="117"/>
      <c r="B168" s="108"/>
      <c r="C168" s="30" t="s">
        <v>172</v>
      </c>
      <c r="D168" s="31"/>
      <c r="E168" s="32"/>
      <c r="F168" s="22"/>
      <c r="G168" s="23">
        <f t="shared" si="22"/>
        <v>0</v>
      </c>
      <c r="H168" s="33"/>
      <c r="I168" s="108"/>
    </row>
    <row r="169" spans="1:9" ht="12.75" customHeight="1" x14ac:dyDescent="0.25">
      <c r="A169" s="117"/>
      <c r="B169" s="108"/>
      <c r="C169" s="33" t="s">
        <v>173</v>
      </c>
      <c r="D169" s="31"/>
      <c r="E169" s="32"/>
      <c r="F169" s="22"/>
      <c r="G169" s="23">
        <f t="shared" si="22"/>
        <v>0</v>
      </c>
      <c r="H169" s="33"/>
      <c r="I169" s="108"/>
    </row>
    <row r="170" spans="1:9" ht="12.75" customHeight="1" x14ac:dyDescent="0.25">
      <c r="A170" s="118"/>
      <c r="B170" s="109"/>
      <c r="C170" s="33" t="s">
        <v>173</v>
      </c>
      <c r="D170" s="31"/>
      <c r="E170" s="32"/>
      <c r="F170" s="22"/>
      <c r="G170" s="23">
        <f t="shared" si="22"/>
        <v>0</v>
      </c>
      <c r="H170" s="33"/>
      <c r="I170" s="109"/>
    </row>
    <row r="171" spans="1:9" ht="12.75" customHeight="1" x14ac:dyDescent="0.25">
      <c r="A171" s="116" t="s">
        <v>177</v>
      </c>
      <c r="B171" s="107" t="s">
        <v>167</v>
      </c>
      <c r="C171" s="26" t="s">
        <v>168</v>
      </c>
      <c r="D171" s="27"/>
      <c r="E171" s="28"/>
      <c r="F171" s="23"/>
      <c r="G171" s="29">
        <f>SUM(G172:G177)</f>
        <v>0</v>
      </c>
      <c r="H171" s="29">
        <f>ROUND(G171*$D$7,2)</f>
        <v>0</v>
      </c>
      <c r="I171" s="107"/>
    </row>
    <row r="172" spans="1:9" ht="12.75" customHeight="1" x14ac:dyDescent="0.25">
      <c r="A172" s="117"/>
      <c r="B172" s="108"/>
      <c r="C172" s="30" t="s">
        <v>169</v>
      </c>
      <c r="D172" s="31"/>
      <c r="E172" s="32"/>
      <c r="F172" s="22"/>
      <c r="G172" s="23">
        <f t="shared" ref="G172:G177" si="23">ROUND(E172*F172,2)</f>
        <v>0</v>
      </c>
      <c r="H172" s="33"/>
      <c r="I172" s="108"/>
    </row>
    <row r="173" spans="1:9" ht="12.75" customHeight="1" x14ac:dyDescent="0.25">
      <c r="A173" s="117"/>
      <c r="B173" s="108"/>
      <c r="C173" s="30" t="s">
        <v>170</v>
      </c>
      <c r="D173" s="31"/>
      <c r="E173" s="32"/>
      <c r="F173" s="22"/>
      <c r="G173" s="23">
        <f t="shared" si="23"/>
        <v>0</v>
      </c>
      <c r="H173" s="33"/>
      <c r="I173" s="108"/>
    </row>
    <row r="174" spans="1:9" ht="12.75" customHeight="1" x14ac:dyDescent="0.25">
      <c r="A174" s="117"/>
      <c r="B174" s="108"/>
      <c r="C174" s="30" t="s">
        <v>171</v>
      </c>
      <c r="D174" s="31"/>
      <c r="E174" s="32"/>
      <c r="F174" s="22"/>
      <c r="G174" s="23">
        <f t="shared" si="23"/>
        <v>0</v>
      </c>
      <c r="H174" s="33"/>
      <c r="I174" s="108"/>
    </row>
    <row r="175" spans="1:9" ht="12.75" customHeight="1" x14ac:dyDescent="0.25">
      <c r="A175" s="117"/>
      <c r="B175" s="108"/>
      <c r="C175" s="30" t="s">
        <v>172</v>
      </c>
      <c r="D175" s="31"/>
      <c r="E175" s="32"/>
      <c r="F175" s="22"/>
      <c r="G175" s="23">
        <f t="shared" si="23"/>
        <v>0</v>
      </c>
      <c r="H175" s="33"/>
      <c r="I175" s="108"/>
    </row>
    <row r="176" spans="1:9" ht="12.75" customHeight="1" x14ac:dyDescent="0.25">
      <c r="A176" s="117"/>
      <c r="B176" s="108"/>
      <c r="C176" s="33" t="s">
        <v>173</v>
      </c>
      <c r="D176" s="31"/>
      <c r="E176" s="32"/>
      <c r="F176" s="22"/>
      <c r="G176" s="23">
        <f t="shared" si="23"/>
        <v>0</v>
      </c>
      <c r="H176" s="33"/>
      <c r="I176" s="108"/>
    </row>
    <row r="177" spans="1:9" ht="12.75" customHeight="1" x14ac:dyDescent="0.25">
      <c r="A177" s="118"/>
      <c r="B177" s="109"/>
      <c r="C177" s="33" t="s">
        <v>173</v>
      </c>
      <c r="D177" s="31"/>
      <c r="E177" s="32"/>
      <c r="F177" s="22"/>
      <c r="G177" s="23">
        <f t="shared" si="23"/>
        <v>0</v>
      </c>
      <c r="H177" s="33"/>
      <c r="I177" s="109"/>
    </row>
    <row r="178" spans="1:9" ht="12.75" customHeight="1" x14ac:dyDescent="0.25">
      <c r="A178" s="116" t="s">
        <v>178</v>
      </c>
      <c r="B178" s="107" t="s">
        <v>167</v>
      </c>
      <c r="C178" s="26" t="s">
        <v>168</v>
      </c>
      <c r="D178" s="27"/>
      <c r="E178" s="28"/>
      <c r="F178" s="23"/>
      <c r="G178" s="29">
        <f>SUM(G179:G184)</f>
        <v>0</v>
      </c>
      <c r="H178" s="29">
        <f>ROUND(G178*$D$7,2)</f>
        <v>0</v>
      </c>
      <c r="I178" s="107"/>
    </row>
    <row r="179" spans="1:9" ht="12.75" customHeight="1" x14ac:dyDescent="0.25">
      <c r="A179" s="117"/>
      <c r="B179" s="108"/>
      <c r="C179" s="30" t="s">
        <v>169</v>
      </c>
      <c r="D179" s="31"/>
      <c r="E179" s="32"/>
      <c r="F179" s="22"/>
      <c r="G179" s="23">
        <f t="shared" ref="G179:G184" si="24">ROUND(E179*F179,2)</f>
        <v>0</v>
      </c>
      <c r="H179" s="33"/>
      <c r="I179" s="108"/>
    </row>
    <row r="180" spans="1:9" ht="12.75" customHeight="1" x14ac:dyDescent="0.25">
      <c r="A180" s="117"/>
      <c r="B180" s="108"/>
      <c r="C180" s="30" t="s">
        <v>170</v>
      </c>
      <c r="D180" s="31"/>
      <c r="E180" s="32"/>
      <c r="F180" s="22"/>
      <c r="G180" s="23">
        <f t="shared" si="24"/>
        <v>0</v>
      </c>
      <c r="H180" s="33"/>
      <c r="I180" s="108"/>
    </row>
    <row r="181" spans="1:9" ht="12.75" customHeight="1" x14ac:dyDescent="0.25">
      <c r="A181" s="117"/>
      <c r="B181" s="108"/>
      <c r="C181" s="30" t="s">
        <v>171</v>
      </c>
      <c r="D181" s="31"/>
      <c r="E181" s="32"/>
      <c r="F181" s="22"/>
      <c r="G181" s="23">
        <f t="shared" si="24"/>
        <v>0</v>
      </c>
      <c r="H181" s="33"/>
      <c r="I181" s="108"/>
    </row>
    <row r="182" spans="1:9" ht="12.75" customHeight="1" x14ac:dyDescent="0.25">
      <c r="A182" s="117"/>
      <c r="B182" s="108"/>
      <c r="C182" s="30" t="s">
        <v>172</v>
      </c>
      <c r="D182" s="31"/>
      <c r="E182" s="32"/>
      <c r="F182" s="22"/>
      <c r="G182" s="23">
        <f t="shared" si="24"/>
        <v>0</v>
      </c>
      <c r="H182" s="33"/>
      <c r="I182" s="108"/>
    </row>
    <row r="183" spans="1:9" ht="12.75" customHeight="1" x14ac:dyDescent="0.25">
      <c r="A183" s="117"/>
      <c r="B183" s="108"/>
      <c r="C183" s="33" t="s">
        <v>173</v>
      </c>
      <c r="D183" s="31"/>
      <c r="E183" s="32"/>
      <c r="F183" s="22"/>
      <c r="G183" s="23">
        <f t="shared" si="24"/>
        <v>0</v>
      </c>
      <c r="H183" s="33"/>
      <c r="I183" s="108"/>
    </row>
    <row r="184" spans="1:9" ht="12.75" customHeight="1" x14ac:dyDescent="0.25">
      <c r="A184" s="118"/>
      <c r="B184" s="109"/>
      <c r="C184" s="33" t="s">
        <v>173</v>
      </c>
      <c r="D184" s="31"/>
      <c r="E184" s="32"/>
      <c r="F184" s="22"/>
      <c r="G184" s="23">
        <f t="shared" si="24"/>
        <v>0</v>
      </c>
      <c r="H184" s="33"/>
      <c r="I184" s="109"/>
    </row>
    <row r="185" spans="1:9" ht="12.75" customHeight="1" x14ac:dyDescent="0.25">
      <c r="A185" s="116" t="s">
        <v>179</v>
      </c>
      <c r="B185" s="107" t="s">
        <v>167</v>
      </c>
      <c r="C185" s="26" t="s">
        <v>168</v>
      </c>
      <c r="D185" s="27"/>
      <c r="E185" s="28"/>
      <c r="F185" s="23"/>
      <c r="G185" s="29">
        <f>SUM(G186:G191)</f>
        <v>0</v>
      </c>
      <c r="H185" s="29">
        <f>ROUND(G185*$D$7,2)</f>
        <v>0</v>
      </c>
      <c r="I185" s="107"/>
    </row>
    <row r="186" spans="1:9" ht="12.75" customHeight="1" x14ac:dyDescent="0.25">
      <c r="A186" s="117"/>
      <c r="B186" s="108"/>
      <c r="C186" s="30" t="s">
        <v>169</v>
      </c>
      <c r="D186" s="31"/>
      <c r="E186" s="32"/>
      <c r="F186" s="22"/>
      <c r="G186" s="23">
        <f t="shared" ref="G186:G191" si="25">ROUND(E186*F186,2)</f>
        <v>0</v>
      </c>
      <c r="H186" s="33"/>
      <c r="I186" s="108"/>
    </row>
    <row r="187" spans="1:9" ht="12.75" customHeight="1" x14ac:dyDescent="0.25">
      <c r="A187" s="117"/>
      <c r="B187" s="108"/>
      <c r="C187" s="30" t="s">
        <v>170</v>
      </c>
      <c r="D187" s="31"/>
      <c r="E187" s="32"/>
      <c r="F187" s="22"/>
      <c r="G187" s="23">
        <f t="shared" si="25"/>
        <v>0</v>
      </c>
      <c r="H187" s="33"/>
      <c r="I187" s="108"/>
    </row>
    <row r="188" spans="1:9" ht="12.75" customHeight="1" x14ac:dyDescent="0.25">
      <c r="A188" s="117"/>
      <c r="B188" s="108"/>
      <c r="C188" s="30" t="s">
        <v>171</v>
      </c>
      <c r="D188" s="31"/>
      <c r="E188" s="32"/>
      <c r="F188" s="22"/>
      <c r="G188" s="23">
        <f t="shared" si="25"/>
        <v>0</v>
      </c>
      <c r="H188" s="33"/>
      <c r="I188" s="108"/>
    </row>
    <row r="189" spans="1:9" ht="12.75" customHeight="1" x14ac:dyDescent="0.25">
      <c r="A189" s="117"/>
      <c r="B189" s="108"/>
      <c r="C189" s="30" t="s">
        <v>172</v>
      </c>
      <c r="D189" s="31"/>
      <c r="E189" s="32"/>
      <c r="F189" s="22"/>
      <c r="G189" s="23">
        <f t="shared" si="25"/>
        <v>0</v>
      </c>
      <c r="H189" s="33"/>
      <c r="I189" s="108"/>
    </row>
    <row r="190" spans="1:9" ht="12.75" customHeight="1" x14ac:dyDescent="0.25">
      <c r="A190" s="117"/>
      <c r="B190" s="108"/>
      <c r="C190" s="33" t="s">
        <v>173</v>
      </c>
      <c r="D190" s="31"/>
      <c r="E190" s="32"/>
      <c r="F190" s="22"/>
      <c r="G190" s="23">
        <f t="shared" si="25"/>
        <v>0</v>
      </c>
      <c r="H190" s="33"/>
      <c r="I190" s="108"/>
    </row>
    <row r="191" spans="1:9" ht="12.75" customHeight="1" x14ac:dyDescent="0.25">
      <c r="A191" s="118"/>
      <c r="B191" s="109"/>
      <c r="C191" s="33" t="s">
        <v>173</v>
      </c>
      <c r="D191" s="31"/>
      <c r="E191" s="32"/>
      <c r="F191" s="22"/>
      <c r="G191" s="23">
        <f t="shared" si="25"/>
        <v>0</v>
      </c>
      <c r="H191" s="33"/>
      <c r="I191" s="109"/>
    </row>
    <row r="192" spans="1:9" ht="12.75" customHeight="1" x14ac:dyDescent="0.25">
      <c r="A192" s="116" t="s">
        <v>180</v>
      </c>
      <c r="B192" s="107" t="s">
        <v>167</v>
      </c>
      <c r="C192" s="26" t="s">
        <v>168</v>
      </c>
      <c r="D192" s="27"/>
      <c r="E192" s="28"/>
      <c r="F192" s="23"/>
      <c r="G192" s="29">
        <f>SUM(G193:G198)</f>
        <v>0</v>
      </c>
      <c r="H192" s="29">
        <f>ROUND(G192*$D$7,2)</f>
        <v>0</v>
      </c>
      <c r="I192" s="107"/>
    </row>
    <row r="193" spans="1:9" ht="12.75" customHeight="1" x14ac:dyDescent="0.25">
      <c r="A193" s="117"/>
      <c r="B193" s="108"/>
      <c r="C193" s="30" t="s">
        <v>169</v>
      </c>
      <c r="D193" s="31"/>
      <c r="E193" s="32"/>
      <c r="F193" s="22"/>
      <c r="G193" s="23">
        <f t="shared" ref="G193:G198" si="26">ROUND(E193*F193,2)</f>
        <v>0</v>
      </c>
      <c r="H193" s="33"/>
      <c r="I193" s="108"/>
    </row>
    <row r="194" spans="1:9" ht="12.75" customHeight="1" x14ac:dyDescent="0.25">
      <c r="A194" s="117"/>
      <c r="B194" s="108"/>
      <c r="C194" s="30" t="s">
        <v>170</v>
      </c>
      <c r="D194" s="31"/>
      <c r="E194" s="32"/>
      <c r="F194" s="22"/>
      <c r="G194" s="23">
        <f t="shared" si="26"/>
        <v>0</v>
      </c>
      <c r="H194" s="33"/>
      <c r="I194" s="108"/>
    </row>
    <row r="195" spans="1:9" ht="12.75" customHeight="1" x14ac:dyDescent="0.25">
      <c r="A195" s="117"/>
      <c r="B195" s="108"/>
      <c r="C195" s="30" t="s">
        <v>171</v>
      </c>
      <c r="D195" s="31"/>
      <c r="E195" s="32"/>
      <c r="F195" s="22"/>
      <c r="G195" s="23">
        <f t="shared" si="26"/>
        <v>0</v>
      </c>
      <c r="H195" s="33"/>
      <c r="I195" s="108"/>
    </row>
    <row r="196" spans="1:9" ht="12.75" customHeight="1" x14ac:dyDescent="0.25">
      <c r="A196" s="117"/>
      <c r="B196" s="108"/>
      <c r="C196" s="30" t="s">
        <v>172</v>
      </c>
      <c r="D196" s="31"/>
      <c r="E196" s="32"/>
      <c r="F196" s="22"/>
      <c r="G196" s="23">
        <f t="shared" si="26"/>
        <v>0</v>
      </c>
      <c r="H196" s="33"/>
      <c r="I196" s="108"/>
    </row>
    <row r="197" spans="1:9" ht="12.75" customHeight="1" x14ac:dyDescent="0.25">
      <c r="A197" s="117"/>
      <c r="B197" s="108"/>
      <c r="C197" s="33" t="s">
        <v>173</v>
      </c>
      <c r="D197" s="31"/>
      <c r="E197" s="32"/>
      <c r="F197" s="22"/>
      <c r="G197" s="23">
        <f t="shared" si="26"/>
        <v>0</v>
      </c>
      <c r="H197" s="33"/>
      <c r="I197" s="108"/>
    </row>
    <row r="198" spans="1:9" ht="12.75" customHeight="1" x14ac:dyDescent="0.25">
      <c r="A198" s="118"/>
      <c r="B198" s="109"/>
      <c r="C198" s="33" t="s">
        <v>173</v>
      </c>
      <c r="D198" s="31"/>
      <c r="E198" s="32"/>
      <c r="F198" s="22"/>
      <c r="G198" s="23">
        <f t="shared" si="26"/>
        <v>0</v>
      </c>
      <c r="H198" s="33"/>
      <c r="I198" s="109"/>
    </row>
    <row r="199" spans="1:9" ht="12.75" customHeight="1" x14ac:dyDescent="0.25">
      <c r="A199" s="116" t="s">
        <v>181</v>
      </c>
      <c r="B199" s="107" t="s">
        <v>167</v>
      </c>
      <c r="C199" s="26" t="s">
        <v>168</v>
      </c>
      <c r="D199" s="27"/>
      <c r="E199" s="28"/>
      <c r="F199" s="23"/>
      <c r="G199" s="29">
        <f>SUM(G200:G205)</f>
        <v>0</v>
      </c>
      <c r="H199" s="29">
        <f>ROUND(G199*$D$7,2)</f>
        <v>0</v>
      </c>
      <c r="I199" s="107"/>
    </row>
    <row r="200" spans="1:9" ht="12.75" customHeight="1" x14ac:dyDescent="0.25">
      <c r="A200" s="117"/>
      <c r="B200" s="108"/>
      <c r="C200" s="30" t="s">
        <v>169</v>
      </c>
      <c r="D200" s="31"/>
      <c r="E200" s="32"/>
      <c r="F200" s="22"/>
      <c r="G200" s="23">
        <f t="shared" ref="G200:G205" si="27">ROUND(E200*F200,2)</f>
        <v>0</v>
      </c>
      <c r="H200" s="33"/>
      <c r="I200" s="108"/>
    </row>
    <row r="201" spans="1:9" ht="12.75" customHeight="1" x14ac:dyDescent="0.25">
      <c r="A201" s="117"/>
      <c r="B201" s="108"/>
      <c r="C201" s="30" t="s">
        <v>170</v>
      </c>
      <c r="D201" s="31"/>
      <c r="E201" s="32"/>
      <c r="F201" s="22"/>
      <c r="G201" s="23">
        <f t="shared" si="27"/>
        <v>0</v>
      </c>
      <c r="H201" s="33"/>
      <c r="I201" s="108"/>
    </row>
    <row r="202" spans="1:9" ht="12.75" customHeight="1" x14ac:dyDescent="0.25">
      <c r="A202" s="117"/>
      <c r="B202" s="108"/>
      <c r="C202" s="30" t="s">
        <v>171</v>
      </c>
      <c r="D202" s="31"/>
      <c r="E202" s="32"/>
      <c r="F202" s="22"/>
      <c r="G202" s="23">
        <f t="shared" si="27"/>
        <v>0</v>
      </c>
      <c r="H202" s="33"/>
      <c r="I202" s="108"/>
    </row>
    <row r="203" spans="1:9" ht="12.75" customHeight="1" x14ac:dyDescent="0.25">
      <c r="A203" s="117"/>
      <c r="B203" s="108"/>
      <c r="C203" s="30" t="s">
        <v>172</v>
      </c>
      <c r="D203" s="31"/>
      <c r="E203" s="32"/>
      <c r="F203" s="22"/>
      <c r="G203" s="23">
        <f t="shared" si="27"/>
        <v>0</v>
      </c>
      <c r="H203" s="33"/>
      <c r="I203" s="108"/>
    </row>
    <row r="204" spans="1:9" ht="12.75" customHeight="1" x14ac:dyDescent="0.25">
      <c r="A204" s="117"/>
      <c r="B204" s="108"/>
      <c r="C204" s="33" t="s">
        <v>173</v>
      </c>
      <c r="D204" s="31"/>
      <c r="E204" s="32"/>
      <c r="F204" s="22"/>
      <c r="G204" s="23">
        <f t="shared" si="27"/>
        <v>0</v>
      </c>
      <c r="H204" s="33"/>
      <c r="I204" s="108"/>
    </row>
    <row r="205" spans="1:9" ht="12.75" customHeight="1" x14ac:dyDescent="0.25">
      <c r="A205" s="118"/>
      <c r="B205" s="109"/>
      <c r="C205" s="33" t="s">
        <v>173</v>
      </c>
      <c r="D205" s="31"/>
      <c r="E205" s="32"/>
      <c r="F205" s="22"/>
      <c r="G205" s="23">
        <f t="shared" si="27"/>
        <v>0</v>
      </c>
      <c r="H205" s="33"/>
      <c r="I205" s="109"/>
    </row>
    <row r="206" spans="1:9" ht="12.75" customHeight="1" x14ac:dyDescent="0.25">
      <c r="A206" s="116" t="s">
        <v>182</v>
      </c>
      <c r="B206" s="107" t="s">
        <v>167</v>
      </c>
      <c r="C206" s="26" t="s">
        <v>168</v>
      </c>
      <c r="D206" s="27"/>
      <c r="E206" s="28"/>
      <c r="F206" s="23"/>
      <c r="G206" s="29">
        <f>SUM(G207:G212)</f>
        <v>0</v>
      </c>
      <c r="H206" s="29">
        <f>ROUND(G206*$D$7,2)</f>
        <v>0</v>
      </c>
      <c r="I206" s="107"/>
    </row>
    <row r="207" spans="1:9" ht="12.75" customHeight="1" x14ac:dyDescent="0.25">
      <c r="A207" s="117"/>
      <c r="B207" s="108"/>
      <c r="C207" s="30" t="s">
        <v>169</v>
      </c>
      <c r="D207" s="31"/>
      <c r="E207" s="32"/>
      <c r="F207" s="22"/>
      <c r="G207" s="23">
        <f t="shared" ref="G207:G212" si="28">ROUND(E207*F207,2)</f>
        <v>0</v>
      </c>
      <c r="H207" s="33"/>
      <c r="I207" s="108"/>
    </row>
    <row r="208" spans="1:9" ht="12.75" customHeight="1" x14ac:dyDescent="0.25">
      <c r="A208" s="117"/>
      <c r="B208" s="108"/>
      <c r="C208" s="30" t="s">
        <v>170</v>
      </c>
      <c r="D208" s="31"/>
      <c r="E208" s="32"/>
      <c r="F208" s="22"/>
      <c r="G208" s="23">
        <f t="shared" si="28"/>
        <v>0</v>
      </c>
      <c r="H208" s="33"/>
      <c r="I208" s="108"/>
    </row>
    <row r="209" spans="1:12" ht="12.75" customHeight="1" x14ac:dyDescent="0.25">
      <c r="A209" s="117"/>
      <c r="B209" s="108"/>
      <c r="C209" s="30" t="s">
        <v>171</v>
      </c>
      <c r="D209" s="31"/>
      <c r="E209" s="32"/>
      <c r="F209" s="22"/>
      <c r="G209" s="23">
        <f t="shared" si="28"/>
        <v>0</v>
      </c>
      <c r="H209" s="33"/>
      <c r="I209" s="108"/>
    </row>
    <row r="210" spans="1:12" x14ac:dyDescent="0.25">
      <c r="A210" s="117"/>
      <c r="B210" s="108"/>
      <c r="C210" s="30" t="s">
        <v>172</v>
      </c>
      <c r="D210" s="31"/>
      <c r="E210" s="32"/>
      <c r="F210" s="22"/>
      <c r="G210" s="23">
        <f t="shared" si="28"/>
        <v>0</v>
      </c>
      <c r="H210" s="33"/>
      <c r="I210" s="108"/>
    </row>
    <row r="211" spans="1:12" x14ac:dyDescent="0.25">
      <c r="A211" s="117"/>
      <c r="B211" s="108"/>
      <c r="C211" s="33" t="s">
        <v>173</v>
      </c>
      <c r="D211" s="31"/>
      <c r="E211" s="32"/>
      <c r="F211" s="22"/>
      <c r="G211" s="23">
        <f t="shared" si="28"/>
        <v>0</v>
      </c>
      <c r="H211" s="33"/>
      <c r="I211" s="108"/>
    </row>
    <row r="212" spans="1:12" x14ac:dyDescent="0.25">
      <c r="A212" s="118"/>
      <c r="B212" s="109"/>
      <c r="C212" s="33" t="s">
        <v>173</v>
      </c>
      <c r="D212" s="31"/>
      <c r="E212" s="32"/>
      <c r="F212" s="22"/>
      <c r="G212" s="23">
        <f t="shared" si="28"/>
        <v>0</v>
      </c>
      <c r="H212" s="33"/>
      <c r="I212" s="109"/>
    </row>
    <row r="213" spans="1:12" ht="36.65" customHeight="1" x14ac:dyDescent="0.25">
      <c r="A213" s="82" t="s">
        <v>36</v>
      </c>
      <c r="B213" s="139" t="s">
        <v>183</v>
      </c>
      <c r="C213" s="139"/>
      <c r="D213" s="139"/>
      <c r="E213" s="139"/>
      <c r="F213" s="139"/>
      <c r="G213" s="9">
        <f>SUM(G214:G230)</f>
        <v>0</v>
      </c>
      <c r="H213" s="9">
        <f>SUM(H214:H230)</f>
        <v>0</v>
      </c>
      <c r="I213" s="87"/>
      <c r="J213" s="81"/>
      <c r="K213" s="86" t="s">
        <v>184</v>
      </c>
      <c r="L213" s="86" t="s">
        <v>185</v>
      </c>
    </row>
    <row r="214" spans="1:12" ht="23" x14ac:dyDescent="0.25">
      <c r="A214" s="85" t="s">
        <v>186</v>
      </c>
      <c r="B214" s="103" t="s">
        <v>187</v>
      </c>
      <c r="C214" s="103"/>
      <c r="D214" s="34" t="s">
        <v>188</v>
      </c>
      <c r="E214" s="35"/>
      <c r="F214" s="11">
        <f>K214*L214</f>
        <v>0</v>
      </c>
      <c r="G214" s="11">
        <f t="shared" ref="G214:G230" si="29">ROUND(E214*F214,2)</f>
        <v>0</v>
      </c>
      <c r="H214" s="11">
        <f>ROUND(G214*$D$7,2)</f>
        <v>0</v>
      </c>
      <c r="I214" s="19" t="s">
        <v>62</v>
      </c>
      <c r="J214" s="81"/>
      <c r="K214" s="22"/>
      <c r="L214" s="22"/>
    </row>
    <row r="215" spans="1:12" x14ac:dyDescent="0.25">
      <c r="A215" s="85" t="s">
        <v>189</v>
      </c>
      <c r="B215" s="103"/>
      <c r="C215" s="103"/>
      <c r="D215" s="34" t="s">
        <v>188</v>
      </c>
      <c r="E215" s="35"/>
      <c r="F215" s="11">
        <f t="shared" ref="F215:F230" si="30">K215*L215</f>
        <v>0</v>
      </c>
      <c r="G215" s="11">
        <f t="shared" si="29"/>
        <v>0</v>
      </c>
      <c r="H215" s="11">
        <f t="shared" ref="H215:H230" si="31">ROUND(G215*$D$7,2)</f>
        <v>0</v>
      </c>
      <c r="I215" s="19"/>
      <c r="J215" s="81"/>
      <c r="K215" s="22"/>
      <c r="L215" s="22"/>
    </row>
    <row r="216" spans="1:12" x14ac:dyDescent="0.25">
      <c r="A216" s="85" t="s">
        <v>190</v>
      </c>
      <c r="B216" s="103"/>
      <c r="C216" s="103"/>
      <c r="D216" s="34" t="s">
        <v>188</v>
      </c>
      <c r="E216" s="35"/>
      <c r="F216" s="11">
        <f t="shared" si="30"/>
        <v>0</v>
      </c>
      <c r="G216" s="11">
        <f t="shared" si="29"/>
        <v>0</v>
      </c>
      <c r="H216" s="11">
        <f t="shared" si="31"/>
        <v>0</v>
      </c>
      <c r="I216" s="19"/>
      <c r="J216" s="81"/>
      <c r="K216" s="22"/>
      <c r="L216" s="22"/>
    </row>
    <row r="217" spans="1:12" x14ac:dyDescent="0.25">
      <c r="A217" s="85" t="s">
        <v>191</v>
      </c>
      <c r="B217" s="103"/>
      <c r="C217" s="103"/>
      <c r="D217" s="34" t="s">
        <v>188</v>
      </c>
      <c r="E217" s="35"/>
      <c r="F217" s="11">
        <f t="shared" si="30"/>
        <v>0</v>
      </c>
      <c r="G217" s="11">
        <f t="shared" si="29"/>
        <v>0</v>
      </c>
      <c r="H217" s="11">
        <f t="shared" si="31"/>
        <v>0</v>
      </c>
      <c r="I217" s="19"/>
      <c r="J217" s="81"/>
      <c r="K217" s="22"/>
      <c r="L217" s="22"/>
    </row>
    <row r="218" spans="1:12" x14ac:dyDescent="0.25">
      <c r="A218" s="85" t="s">
        <v>192</v>
      </c>
      <c r="B218" s="103"/>
      <c r="C218" s="103"/>
      <c r="D218" s="34" t="s">
        <v>188</v>
      </c>
      <c r="E218" s="35"/>
      <c r="F218" s="11">
        <f t="shared" si="30"/>
        <v>0</v>
      </c>
      <c r="G218" s="11">
        <f t="shared" si="29"/>
        <v>0</v>
      </c>
      <c r="H218" s="11">
        <f t="shared" si="31"/>
        <v>0</v>
      </c>
      <c r="I218" s="19"/>
      <c r="J218" s="81"/>
      <c r="K218" s="22"/>
      <c r="L218" s="22"/>
    </row>
    <row r="219" spans="1:12" x14ac:dyDescent="0.25">
      <c r="A219" s="85" t="s">
        <v>193</v>
      </c>
      <c r="B219" s="103"/>
      <c r="C219" s="103"/>
      <c r="D219" s="34" t="s">
        <v>188</v>
      </c>
      <c r="E219" s="35"/>
      <c r="F219" s="11">
        <f t="shared" si="30"/>
        <v>0</v>
      </c>
      <c r="G219" s="11">
        <f t="shared" si="29"/>
        <v>0</v>
      </c>
      <c r="H219" s="11">
        <f t="shared" si="31"/>
        <v>0</v>
      </c>
      <c r="I219" s="19"/>
      <c r="J219" s="81"/>
      <c r="K219" s="22"/>
      <c r="L219" s="22"/>
    </row>
    <row r="220" spans="1:12" x14ac:dyDescent="0.25">
      <c r="A220" s="85" t="s">
        <v>194</v>
      </c>
      <c r="B220" s="103"/>
      <c r="C220" s="103"/>
      <c r="D220" s="34" t="s">
        <v>188</v>
      </c>
      <c r="E220" s="35"/>
      <c r="F220" s="11">
        <f t="shared" si="30"/>
        <v>0</v>
      </c>
      <c r="G220" s="11">
        <f t="shared" si="29"/>
        <v>0</v>
      </c>
      <c r="H220" s="11">
        <f t="shared" si="31"/>
        <v>0</v>
      </c>
      <c r="I220" s="19"/>
      <c r="J220" s="81"/>
      <c r="K220" s="22"/>
      <c r="L220" s="22"/>
    </row>
    <row r="221" spans="1:12" x14ac:dyDescent="0.25">
      <c r="A221" s="85" t="s">
        <v>195</v>
      </c>
      <c r="B221" s="103"/>
      <c r="C221" s="103"/>
      <c r="D221" s="34" t="s">
        <v>188</v>
      </c>
      <c r="E221" s="35"/>
      <c r="F221" s="11">
        <f t="shared" si="30"/>
        <v>0</v>
      </c>
      <c r="G221" s="11">
        <f t="shared" si="29"/>
        <v>0</v>
      </c>
      <c r="H221" s="11">
        <f t="shared" si="31"/>
        <v>0</v>
      </c>
      <c r="I221" s="19"/>
      <c r="J221" s="81"/>
      <c r="K221" s="22"/>
      <c r="L221" s="22"/>
    </row>
    <row r="222" spans="1:12" x14ac:dyDescent="0.25">
      <c r="A222" s="85" t="s">
        <v>196</v>
      </c>
      <c r="B222" s="103"/>
      <c r="C222" s="103"/>
      <c r="D222" s="34" t="s">
        <v>188</v>
      </c>
      <c r="E222" s="35"/>
      <c r="F222" s="11">
        <f t="shared" si="30"/>
        <v>0</v>
      </c>
      <c r="G222" s="11">
        <f t="shared" si="29"/>
        <v>0</v>
      </c>
      <c r="H222" s="11">
        <f t="shared" si="31"/>
        <v>0</v>
      </c>
      <c r="I222" s="19"/>
      <c r="J222" s="81"/>
      <c r="K222" s="22"/>
      <c r="L222" s="22"/>
    </row>
    <row r="223" spans="1:12" x14ac:dyDescent="0.25">
      <c r="A223" s="85" t="s">
        <v>197</v>
      </c>
      <c r="B223" s="103"/>
      <c r="C223" s="103"/>
      <c r="D223" s="34" t="s">
        <v>188</v>
      </c>
      <c r="E223" s="35"/>
      <c r="F223" s="11">
        <f t="shared" si="30"/>
        <v>0</v>
      </c>
      <c r="G223" s="11">
        <f t="shared" si="29"/>
        <v>0</v>
      </c>
      <c r="H223" s="11">
        <f t="shared" si="31"/>
        <v>0</v>
      </c>
      <c r="I223" s="19"/>
      <c r="J223" s="81"/>
      <c r="K223" s="22"/>
      <c r="L223" s="22"/>
    </row>
    <row r="224" spans="1:12" x14ac:dyDescent="0.25">
      <c r="A224" s="85" t="s">
        <v>198</v>
      </c>
      <c r="B224" s="103"/>
      <c r="C224" s="103"/>
      <c r="D224" s="34" t="s">
        <v>188</v>
      </c>
      <c r="E224" s="35"/>
      <c r="F224" s="11">
        <f t="shared" si="30"/>
        <v>0</v>
      </c>
      <c r="G224" s="11">
        <f t="shared" si="29"/>
        <v>0</v>
      </c>
      <c r="H224" s="11">
        <f t="shared" si="31"/>
        <v>0</v>
      </c>
      <c r="I224" s="19"/>
      <c r="J224" s="81"/>
      <c r="K224" s="22"/>
      <c r="L224" s="22"/>
    </row>
    <row r="225" spans="1:12" x14ac:dyDescent="0.25">
      <c r="A225" s="85" t="s">
        <v>199</v>
      </c>
      <c r="B225" s="103"/>
      <c r="C225" s="103"/>
      <c r="D225" s="34" t="s">
        <v>188</v>
      </c>
      <c r="E225" s="35"/>
      <c r="F225" s="11">
        <f t="shared" si="30"/>
        <v>0</v>
      </c>
      <c r="G225" s="11">
        <f t="shared" si="29"/>
        <v>0</v>
      </c>
      <c r="H225" s="11">
        <f t="shared" si="31"/>
        <v>0</v>
      </c>
      <c r="I225" s="19"/>
      <c r="J225" s="81"/>
      <c r="K225" s="22"/>
      <c r="L225" s="22"/>
    </row>
    <row r="226" spans="1:12" x14ac:dyDescent="0.25">
      <c r="A226" s="85" t="s">
        <v>200</v>
      </c>
      <c r="B226" s="103"/>
      <c r="C226" s="103"/>
      <c r="D226" s="34" t="s">
        <v>188</v>
      </c>
      <c r="E226" s="35"/>
      <c r="F226" s="11">
        <f t="shared" si="30"/>
        <v>0</v>
      </c>
      <c r="G226" s="11">
        <f t="shared" si="29"/>
        <v>0</v>
      </c>
      <c r="H226" s="11">
        <f t="shared" si="31"/>
        <v>0</v>
      </c>
      <c r="I226" s="19"/>
      <c r="J226" s="81"/>
      <c r="K226" s="22"/>
      <c r="L226" s="22"/>
    </row>
    <row r="227" spans="1:12" x14ac:dyDescent="0.25">
      <c r="A227" s="85" t="s">
        <v>201</v>
      </c>
      <c r="B227" s="140"/>
      <c r="C227" s="141"/>
      <c r="D227" s="34" t="s">
        <v>188</v>
      </c>
      <c r="E227" s="35"/>
      <c r="F227" s="11">
        <f t="shared" si="30"/>
        <v>0</v>
      </c>
      <c r="G227" s="11">
        <f t="shared" si="29"/>
        <v>0</v>
      </c>
      <c r="H227" s="11">
        <f t="shared" si="31"/>
        <v>0</v>
      </c>
      <c r="I227" s="19"/>
      <c r="J227" s="81"/>
      <c r="K227" s="22"/>
      <c r="L227" s="22"/>
    </row>
    <row r="228" spans="1:12" x14ac:dyDescent="0.25">
      <c r="A228" s="85" t="s">
        <v>202</v>
      </c>
      <c r="B228" s="140"/>
      <c r="C228" s="141"/>
      <c r="D228" s="34" t="s">
        <v>188</v>
      </c>
      <c r="E228" s="35"/>
      <c r="F228" s="11">
        <f t="shared" si="30"/>
        <v>0</v>
      </c>
      <c r="G228" s="11">
        <f t="shared" si="29"/>
        <v>0</v>
      </c>
      <c r="H228" s="11">
        <f t="shared" si="31"/>
        <v>0</v>
      </c>
      <c r="I228" s="19"/>
      <c r="J228" s="81"/>
      <c r="K228" s="22"/>
      <c r="L228" s="22"/>
    </row>
    <row r="229" spans="1:12" x14ac:dyDescent="0.25">
      <c r="A229" s="85" t="s">
        <v>203</v>
      </c>
      <c r="B229" s="140"/>
      <c r="C229" s="141"/>
      <c r="D229" s="34" t="s">
        <v>188</v>
      </c>
      <c r="E229" s="35"/>
      <c r="F229" s="11">
        <f t="shared" si="30"/>
        <v>0</v>
      </c>
      <c r="G229" s="11">
        <f t="shared" si="29"/>
        <v>0</v>
      </c>
      <c r="H229" s="11">
        <f t="shared" si="31"/>
        <v>0</v>
      </c>
      <c r="I229" s="19"/>
      <c r="J229" s="81"/>
      <c r="K229" s="22"/>
      <c r="L229" s="22"/>
    </row>
    <row r="230" spans="1:12" x14ac:dyDescent="0.25">
      <c r="A230" s="85" t="s">
        <v>204</v>
      </c>
      <c r="B230" s="140"/>
      <c r="C230" s="141"/>
      <c r="D230" s="34" t="s">
        <v>188</v>
      </c>
      <c r="E230" s="35"/>
      <c r="F230" s="11">
        <f t="shared" si="30"/>
        <v>0</v>
      </c>
      <c r="G230" s="11">
        <f t="shared" si="29"/>
        <v>0</v>
      </c>
      <c r="H230" s="11">
        <f t="shared" si="31"/>
        <v>0</v>
      </c>
      <c r="I230" s="19"/>
      <c r="J230" s="81"/>
      <c r="K230" s="22"/>
      <c r="L230" s="22"/>
    </row>
    <row r="231" spans="1:12" ht="38.4" customHeight="1" x14ac:dyDescent="0.25">
      <c r="A231" s="82" t="s">
        <v>38</v>
      </c>
      <c r="B231" s="139" t="s">
        <v>205</v>
      </c>
      <c r="C231" s="139"/>
      <c r="D231" s="139"/>
      <c r="E231" s="139"/>
      <c r="F231" s="139"/>
      <c r="G231" s="9">
        <f>SUM(G232:G236)</f>
        <v>0</v>
      </c>
      <c r="H231" s="9">
        <f>SUM(H232:H236)</f>
        <v>0</v>
      </c>
      <c r="I231" s="87"/>
      <c r="J231" s="81"/>
      <c r="K231" s="86" t="s">
        <v>184</v>
      </c>
      <c r="L231" s="86" t="s">
        <v>185</v>
      </c>
    </row>
    <row r="232" spans="1:12" ht="23" x14ac:dyDescent="0.25">
      <c r="A232" s="85" t="s">
        <v>206</v>
      </c>
      <c r="B232" s="103" t="s">
        <v>207</v>
      </c>
      <c r="C232" s="103"/>
      <c r="D232" s="34" t="s">
        <v>188</v>
      </c>
      <c r="E232" s="35"/>
      <c r="F232" s="11">
        <f>K232*L232</f>
        <v>0</v>
      </c>
      <c r="G232" s="11">
        <f>ROUND(E232*F232,2)</f>
        <v>0</v>
      </c>
      <c r="H232" s="11">
        <f t="shared" ref="H232:H236" si="32">ROUND(G232*$D$7,2)</f>
        <v>0</v>
      </c>
      <c r="I232" s="19" t="s">
        <v>62</v>
      </c>
      <c r="J232" s="81"/>
      <c r="K232" s="22"/>
      <c r="L232" s="22"/>
    </row>
    <row r="233" spans="1:12" x14ac:dyDescent="0.25">
      <c r="A233" s="85" t="s">
        <v>208</v>
      </c>
      <c r="B233" s="103" t="s">
        <v>207</v>
      </c>
      <c r="C233" s="103"/>
      <c r="D233" s="34" t="s">
        <v>188</v>
      </c>
      <c r="E233" s="35"/>
      <c r="F233" s="11">
        <f t="shared" ref="F233:F236" si="33">K233*L233</f>
        <v>0</v>
      </c>
      <c r="G233" s="11">
        <f t="shared" ref="G233:G236" si="34">ROUND(E233*F233,2)</f>
        <v>0</v>
      </c>
      <c r="H233" s="11">
        <f t="shared" si="32"/>
        <v>0</v>
      </c>
      <c r="I233" s="19"/>
      <c r="J233" s="81"/>
      <c r="K233" s="22"/>
      <c r="L233" s="22"/>
    </row>
    <row r="234" spans="1:12" x14ac:dyDescent="0.25">
      <c r="A234" s="85" t="s">
        <v>209</v>
      </c>
      <c r="B234" s="103" t="s">
        <v>207</v>
      </c>
      <c r="C234" s="103"/>
      <c r="D234" s="34" t="s">
        <v>188</v>
      </c>
      <c r="E234" s="35"/>
      <c r="F234" s="11">
        <f t="shared" si="33"/>
        <v>0</v>
      </c>
      <c r="G234" s="11">
        <f t="shared" si="34"/>
        <v>0</v>
      </c>
      <c r="H234" s="11">
        <f t="shared" si="32"/>
        <v>0</v>
      </c>
      <c r="I234" s="19"/>
      <c r="J234" s="81"/>
      <c r="K234" s="22"/>
      <c r="L234" s="22"/>
    </row>
    <row r="235" spans="1:12" x14ac:dyDescent="0.25">
      <c r="A235" s="85" t="s">
        <v>210</v>
      </c>
      <c r="B235" s="103" t="s">
        <v>207</v>
      </c>
      <c r="C235" s="103"/>
      <c r="D235" s="34" t="s">
        <v>188</v>
      </c>
      <c r="E235" s="35"/>
      <c r="F235" s="11">
        <f t="shared" si="33"/>
        <v>0</v>
      </c>
      <c r="G235" s="11">
        <f t="shared" si="34"/>
        <v>0</v>
      </c>
      <c r="H235" s="11">
        <f t="shared" si="32"/>
        <v>0</v>
      </c>
      <c r="I235" s="19"/>
      <c r="J235" s="81"/>
      <c r="K235" s="22"/>
      <c r="L235" s="22"/>
    </row>
    <row r="236" spans="1:12" x14ac:dyDescent="0.25">
      <c r="A236" s="85" t="s">
        <v>211</v>
      </c>
      <c r="B236" s="103" t="s">
        <v>207</v>
      </c>
      <c r="C236" s="103"/>
      <c r="D236" s="34" t="s">
        <v>188</v>
      </c>
      <c r="E236" s="35"/>
      <c r="F236" s="11">
        <f t="shared" si="33"/>
        <v>0</v>
      </c>
      <c r="G236" s="11">
        <f t="shared" si="34"/>
        <v>0</v>
      </c>
      <c r="H236" s="11">
        <f t="shared" si="32"/>
        <v>0</v>
      </c>
      <c r="I236" s="19"/>
      <c r="J236" s="81"/>
      <c r="K236" s="22"/>
      <c r="L236" s="22"/>
    </row>
    <row r="237" spans="1:12" x14ac:dyDescent="0.25">
      <c r="A237" s="138" t="s">
        <v>63</v>
      </c>
      <c r="B237" s="138"/>
      <c r="C237" s="138"/>
      <c r="D237" s="138"/>
      <c r="E237" s="138"/>
      <c r="F237" s="138"/>
      <c r="G237" s="10">
        <f>G10</f>
        <v>0</v>
      </c>
      <c r="H237" s="10">
        <f>H10</f>
        <v>0</v>
      </c>
      <c r="I237" s="80"/>
      <c r="J237" s="81"/>
    </row>
    <row r="238" spans="1:12" x14ac:dyDescent="0.25">
      <c r="G238" s="89"/>
      <c r="H238" s="89"/>
    </row>
    <row r="241" s="67" customFormat="1" x14ac:dyDescent="0.25"/>
    <row r="242" s="67" customFormat="1" x14ac:dyDescent="0.25"/>
    <row r="243" s="67" customFormat="1" x14ac:dyDescent="0.25"/>
    <row r="244" s="67" customFormat="1" x14ac:dyDescent="0.25"/>
    <row r="245" s="67" customFormat="1" x14ac:dyDescent="0.25"/>
    <row r="246" s="67" customFormat="1" x14ac:dyDescent="0.25"/>
    <row r="247" s="67" customFormat="1" x14ac:dyDescent="0.25"/>
    <row r="248" s="67" customFormat="1" x14ac:dyDescent="0.25"/>
    <row r="249" s="67" customFormat="1" x14ac:dyDescent="0.25"/>
    <row r="250" s="67" customFormat="1" x14ac:dyDescent="0.25"/>
    <row r="251" s="67" customFormat="1" x14ac:dyDescent="0.25"/>
    <row r="252" s="67" customFormat="1" x14ac:dyDescent="0.25"/>
    <row r="253" s="67" customFormat="1" x14ac:dyDescent="0.25"/>
    <row r="254" s="67" customFormat="1" x14ac:dyDescent="0.25"/>
    <row r="255" s="67" customFormat="1" x14ac:dyDescent="0.25"/>
    <row r="256" s="67" customFormat="1" x14ac:dyDescent="0.25"/>
    <row r="257" s="67" customFormat="1" x14ac:dyDescent="0.25"/>
    <row r="258" s="67" customFormat="1" x14ac:dyDescent="0.25"/>
    <row r="259" s="67" customFormat="1" x14ac:dyDescent="0.25"/>
    <row r="260" s="67" customFormat="1" x14ac:dyDescent="0.25"/>
  </sheetData>
  <sheetProtection algorithmName="SHA-512" hashValue="4sHK0fBjpurgR3MaO798ie3YXK51qyEbAVHyiBgNKHFntlTQmVJe25Ftaig0do9uJta6NM/m48p0nw8aPhyHtA==" saltValue="Bjli8z+V8BekDsUsBEvszQ==" spinCount="100000" sheet="1" formatColumns="0" formatRows="0"/>
  <mergeCells count="227">
    <mergeCell ref="A237:F237"/>
    <mergeCell ref="B226:C226"/>
    <mergeCell ref="B227:C227"/>
    <mergeCell ref="B228:C228"/>
    <mergeCell ref="B229:C229"/>
    <mergeCell ref="B230:C230"/>
    <mergeCell ref="B231:F231"/>
    <mergeCell ref="B232:C232"/>
    <mergeCell ref="B233:C233"/>
    <mergeCell ref="B234:C234"/>
    <mergeCell ref="G102:G106"/>
    <mergeCell ref="H102:H106"/>
    <mergeCell ref="I102:I106"/>
    <mergeCell ref="A107:A111"/>
    <mergeCell ref="B107:B111"/>
    <mergeCell ref="D107:D111"/>
    <mergeCell ref="E107:E111"/>
    <mergeCell ref="F107:F111"/>
    <mergeCell ref="G107:G111"/>
    <mergeCell ref="H107:H111"/>
    <mergeCell ref="I107:I111"/>
    <mergeCell ref="G92:G96"/>
    <mergeCell ref="H92:H96"/>
    <mergeCell ref="I92:I96"/>
    <mergeCell ref="A97:A101"/>
    <mergeCell ref="B97:B101"/>
    <mergeCell ref="D97:D101"/>
    <mergeCell ref="E97:E101"/>
    <mergeCell ref="F97:F101"/>
    <mergeCell ref="G97:G101"/>
    <mergeCell ref="H97:H101"/>
    <mergeCell ref="I97:I101"/>
    <mergeCell ref="D6:I6"/>
    <mergeCell ref="B9:C9"/>
    <mergeCell ref="B10:F10"/>
    <mergeCell ref="B12:C12"/>
    <mergeCell ref="B13:C13"/>
    <mergeCell ref="D1:I1"/>
    <mergeCell ref="A3:C3"/>
    <mergeCell ref="D3:I3"/>
    <mergeCell ref="D4:E4"/>
    <mergeCell ref="F4:G4"/>
    <mergeCell ref="A5:C5"/>
    <mergeCell ref="D5:I5"/>
    <mergeCell ref="B11:F11"/>
    <mergeCell ref="B20:C20"/>
    <mergeCell ref="B22:F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B21:C21"/>
    <mergeCell ref="B32:C32"/>
    <mergeCell ref="B33:F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44:C44"/>
    <mergeCell ref="B56:C56"/>
    <mergeCell ref="B57:C57"/>
    <mergeCell ref="B58:C58"/>
    <mergeCell ref="B59:C59"/>
    <mergeCell ref="B60:C60"/>
    <mergeCell ref="B50:C50"/>
    <mergeCell ref="B51:C51"/>
    <mergeCell ref="B52:C52"/>
    <mergeCell ref="B53:C53"/>
    <mergeCell ref="B54:C54"/>
    <mergeCell ref="B55:C55"/>
    <mergeCell ref="B61:F61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  <mergeCell ref="B80:C80"/>
    <mergeCell ref="B81:C81"/>
    <mergeCell ref="B82:C82"/>
    <mergeCell ref="B84:C84"/>
    <mergeCell ref="B85:C85"/>
    <mergeCell ref="B74:C74"/>
    <mergeCell ref="B75:C75"/>
    <mergeCell ref="B76:C76"/>
    <mergeCell ref="B77:C77"/>
    <mergeCell ref="B78:C78"/>
    <mergeCell ref="B79:C79"/>
    <mergeCell ref="B83:C83"/>
    <mergeCell ref="B86:C86"/>
    <mergeCell ref="B87:C87"/>
    <mergeCell ref="B88:C88"/>
    <mergeCell ref="B89:C89"/>
    <mergeCell ref="B90:C90"/>
    <mergeCell ref="B91:F91"/>
    <mergeCell ref="A112:A116"/>
    <mergeCell ref="B112:B116"/>
    <mergeCell ref="D112:D116"/>
    <mergeCell ref="E112:E116"/>
    <mergeCell ref="F112:F116"/>
    <mergeCell ref="A92:A96"/>
    <mergeCell ref="B92:B96"/>
    <mergeCell ref="D92:D96"/>
    <mergeCell ref="E92:E96"/>
    <mergeCell ref="F92:F96"/>
    <mergeCell ref="A102:A106"/>
    <mergeCell ref="B102:B106"/>
    <mergeCell ref="D102:D106"/>
    <mergeCell ref="E102:E106"/>
    <mergeCell ref="F102:F106"/>
    <mergeCell ref="A117:A121"/>
    <mergeCell ref="B117:B121"/>
    <mergeCell ref="D117:D121"/>
    <mergeCell ref="E117:E121"/>
    <mergeCell ref="F117:F121"/>
    <mergeCell ref="G112:G116"/>
    <mergeCell ref="H112:H116"/>
    <mergeCell ref="I112:I116"/>
    <mergeCell ref="G117:G121"/>
    <mergeCell ref="H117:H121"/>
    <mergeCell ref="I117:I121"/>
    <mergeCell ref="A122:A126"/>
    <mergeCell ref="B122:B126"/>
    <mergeCell ref="D122:D126"/>
    <mergeCell ref="E122:E126"/>
    <mergeCell ref="F122:F126"/>
    <mergeCell ref="G122:G126"/>
    <mergeCell ref="H122:H126"/>
    <mergeCell ref="I122:I126"/>
    <mergeCell ref="A127:A131"/>
    <mergeCell ref="B127:B131"/>
    <mergeCell ref="D127:D131"/>
    <mergeCell ref="E127:E131"/>
    <mergeCell ref="F127:F131"/>
    <mergeCell ref="G127:G131"/>
    <mergeCell ref="H127:H131"/>
    <mergeCell ref="I127:I131"/>
    <mergeCell ref="A132:A136"/>
    <mergeCell ref="B132:B136"/>
    <mergeCell ref="D132:D136"/>
    <mergeCell ref="E132:E136"/>
    <mergeCell ref="F132:F136"/>
    <mergeCell ref="G132:G136"/>
    <mergeCell ref="H132:H136"/>
    <mergeCell ref="I132:I136"/>
    <mergeCell ref="A137:A141"/>
    <mergeCell ref="B137:B141"/>
    <mergeCell ref="D137:D141"/>
    <mergeCell ref="E137:E141"/>
    <mergeCell ref="F137:F141"/>
    <mergeCell ref="G137:G141"/>
    <mergeCell ref="H137:H141"/>
    <mergeCell ref="I137:I141"/>
    <mergeCell ref="B142:F142"/>
    <mergeCell ref="A143:A149"/>
    <mergeCell ref="B143:B149"/>
    <mergeCell ref="I143:I149"/>
    <mergeCell ref="A150:A156"/>
    <mergeCell ref="B150:B156"/>
    <mergeCell ref="I150:I156"/>
    <mergeCell ref="A157:A163"/>
    <mergeCell ref="B157:B163"/>
    <mergeCell ref="I157:I163"/>
    <mergeCell ref="A164:A170"/>
    <mergeCell ref="B164:B170"/>
    <mergeCell ref="I164:I170"/>
    <mergeCell ref="A171:A177"/>
    <mergeCell ref="B171:B177"/>
    <mergeCell ref="I171:I177"/>
    <mergeCell ref="A199:A205"/>
    <mergeCell ref="B199:B205"/>
    <mergeCell ref="I199:I205"/>
    <mergeCell ref="A178:A184"/>
    <mergeCell ref="B178:B184"/>
    <mergeCell ref="I178:I184"/>
    <mergeCell ref="A185:A191"/>
    <mergeCell ref="B185:B191"/>
    <mergeCell ref="I185:I191"/>
    <mergeCell ref="A192:A198"/>
    <mergeCell ref="B192:B198"/>
    <mergeCell ref="I192:I198"/>
    <mergeCell ref="A206:A212"/>
    <mergeCell ref="B206:B212"/>
    <mergeCell ref="I206:I212"/>
    <mergeCell ref="B213:F213"/>
    <mergeCell ref="B236:C236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35:C235"/>
  </mergeCells>
  <conditionalFormatting sqref="L10:L20">
    <cfRule type="duplicateValues" dxfId="5" priority="1"/>
  </conditionalFormatting>
  <dataValidations count="8">
    <dataValidation type="list" allowBlank="1" showInputMessage="1" showErrorMessage="1" sqref="D6:I6" xr:uid="{C142019D-F773-449A-94C8-BB8CB7F392D2}">
      <formula1>"Pareiškėjas,Partneris Nr. 1,Partneris Nr. 2,Partneris Nr. 3"</formula1>
    </dataValidation>
    <dataValidation allowBlank="1" showInputMessage="1" showErrorMessage="1" prompt="Grindžiant įkainį faktiniu darbo užmokesčiu, turi būti pateikiamos buhalterinės pažymos apie per 3–6 mėn. iki PĮP pateikimo priskaičiuotą (pridedant ir darbdavio mokesčius) ir išmokėtą darbo užmokestį." sqref="I92:I141" xr:uid="{619DD326-F827-4164-95C7-A19234255FA3}"/>
    <dataValidation type="list" allowBlank="1" showInputMessage="1" showErrorMessage="1" sqref="D1:I1" xr:uid="{A44039B4-0E7F-4BAD-9F7E-2388321CF560}">
      <formula1>"Moksliniai tyrimai, Eksperimentinė plėtra"</formula1>
    </dataValidation>
    <dataValidation allowBlank="1" showErrorMessage="1" sqref="F92:F141" xr:uid="{817549E2-8205-4CD6-8AF7-DF6785D65D09}"/>
    <dataValidation allowBlank="1" showInputMessage="1" showErrorMessage="1" prompt="Įveskite vienos pareigybės darbuotojų fizinio rodiklio pasiekimui skiriamą darbo laiką valandomis." sqref="E92:E141" xr:uid="{9BE5892C-153A-45C8-8A95-E8BC43FC6AFB}"/>
    <dataValidation type="list" allowBlank="1" showInputMessage="1" showErrorMessage="1" sqref="J1" xr:uid="{2B69FF64-829B-49F4-BAA7-ADCB4EB0FE0E}">
      <formula1>"Taikomieji (pramoniniai) moksliniai tyrimai, Eksperimentinė plėtra (bandomoji taikomoji veikla)"</formula1>
    </dataValidation>
    <dataValidation allowBlank="1" showInputMessage="1" showErrorMessage="1" prompt="Numeris turi sutapti su PĮP nurodytu poveiklės numeriu" sqref="D2" xr:uid="{96C68082-8F60-4F17-AD4A-5DCCED9CA4FF}"/>
    <dataValidation type="list" allowBlank="1" showInputMessage="1" showErrorMessage="1" prompt="Pasirinkite finansavimo intensyvumą pagal PFSA 5.2 p. ir 5.3 p." sqref="D7" xr:uid="{388B67A4-22BD-49B0-A535-9CF8003AD33F}">
      <formula1>"0%,25%,35%,40%,45%,50%,60%,65%,70%,75%,80%"</formula1>
    </dataValidation>
  </dataValidations>
  <pageMargins left="0.31496062992125984" right="0.31496062992125984" top="0.78740157480314965" bottom="0.78740157480314965" header="0.31496062992125984" footer="0.31496062992125984"/>
  <pageSetup paperSize="9" scale="48" fitToHeight="0" orientation="landscape" r:id="rId1"/>
  <headerFooter>
    <oddFooter>&amp;A&amp;RPuslapių &amp;P</oddFooter>
  </headerFooter>
  <rowBreaks count="3" manualBreakCount="3">
    <brk id="118" max="17" man="1"/>
    <brk id="163" max="17" man="1"/>
    <brk id="206" max="17" man="1"/>
  </rowBreaks>
  <colBreaks count="1" manualBreakCount="1">
    <brk id="9" max="20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apas33">
    <tabColor rgb="FF92D050"/>
    <pageSetUpPr fitToPage="1"/>
  </sheetPr>
  <dimension ref="A1:S260"/>
  <sheetViews>
    <sheetView zoomScale="85" zoomScaleNormal="85" zoomScaleSheetLayoutView="100" workbookViewId="0">
      <pane ySplit="9" topLeftCell="A10" activePane="bottomLeft" state="frozen"/>
      <selection activeCell="J26" sqref="J26"/>
      <selection pane="bottomLeft" activeCell="H8" sqref="H8"/>
    </sheetView>
  </sheetViews>
  <sheetFormatPr defaultColWidth="9.08984375" defaultRowHeight="11.5" x14ac:dyDescent="0.25"/>
  <cols>
    <col min="1" max="1" width="4.90625" style="67" bestFit="1" customWidth="1"/>
    <col min="2" max="2" width="26.08984375" style="67" customWidth="1"/>
    <col min="3" max="3" width="36.90625" style="67" customWidth="1"/>
    <col min="4" max="4" width="13.54296875" style="67" bestFit="1" customWidth="1"/>
    <col min="5" max="5" width="8.6328125" style="67" customWidth="1"/>
    <col min="6" max="6" width="11.54296875" style="67" customWidth="1"/>
    <col min="7" max="7" width="18.453125" style="67" customWidth="1"/>
    <col min="8" max="8" width="13.36328125" style="67" bestFit="1" customWidth="1"/>
    <col min="9" max="9" width="35.08984375" style="67" customWidth="1"/>
    <col min="10" max="10" width="3.54296875" style="67" customWidth="1"/>
    <col min="11" max="11" width="22.36328125" style="67" bestFit="1" customWidth="1"/>
    <col min="12" max="12" width="15.36328125" style="67" bestFit="1" customWidth="1"/>
    <col min="13" max="13" width="15.08984375" style="67" bestFit="1" customWidth="1"/>
    <col min="14" max="14" width="9.90625" style="67" bestFit="1" customWidth="1"/>
    <col min="15" max="15" width="11.36328125" style="67" bestFit="1" customWidth="1"/>
    <col min="16" max="16" width="11.08984375" style="67" bestFit="1" customWidth="1"/>
    <col min="17" max="17" width="13.453125" style="67" bestFit="1" customWidth="1"/>
    <col min="18" max="18" width="21" style="67" bestFit="1" customWidth="1"/>
    <col min="19" max="19" width="1.6328125" style="67" bestFit="1" customWidth="1"/>
    <col min="20" max="16384" width="9.08984375" style="67"/>
  </cols>
  <sheetData>
    <row r="1" spans="1:10" ht="12.75" customHeight="1" x14ac:dyDescent="0.25">
      <c r="A1" s="73"/>
      <c r="B1" s="73"/>
      <c r="C1" s="73" t="s">
        <v>50</v>
      </c>
      <c r="D1" s="130"/>
      <c r="E1" s="130"/>
      <c r="F1" s="130"/>
      <c r="G1" s="130"/>
      <c r="H1" s="130"/>
      <c r="I1" s="130"/>
      <c r="J1" s="74"/>
    </row>
    <row r="2" spans="1:10" ht="12.75" customHeight="1" x14ac:dyDescent="0.25">
      <c r="A2" s="73"/>
      <c r="B2" s="73"/>
      <c r="C2" s="73" t="s">
        <v>51</v>
      </c>
      <c r="D2" s="12"/>
      <c r="E2" s="74"/>
      <c r="F2" s="74"/>
      <c r="G2" s="74"/>
      <c r="H2" s="74"/>
      <c r="I2" s="74"/>
      <c r="J2" s="74"/>
    </row>
    <row r="3" spans="1:10" ht="12.75" customHeight="1" x14ac:dyDescent="0.25">
      <c r="A3" s="129" t="s">
        <v>52</v>
      </c>
      <c r="B3" s="129"/>
      <c r="C3" s="129"/>
      <c r="D3" s="130"/>
      <c r="E3" s="130"/>
      <c r="F3" s="130"/>
      <c r="G3" s="130"/>
      <c r="H3" s="130"/>
      <c r="I3" s="131"/>
      <c r="J3" s="74"/>
    </row>
    <row r="4" spans="1:10" ht="12.75" customHeight="1" x14ac:dyDescent="0.25">
      <c r="A4" s="73"/>
      <c r="B4" s="73"/>
      <c r="C4" s="73" t="s">
        <v>53</v>
      </c>
      <c r="D4" s="136"/>
      <c r="E4" s="136"/>
      <c r="F4" s="137" t="s">
        <v>54</v>
      </c>
      <c r="G4" s="137"/>
      <c r="H4" s="13"/>
      <c r="I4" s="74"/>
      <c r="J4" s="74"/>
    </row>
    <row r="5" spans="1:10" ht="25.25" customHeight="1" x14ac:dyDescent="0.25">
      <c r="A5" s="134" t="s">
        <v>55</v>
      </c>
      <c r="B5" s="134"/>
      <c r="C5" s="134"/>
      <c r="D5" s="135"/>
      <c r="E5" s="135"/>
      <c r="F5" s="135"/>
      <c r="G5" s="135"/>
      <c r="H5" s="135"/>
      <c r="I5" s="130"/>
      <c r="J5" s="74"/>
    </row>
    <row r="6" spans="1:10" ht="12.75" customHeight="1" x14ac:dyDescent="0.25">
      <c r="A6" s="73"/>
      <c r="B6" s="73"/>
      <c r="C6" s="73" t="s">
        <v>56</v>
      </c>
      <c r="D6" s="135"/>
      <c r="E6" s="135"/>
      <c r="F6" s="135"/>
      <c r="G6" s="135"/>
      <c r="H6" s="135"/>
      <c r="I6" s="135"/>
      <c r="J6" s="74"/>
    </row>
    <row r="7" spans="1:10" ht="12.75" customHeight="1" x14ac:dyDescent="0.25">
      <c r="A7" s="73"/>
      <c r="B7" s="73"/>
      <c r="C7" s="75" t="s">
        <v>57</v>
      </c>
      <c r="D7" s="14"/>
      <c r="E7" s="74"/>
      <c r="F7" s="74"/>
      <c r="G7" s="76"/>
      <c r="H7" s="76"/>
      <c r="I7" s="74"/>
      <c r="J7" s="74"/>
    </row>
    <row r="9" spans="1:10" ht="34.5" x14ac:dyDescent="0.25">
      <c r="A9" s="77" t="s">
        <v>15</v>
      </c>
      <c r="B9" s="132" t="s">
        <v>23</v>
      </c>
      <c r="C9" s="133"/>
      <c r="D9" s="77" t="s">
        <v>58</v>
      </c>
      <c r="E9" s="77" t="s">
        <v>59</v>
      </c>
      <c r="F9" s="77" t="s">
        <v>60</v>
      </c>
      <c r="G9" s="77" t="s">
        <v>61</v>
      </c>
      <c r="H9" s="77" t="s">
        <v>20</v>
      </c>
      <c r="I9" s="77" t="s">
        <v>62</v>
      </c>
      <c r="J9" s="78"/>
    </row>
    <row r="10" spans="1:10" x14ac:dyDescent="0.25">
      <c r="A10" s="79"/>
      <c r="B10" s="128" t="s">
        <v>63</v>
      </c>
      <c r="C10" s="128"/>
      <c r="D10" s="128"/>
      <c r="E10" s="128"/>
      <c r="F10" s="128"/>
      <c r="G10" s="10">
        <f>G11+G22+G33+G61+G91+G142+G213+G231</f>
        <v>0</v>
      </c>
      <c r="H10" s="10">
        <f>H11+H22+H33+H61+H91+H142+H213+H231</f>
        <v>0</v>
      </c>
      <c r="I10" s="80"/>
      <c r="J10" s="81"/>
    </row>
    <row r="11" spans="1:10" x14ac:dyDescent="0.25">
      <c r="A11" s="82" t="s">
        <v>24</v>
      </c>
      <c r="B11" s="100" t="s">
        <v>25</v>
      </c>
      <c r="C11" s="101"/>
      <c r="D11" s="101"/>
      <c r="E11" s="101"/>
      <c r="F11" s="102"/>
      <c r="G11" s="9">
        <f>SUM(G12:G21)</f>
        <v>0</v>
      </c>
      <c r="H11" s="9">
        <f>SUM(H12:H21)</f>
        <v>0</v>
      </c>
      <c r="I11" s="83"/>
      <c r="J11" s="84"/>
    </row>
    <row r="12" spans="1:10" ht="23" x14ac:dyDescent="0.25">
      <c r="A12" s="85" t="s">
        <v>64</v>
      </c>
      <c r="B12" s="103" t="s">
        <v>65</v>
      </c>
      <c r="C12" s="103"/>
      <c r="D12" s="16"/>
      <c r="E12" s="17"/>
      <c r="F12" s="18"/>
      <c r="G12" s="11">
        <f>ROUND(E12*F12,2)</f>
        <v>0</v>
      </c>
      <c r="H12" s="11">
        <f t="shared" ref="H12:H90" si="0">ROUND(G12*$D$7,2)</f>
        <v>0</v>
      </c>
      <c r="I12" s="15" t="s">
        <v>62</v>
      </c>
      <c r="J12" s="81"/>
    </row>
    <row r="13" spans="1:10" x14ac:dyDescent="0.25">
      <c r="A13" s="85" t="s">
        <v>66</v>
      </c>
      <c r="B13" s="103"/>
      <c r="C13" s="103"/>
      <c r="D13" s="16"/>
      <c r="E13" s="17"/>
      <c r="F13" s="18"/>
      <c r="G13" s="11">
        <f t="shared" ref="G13:G21" si="1">ROUND(E13*F13,2)</f>
        <v>0</v>
      </c>
      <c r="H13" s="11">
        <f t="shared" si="0"/>
        <v>0</v>
      </c>
      <c r="I13" s="15"/>
      <c r="J13" s="81"/>
    </row>
    <row r="14" spans="1:10" x14ac:dyDescent="0.25">
      <c r="A14" s="85" t="s">
        <v>67</v>
      </c>
      <c r="B14" s="103"/>
      <c r="C14" s="103"/>
      <c r="D14" s="16"/>
      <c r="E14" s="17"/>
      <c r="F14" s="18"/>
      <c r="G14" s="11">
        <f t="shared" si="1"/>
        <v>0</v>
      </c>
      <c r="H14" s="11">
        <f t="shared" si="0"/>
        <v>0</v>
      </c>
      <c r="I14" s="15"/>
      <c r="J14" s="81"/>
    </row>
    <row r="15" spans="1:10" x14ac:dyDescent="0.25">
      <c r="A15" s="85" t="s">
        <v>68</v>
      </c>
      <c r="B15" s="103"/>
      <c r="C15" s="103"/>
      <c r="D15" s="16"/>
      <c r="E15" s="17"/>
      <c r="F15" s="18"/>
      <c r="G15" s="11">
        <f t="shared" si="1"/>
        <v>0</v>
      </c>
      <c r="H15" s="11">
        <f t="shared" si="0"/>
        <v>0</v>
      </c>
      <c r="I15" s="15"/>
      <c r="J15" s="81"/>
    </row>
    <row r="16" spans="1:10" x14ac:dyDescent="0.25">
      <c r="A16" s="85" t="s">
        <v>69</v>
      </c>
      <c r="B16" s="103"/>
      <c r="C16" s="103"/>
      <c r="D16" s="16"/>
      <c r="E16" s="17"/>
      <c r="F16" s="18"/>
      <c r="G16" s="11">
        <f t="shared" si="1"/>
        <v>0</v>
      </c>
      <c r="H16" s="11">
        <f t="shared" si="0"/>
        <v>0</v>
      </c>
      <c r="I16" s="15"/>
      <c r="J16" s="81"/>
    </row>
    <row r="17" spans="1:10" x14ac:dyDescent="0.25">
      <c r="A17" s="85" t="s">
        <v>70</v>
      </c>
      <c r="B17" s="103"/>
      <c r="C17" s="103"/>
      <c r="D17" s="16"/>
      <c r="E17" s="17"/>
      <c r="F17" s="18"/>
      <c r="G17" s="11">
        <f t="shared" si="1"/>
        <v>0</v>
      </c>
      <c r="H17" s="11">
        <f t="shared" si="0"/>
        <v>0</v>
      </c>
      <c r="I17" s="15"/>
      <c r="J17" s="81"/>
    </row>
    <row r="18" spans="1:10" x14ac:dyDescent="0.25">
      <c r="A18" s="85" t="s">
        <v>71</v>
      </c>
      <c r="B18" s="103"/>
      <c r="C18" s="103"/>
      <c r="D18" s="16"/>
      <c r="E18" s="17"/>
      <c r="F18" s="18"/>
      <c r="G18" s="11">
        <f t="shared" si="1"/>
        <v>0</v>
      </c>
      <c r="H18" s="11">
        <f t="shared" si="0"/>
        <v>0</v>
      </c>
      <c r="I18" s="15"/>
      <c r="J18" s="81"/>
    </row>
    <row r="19" spans="1:10" x14ac:dyDescent="0.25">
      <c r="A19" s="85" t="s">
        <v>72</v>
      </c>
      <c r="B19" s="103"/>
      <c r="C19" s="103"/>
      <c r="D19" s="16"/>
      <c r="E19" s="17"/>
      <c r="F19" s="18"/>
      <c r="G19" s="11">
        <f t="shared" si="1"/>
        <v>0</v>
      </c>
      <c r="H19" s="11">
        <f t="shared" si="0"/>
        <v>0</v>
      </c>
      <c r="I19" s="15"/>
      <c r="J19" s="81"/>
    </row>
    <row r="20" spans="1:10" x14ac:dyDescent="0.25">
      <c r="A20" s="85" t="s">
        <v>73</v>
      </c>
      <c r="B20" s="103"/>
      <c r="C20" s="103"/>
      <c r="D20" s="16"/>
      <c r="E20" s="17"/>
      <c r="F20" s="18"/>
      <c r="G20" s="11">
        <f t="shared" si="1"/>
        <v>0</v>
      </c>
      <c r="H20" s="11">
        <f t="shared" si="0"/>
        <v>0</v>
      </c>
      <c r="I20" s="15"/>
      <c r="J20" s="81"/>
    </row>
    <row r="21" spans="1:10" x14ac:dyDescent="0.25">
      <c r="A21" s="85" t="s">
        <v>74</v>
      </c>
      <c r="B21" s="103"/>
      <c r="C21" s="103"/>
      <c r="D21" s="16"/>
      <c r="E21" s="17"/>
      <c r="F21" s="18"/>
      <c r="G21" s="11">
        <f t="shared" si="1"/>
        <v>0</v>
      </c>
      <c r="H21" s="11">
        <f>ROUND(G21*$D$7,2)</f>
        <v>0</v>
      </c>
      <c r="I21" s="15"/>
      <c r="J21" s="81"/>
    </row>
    <row r="22" spans="1:10" ht="27.65" customHeight="1" x14ac:dyDescent="0.25">
      <c r="A22" s="82" t="s">
        <v>26</v>
      </c>
      <c r="B22" s="100" t="s">
        <v>75</v>
      </c>
      <c r="C22" s="101"/>
      <c r="D22" s="101"/>
      <c r="E22" s="101"/>
      <c r="F22" s="102"/>
      <c r="G22" s="9">
        <f>SUM(G23:G32)</f>
        <v>0</v>
      </c>
      <c r="H22" s="9">
        <f>SUM(H23:H32)</f>
        <v>0</v>
      </c>
      <c r="I22" s="83"/>
      <c r="J22" s="84"/>
    </row>
    <row r="23" spans="1:10" ht="23" x14ac:dyDescent="0.25">
      <c r="A23" s="85" t="s">
        <v>76</v>
      </c>
      <c r="B23" s="103" t="s">
        <v>65</v>
      </c>
      <c r="C23" s="103"/>
      <c r="D23" s="16"/>
      <c r="E23" s="17"/>
      <c r="F23" s="18"/>
      <c r="G23" s="11">
        <f>ROUND(E23*F23,2)</f>
        <v>0</v>
      </c>
      <c r="H23" s="11">
        <f t="shared" si="0"/>
        <v>0</v>
      </c>
      <c r="I23" s="15" t="s">
        <v>62</v>
      </c>
      <c r="J23" s="81"/>
    </row>
    <row r="24" spans="1:10" x14ac:dyDescent="0.25">
      <c r="A24" s="85" t="s">
        <v>77</v>
      </c>
      <c r="B24" s="103"/>
      <c r="C24" s="103"/>
      <c r="D24" s="16"/>
      <c r="E24" s="17"/>
      <c r="F24" s="18"/>
      <c r="G24" s="11">
        <f t="shared" ref="G24:G32" si="2">ROUND(E24*F24,2)</f>
        <v>0</v>
      </c>
      <c r="H24" s="11">
        <f t="shared" si="0"/>
        <v>0</v>
      </c>
      <c r="I24" s="15"/>
      <c r="J24" s="81"/>
    </row>
    <row r="25" spans="1:10" x14ac:dyDescent="0.25">
      <c r="A25" s="85" t="s">
        <v>78</v>
      </c>
      <c r="B25" s="103"/>
      <c r="C25" s="103"/>
      <c r="D25" s="16"/>
      <c r="E25" s="17"/>
      <c r="F25" s="18"/>
      <c r="G25" s="11">
        <f t="shared" si="2"/>
        <v>0</v>
      </c>
      <c r="H25" s="11">
        <f t="shared" si="0"/>
        <v>0</v>
      </c>
      <c r="I25" s="15"/>
      <c r="J25" s="81"/>
    </row>
    <row r="26" spans="1:10" x14ac:dyDescent="0.25">
      <c r="A26" s="85" t="s">
        <v>79</v>
      </c>
      <c r="B26" s="103"/>
      <c r="C26" s="103"/>
      <c r="D26" s="16"/>
      <c r="E26" s="17"/>
      <c r="F26" s="18"/>
      <c r="G26" s="11">
        <f t="shared" si="2"/>
        <v>0</v>
      </c>
      <c r="H26" s="11">
        <f t="shared" si="0"/>
        <v>0</v>
      </c>
      <c r="I26" s="15"/>
      <c r="J26" s="81"/>
    </row>
    <row r="27" spans="1:10" x14ac:dyDescent="0.25">
      <c r="A27" s="85" t="s">
        <v>80</v>
      </c>
      <c r="B27" s="103"/>
      <c r="C27" s="103"/>
      <c r="D27" s="16"/>
      <c r="E27" s="17"/>
      <c r="F27" s="18"/>
      <c r="G27" s="11">
        <f t="shared" si="2"/>
        <v>0</v>
      </c>
      <c r="H27" s="11">
        <f t="shared" si="0"/>
        <v>0</v>
      </c>
      <c r="I27" s="15"/>
      <c r="J27" s="81"/>
    </row>
    <row r="28" spans="1:10" x14ac:dyDescent="0.25">
      <c r="A28" s="85" t="s">
        <v>81</v>
      </c>
      <c r="B28" s="103"/>
      <c r="C28" s="103"/>
      <c r="D28" s="16"/>
      <c r="E28" s="17"/>
      <c r="F28" s="18"/>
      <c r="G28" s="11">
        <f t="shared" si="2"/>
        <v>0</v>
      </c>
      <c r="H28" s="11">
        <f t="shared" si="0"/>
        <v>0</v>
      </c>
      <c r="I28" s="15"/>
      <c r="J28" s="81"/>
    </row>
    <row r="29" spans="1:10" x14ac:dyDescent="0.25">
      <c r="A29" s="85" t="s">
        <v>82</v>
      </c>
      <c r="B29" s="103"/>
      <c r="C29" s="103"/>
      <c r="D29" s="16"/>
      <c r="E29" s="17"/>
      <c r="F29" s="18"/>
      <c r="G29" s="11">
        <f t="shared" si="2"/>
        <v>0</v>
      </c>
      <c r="H29" s="11">
        <f t="shared" si="0"/>
        <v>0</v>
      </c>
      <c r="I29" s="15"/>
      <c r="J29" s="81"/>
    </row>
    <row r="30" spans="1:10" x14ac:dyDescent="0.25">
      <c r="A30" s="85" t="s">
        <v>83</v>
      </c>
      <c r="B30" s="103"/>
      <c r="C30" s="103"/>
      <c r="D30" s="16"/>
      <c r="E30" s="17"/>
      <c r="F30" s="18"/>
      <c r="G30" s="11">
        <f t="shared" si="2"/>
        <v>0</v>
      </c>
      <c r="H30" s="11">
        <f t="shared" si="0"/>
        <v>0</v>
      </c>
      <c r="I30" s="15"/>
      <c r="J30" s="81"/>
    </row>
    <row r="31" spans="1:10" x14ac:dyDescent="0.25">
      <c r="A31" s="85" t="s">
        <v>84</v>
      </c>
      <c r="B31" s="103"/>
      <c r="C31" s="103"/>
      <c r="D31" s="16"/>
      <c r="E31" s="17"/>
      <c r="F31" s="18"/>
      <c r="G31" s="11">
        <f t="shared" si="2"/>
        <v>0</v>
      </c>
      <c r="H31" s="11">
        <f t="shared" si="0"/>
        <v>0</v>
      </c>
      <c r="I31" s="15"/>
      <c r="J31" s="81"/>
    </row>
    <row r="32" spans="1:10" x14ac:dyDescent="0.25">
      <c r="A32" s="85" t="s">
        <v>85</v>
      </c>
      <c r="B32" s="103"/>
      <c r="C32" s="103"/>
      <c r="D32" s="16"/>
      <c r="E32" s="17"/>
      <c r="F32" s="18"/>
      <c r="G32" s="11">
        <f t="shared" si="2"/>
        <v>0</v>
      </c>
      <c r="H32" s="11">
        <f t="shared" si="0"/>
        <v>0</v>
      </c>
      <c r="I32" s="15"/>
      <c r="J32" s="81"/>
    </row>
    <row r="33" spans="1:10" ht="25.5" customHeight="1" x14ac:dyDescent="0.25">
      <c r="A33" s="82" t="s">
        <v>28</v>
      </c>
      <c r="B33" s="100" t="s">
        <v>29</v>
      </c>
      <c r="C33" s="101"/>
      <c r="D33" s="101"/>
      <c r="E33" s="101"/>
      <c r="F33" s="102"/>
      <c r="G33" s="9">
        <f>SUM(G34:G60)</f>
        <v>0</v>
      </c>
      <c r="H33" s="9">
        <f>SUM(H34:H60)</f>
        <v>0</v>
      </c>
      <c r="I33" s="83"/>
      <c r="J33" s="84"/>
    </row>
    <row r="34" spans="1:10" ht="23" x14ac:dyDescent="0.25">
      <c r="A34" s="85" t="s">
        <v>86</v>
      </c>
      <c r="B34" s="103" t="s">
        <v>23</v>
      </c>
      <c r="C34" s="103"/>
      <c r="D34" s="16"/>
      <c r="E34" s="17"/>
      <c r="F34" s="18"/>
      <c r="G34" s="11">
        <f t="shared" ref="G34:G60" si="3">ROUND(E34*F34,2)</f>
        <v>0</v>
      </c>
      <c r="H34" s="11">
        <f t="shared" ref="H34:H60" si="4">ROUND(G34*$D$7,2)</f>
        <v>0</v>
      </c>
      <c r="I34" s="15" t="s">
        <v>62</v>
      </c>
      <c r="J34" s="81"/>
    </row>
    <row r="35" spans="1:10" x14ac:dyDescent="0.25">
      <c r="A35" s="85" t="s">
        <v>87</v>
      </c>
      <c r="B35" s="103"/>
      <c r="C35" s="103"/>
      <c r="D35" s="16"/>
      <c r="E35" s="17"/>
      <c r="F35" s="18"/>
      <c r="G35" s="11">
        <f t="shared" si="3"/>
        <v>0</v>
      </c>
      <c r="H35" s="11">
        <f t="shared" si="4"/>
        <v>0</v>
      </c>
      <c r="I35" s="15"/>
      <c r="J35" s="81"/>
    </row>
    <row r="36" spans="1:10" x14ac:dyDescent="0.25">
      <c r="A36" s="85" t="s">
        <v>88</v>
      </c>
      <c r="B36" s="103"/>
      <c r="C36" s="103"/>
      <c r="D36" s="16"/>
      <c r="E36" s="17"/>
      <c r="F36" s="18"/>
      <c r="G36" s="11">
        <f t="shared" si="3"/>
        <v>0</v>
      </c>
      <c r="H36" s="11">
        <f t="shared" si="4"/>
        <v>0</v>
      </c>
      <c r="I36" s="15"/>
      <c r="J36" s="81"/>
    </row>
    <row r="37" spans="1:10" x14ac:dyDescent="0.25">
      <c r="A37" s="85" t="s">
        <v>89</v>
      </c>
      <c r="B37" s="103"/>
      <c r="C37" s="103"/>
      <c r="D37" s="16"/>
      <c r="E37" s="17"/>
      <c r="F37" s="18"/>
      <c r="G37" s="11">
        <f t="shared" si="3"/>
        <v>0</v>
      </c>
      <c r="H37" s="11">
        <f t="shared" si="4"/>
        <v>0</v>
      </c>
      <c r="I37" s="15"/>
      <c r="J37" s="81"/>
    </row>
    <row r="38" spans="1:10" x14ac:dyDescent="0.25">
      <c r="A38" s="85" t="s">
        <v>90</v>
      </c>
      <c r="B38" s="103"/>
      <c r="C38" s="103"/>
      <c r="D38" s="16"/>
      <c r="E38" s="17"/>
      <c r="F38" s="18"/>
      <c r="G38" s="11">
        <f t="shared" si="3"/>
        <v>0</v>
      </c>
      <c r="H38" s="11">
        <f t="shared" si="4"/>
        <v>0</v>
      </c>
      <c r="I38" s="15"/>
      <c r="J38" s="81"/>
    </row>
    <row r="39" spans="1:10" x14ac:dyDescent="0.25">
      <c r="A39" s="85" t="s">
        <v>91</v>
      </c>
      <c r="B39" s="103"/>
      <c r="C39" s="103"/>
      <c r="D39" s="16"/>
      <c r="E39" s="17"/>
      <c r="F39" s="18"/>
      <c r="G39" s="11">
        <f t="shared" si="3"/>
        <v>0</v>
      </c>
      <c r="H39" s="11">
        <f t="shared" si="4"/>
        <v>0</v>
      </c>
      <c r="I39" s="15"/>
      <c r="J39" s="81"/>
    </row>
    <row r="40" spans="1:10" x14ac:dyDescent="0.25">
      <c r="A40" s="85" t="s">
        <v>92</v>
      </c>
      <c r="B40" s="103"/>
      <c r="C40" s="103"/>
      <c r="D40" s="16"/>
      <c r="E40" s="17"/>
      <c r="F40" s="18"/>
      <c r="G40" s="11">
        <f t="shared" si="3"/>
        <v>0</v>
      </c>
      <c r="H40" s="11">
        <f t="shared" si="4"/>
        <v>0</v>
      </c>
      <c r="I40" s="15"/>
      <c r="J40" s="81"/>
    </row>
    <row r="41" spans="1:10" x14ac:dyDescent="0.25">
      <c r="A41" s="85" t="s">
        <v>93</v>
      </c>
      <c r="B41" s="103"/>
      <c r="C41" s="103"/>
      <c r="D41" s="16"/>
      <c r="E41" s="17"/>
      <c r="F41" s="18"/>
      <c r="G41" s="11">
        <f t="shared" si="3"/>
        <v>0</v>
      </c>
      <c r="H41" s="11">
        <f t="shared" si="4"/>
        <v>0</v>
      </c>
      <c r="I41" s="15"/>
      <c r="J41" s="81"/>
    </row>
    <row r="42" spans="1:10" x14ac:dyDescent="0.25">
      <c r="A42" s="85" t="s">
        <v>94</v>
      </c>
      <c r="B42" s="103"/>
      <c r="C42" s="103"/>
      <c r="D42" s="16"/>
      <c r="E42" s="17"/>
      <c r="F42" s="18"/>
      <c r="G42" s="11">
        <f t="shared" si="3"/>
        <v>0</v>
      </c>
      <c r="H42" s="11">
        <f t="shared" si="4"/>
        <v>0</v>
      </c>
      <c r="I42" s="15"/>
      <c r="J42" s="81"/>
    </row>
    <row r="43" spans="1:10" x14ac:dyDescent="0.25">
      <c r="A43" s="85" t="s">
        <v>95</v>
      </c>
      <c r="B43" s="103"/>
      <c r="C43" s="103"/>
      <c r="D43" s="16"/>
      <c r="E43" s="17"/>
      <c r="F43" s="18"/>
      <c r="G43" s="11">
        <f t="shared" si="3"/>
        <v>0</v>
      </c>
      <c r="H43" s="11">
        <f t="shared" si="4"/>
        <v>0</v>
      </c>
      <c r="I43" s="15"/>
      <c r="J43" s="81"/>
    </row>
    <row r="44" spans="1:10" x14ac:dyDescent="0.25">
      <c r="A44" s="85" t="s">
        <v>96</v>
      </c>
      <c r="B44" s="103"/>
      <c r="C44" s="103"/>
      <c r="D44" s="16"/>
      <c r="E44" s="17"/>
      <c r="F44" s="18"/>
      <c r="G44" s="11">
        <f t="shared" si="3"/>
        <v>0</v>
      </c>
      <c r="H44" s="11">
        <f t="shared" si="4"/>
        <v>0</v>
      </c>
      <c r="I44" s="15"/>
      <c r="J44" s="81"/>
    </row>
    <row r="45" spans="1:10" x14ac:dyDescent="0.25">
      <c r="A45" s="85" t="s">
        <v>97</v>
      </c>
      <c r="B45" s="103"/>
      <c r="C45" s="103"/>
      <c r="D45" s="16"/>
      <c r="E45" s="17"/>
      <c r="F45" s="18"/>
      <c r="G45" s="11">
        <f t="shared" si="3"/>
        <v>0</v>
      </c>
      <c r="H45" s="11">
        <f t="shared" si="4"/>
        <v>0</v>
      </c>
      <c r="I45" s="15"/>
      <c r="J45" s="81"/>
    </row>
    <row r="46" spans="1:10" x14ac:dyDescent="0.25">
      <c r="A46" s="85" t="s">
        <v>98</v>
      </c>
      <c r="B46" s="103"/>
      <c r="C46" s="103"/>
      <c r="D46" s="16"/>
      <c r="E46" s="17"/>
      <c r="F46" s="18"/>
      <c r="G46" s="11">
        <f t="shared" si="3"/>
        <v>0</v>
      </c>
      <c r="H46" s="11">
        <f t="shared" si="4"/>
        <v>0</v>
      </c>
      <c r="I46" s="15"/>
      <c r="J46" s="81"/>
    </row>
    <row r="47" spans="1:10" x14ac:dyDescent="0.25">
      <c r="A47" s="85" t="s">
        <v>99</v>
      </c>
      <c r="B47" s="103"/>
      <c r="C47" s="103"/>
      <c r="D47" s="16"/>
      <c r="E47" s="17"/>
      <c r="F47" s="18"/>
      <c r="G47" s="11">
        <f t="shared" si="3"/>
        <v>0</v>
      </c>
      <c r="H47" s="11">
        <f t="shared" si="4"/>
        <v>0</v>
      </c>
      <c r="I47" s="15"/>
      <c r="J47" s="81"/>
    </row>
    <row r="48" spans="1:10" x14ac:dyDescent="0.25">
      <c r="A48" s="85" t="s">
        <v>100</v>
      </c>
      <c r="B48" s="103"/>
      <c r="C48" s="103"/>
      <c r="D48" s="16"/>
      <c r="E48" s="17"/>
      <c r="F48" s="18"/>
      <c r="G48" s="11">
        <f t="shared" si="3"/>
        <v>0</v>
      </c>
      <c r="H48" s="11">
        <f t="shared" si="4"/>
        <v>0</v>
      </c>
      <c r="I48" s="15"/>
      <c r="J48" s="81"/>
    </row>
    <row r="49" spans="1:19" x14ac:dyDescent="0.25">
      <c r="A49" s="85" t="s">
        <v>101</v>
      </c>
      <c r="B49" s="103"/>
      <c r="C49" s="103"/>
      <c r="D49" s="16"/>
      <c r="E49" s="17"/>
      <c r="F49" s="18"/>
      <c r="G49" s="11">
        <f t="shared" si="3"/>
        <v>0</v>
      </c>
      <c r="H49" s="11">
        <f t="shared" si="4"/>
        <v>0</v>
      </c>
      <c r="I49" s="15"/>
      <c r="J49" s="81"/>
    </row>
    <row r="50" spans="1:19" x14ac:dyDescent="0.25">
      <c r="A50" s="85" t="s">
        <v>102</v>
      </c>
      <c r="B50" s="103"/>
      <c r="C50" s="103"/>
      <c r="D50" s="16"/>
      <c r="E50" s="17"/>
      <c r="F50" s="18"/>
      <c r="G50" s="11">
        <f t="shared" si="3"/>
        <v>0</v>
      </c>
      <c r="H50" s="11">
        <f t="shared" si="4"/>
        <v>0</v>
      </c>
      <c r="I50" s="15"/>
      <c r="J50" s="81"/>
    </row>
    <row r="51" spans="1:19" x14ac:dyDescent="0.25">
      <c r="A51" s="85" t="s">
        <v>103</v>
      </c>
      <c r="B51" s="103"/>
      <c r="C51" s="103"/>
      <c r="D51" s="16"/>
      <c r="E51" s="17"/>
      <c r="F51" s="18"/>
      <c r="G51" s="11">
        <f t="shared" si="3"/>
        <v>0</v>
      </c>
      <c r="H51" s="11">
        <f t="shared" si="4"/>
        <v>0</v>
      </c>
      <c r="I51" s="15"/>
      <c r="J51" s="81"/>
    </row>
    <row r="52" spans="1:19" x14ac:dyDescent="0.25">
      <c r="A52" s="85" t="s">
        <v>104</v>
      </c>
      <c r="B52" s="103"/>
      <c r="C52" s="103"/>
      <c r="D52" s="16"/>
      <c r="E52" s="17"/>
      <c r="F52" s="18"/>
      <c r="G52" s="11">
        <f t="shared" si="3"/>
        <v>0</v>
      </c>
      <c r="H52" s="11">
        <f t="shared" si="4"/>
        <v>0</v>
      </c>
      <c r="I52" s="15"/>
      <c r="J52" s="81"/>
    </row>
    <row r="53" spans="1:19" x14ac:dyDescent="0.25">
      <c r="A53" s="85" t="s">
        <v>105</v>
      </c>
      <c r="B53" s="103"/>
      <c r="C53" s="103"/>
      <c r="D53" s="16"/>
      <c r="E53" s="17"/>
      <c r="F53" s="18"/>
      <c r="G53" s="11">
        <f t="shared" si="3"/>
        <v>0</v>
      </c>
      <c r="H53" s="11">
        <f t="shared" si="4"/>
        <v>0</v>
      </c>
      <c r="I53" s="15"/>
      <c r="J53" s="81"/>
    </row>
    <row r="54" spans="1:19" x14ac:dyDescent="0.25">
      <c r="A54" s="85" t="s">
        <v>106</v>
      </c>
      <c r="B54" s="103"/>
      <c r="C54" s="103"/>
      <c r="D54" s="16"/>
      <c r="E54" s="17"/>
      <c r="F54" s="18"/>
      <c r="G54" s="11">
        <f t="shared" si="3"/>
        <v>0</v>
      </c>
      <c r="H54" s="11">
        <f t="shared" si="4"/>
        <v>0</v>
      </c>
      <c r="I54" s="15"/>
      <c r="J54" s="81"/>
    </row>
    <row r="55" spans="1:19" x14ac:dyDescent="0.25">
      <c r="A55" s="85" t="s">
        <v>107</v>
      </c>
      <c r="B55" s="103"/>
      <c r="C55" s="103"/>
      <c r="D55" s="16"/>
      <c r="E55" s="17"/>
      <c r="F55" s="18"/>
      <c r="G55" s="11">
        <f t="shared" si="3"/>
        <v>0</v>
      </c>
      <c r="H55" s="11">
        <f t="shared" si="4"/>
        <v>0</v>
      </c>
      <c r="I55" s="15"/>
      <c r="J55" s="81"/>
    </row>
    <row r="56" spans="1:19" x14ac:dyDescent="0.25">
      <c r="A56" s="85" t="s">
        <v>108</v>
      </c>
      <c r="B56" s="103"/>
      <c r="C56" s="103"/>
      <c r="D56" s="16"/>
      <c r="E56" s="17"/>
      <c r="F56" s="18"/>
      <c r="G56" s="11">
        <f t="shared" si="3"/>
        <v>0</v>
      </c>
      <c r="H56" s="11">
        <f t="shared" si="4"/>
        <v>0</v>
      </c>
      <c r="I56" s="15"/>
      <c r="J56" s="81"/>
    </row>
    <row r="57" spans="1:19" x14ac:dyDescent="0.25">
      <c r="A57" s="85" t="s">
        <v>109</v>
      </c>
      <c r="B57" s="103"/>
      <c r="C57" s="103"/>
      <c r="D57" s="16"/>
      <c r="E57" s="17"/>
      <c r="F57" s="18"/>
      <c r="G57" s="11">
        <f t="shared" si="3"/>
        <v>0</v>
      </c>
      <c r="H57" s="11">
        <f t="shared" si="4"/>
        <v>0</v>
      </c>
      <c r="I57" s="15"/>
      <c r="J57" s="81"/>
    </row>
    <row r="58" spans="1:19" x14ac:dyDescent="0.25">
      <c r="A58" s="85" t="s">
        <v>110</v>
      </c>
      <c r="B58" s="103"/>
      <c r="C58" s="103"/>
      <c r="D58" s="16"/>
      <c r="E58" s="17"/>
      <c r="F58" s="18"/>
      <c r="G58" s="11">
        <f t="shared" si="3"/>
        <v>0</v>
      </c>
      <c r="H58" s="11">
        <f t="shared" si="4"/>
        <v>0</v>
      </c>
      <c r="I58" s="15"/>
      <c r="J58" s="81"/>
    </row>
    <row r="59" spans="1:19" x14ac:dyDescent="0.25">
      <c r="A59" s="85" t="s">
        <v>111</v>
      </c>
      <c r="B59" s="103"/>
      <c r="C59" s="103"/>
      <c r="D59" s="16"/>
      <c r="E59" s="17"/>
      <c r="F59" s="18"/>
      <c r="G59" s="11">
        <f t="shared" si="3"/>
        <v>0</v>
      </c>
      <c r="H59" s="11">
        <f t="shared" si="4"/>
        <v>0</v>
      </c>
      <c r="I59" s="15"/>
      <c r="J59" s="81"/>
    </row>
    <row r="60" spans="1:19" x14ac:dyDescent="0.25">
      <c r="A60" s="85" t="s">
        <v>112</v>
      </c>
      <c r="B60" s="103"/>
      <c r="C60" s="103"/>
      <c r="D60" s="16"/>
      <c r="E60" s="17"/>
      <c r="F60" s="18"/>
      <c r="G60" s="11">
        <f t="shared" si="3"/>
        <v>0</v>
      </c>
      <c r="H60" s="11">
        <f t="shared" si="4"/>
        <v>0</v>
      </c>
      <c r="I60" s="15"/>
      <c r="J60" s="81"/>
    </row>
    <row r="61" spans="1:19" ht="61.25" customHeight="1" x14ac:dyDescent="0.25">
      <c r="A61" s="82" t="s">
        <v>30</v>
      </c>
      <c r="B61" s="100" t="s">
        <v>113</v>
      </c>
      <c r="C61" s="101"/>
      <c r="D61" s="101"/>
      <c r="E61" s="101"/>
      <c r="F61" s="102"/>
      <c r="G61" s="9">
        <f>SUM(G62:G90)</f>
        <v>0</v>
      </c>
      <c r="H61" s="9">
        <f>SUM(H62:H90)</f>
        <v>0</v>
      </c>
      <c r="I61" s="83"/>
      <c r="J61" s="81"/>
      <c r="K61" s="86" t="s">
        <v>114</v>
      </c>
      <c r="L61" s="86" t="s">
        <v>115</v>
      </c>
      <c r="M61" s="86" t="s">
        <v>116</v>
      </c>
      <c r="N61" s="86" t="s">
        <v>117</v>
      </c>
      <c r="O61" s="86" t="s">
        <v>118</v>
      </c>
      <c r="P61" s="86" t="s">
        <v>119</v>
      </c>
      <c r="Q61" s="86" t="s">
        <v>120</v>
      </c>
      <c r="R61" s="86" t="s">
        <v>121</v>
      </c>
    </row>
    <row r="62" spans="1:19" ht="23" customHeight="1" x14ac:dyDescent="0.25">
      <c r="A62" s="85" t="s">
        <v>122</v>
      </c>
      <c r="B62" s="103" t="s">
        <v>123</v>
      </c>
      <c r="C62" s="103"/>
      <c r="D62" s="16"/>
      <c r="E62" s="20">
        <v>1</v>
      </c>
      <c r="F62" s="11">
        <f>R62</f>
        <v>0</v>
      </c>
      <c r="G62" s="11">
        <f>ROUND(E62*F62,2)</f>
        <v>0</v>
      </c>
      <c r="H62" s="11">
        <f>ROUND(G62*$D$7,2)</f>
        <v>0</v>
      </c>
      <c r="I62" s="15" t="s">
        <v>62</v>
      </c>
      <c r="J62" s="81"/>
      <c r="K62" s="43"/>
      <c r="L62" s="22"/>
      <c r="M62" s="22"/>
      <c r="N62" s="22"/>
      <c r="O62" s="23" t="str">
        <f>IFERROR(ROUND((L62-N62)/M62,2),"0")</f>
        <v>0</v>
      </c>
      <c r="P62" s="22"/>
      <c r="Q62" s="24"/>
      <c r="R62" s="23">
        <f>O62*P62*Q62</f>
        <v>0</v>
      </c>
      <c r="S62" s="25" t="str">
        <f ca="1">IF(K62=0," ",IF(K62+(M62*30.5)&lt;TODAY(),"DĖMESIO! Patikrinkite, ar nurodytas turtas dar nėra nudėvėtas, amortizuotas"," "))</f>
        <v xml:space="preserve"> </v>
      </c>
    </row>
    <row r="63" spans="1:19" ht="11.4" customHeight="1" x14ac:dyDescent="0.25">
      <c r="A63" s="85" t="s">
        <v>124</v>
      </c>
      <c r="B63" s="103"/>
      <c r="C63" s="103"/>
      <c r="D63" s="16"/>
      <c r="E63" s="20">
        <v>1</v>
      </c>
      <c r="F63" s="11">
        <f t="shared" ref="F63:F90" si="5">R63</f>
        <v>0</v>
      </c>
      <c r="G63" s="11">
        <f t="shared" ref="G63:G90" si="6">ROUND(E63*F63,2)</f>
        <v>0</v>
      </c>
      <c r="H63" s="11">
        <f t="shared" si="0"/>
        <v>0</v>
      </c>
      <c r="I63" s="42"/>
      <c r="J63" s="81"/>
      <c r="K63" s="21"/>
      <c r="L63" s="22"/>
      <c r="M63" s="22"/>
      <c r="N63" s="22"/>
      <c r="O63" s="23" t="str">
        <f t="shared" ref="O63:O90" si="7">IFERROR(ROUND((L63-N63)/M63,2),"0")</f>
        <v>0</v>
      </c>
      <c r="P63" s="22"/>
      <c r="Q63" s="24"/>
      <c r="R63" s="23">
        <f t="shared" ref="R63:R90" si="8">O63*P63*Q63</f>
        <v>0</v>
      </c>
      <c r="S63" s="25" t="str">
        <f t="shared" ref="S63:S90" ca="1" si="9">IF(K63=0," ",IF(K63+(M63*30.5)&lt;TODAY(),"DĖMESIO! Patikrinkite, ar nurodytas turtas dar nėra nudėvėtas, amortizuotas"," "))</f>
        <v xml:space="preserve"> </v>
      </c>
    </row>
    <row r="64" spans="1:19" ht="11.4" customHeight="1" x14ac:dyDescent="0.25">
      <c r="A64" s="85" t="s">
        <v>125</v>
      </c>
      <c r="B64" s="103"/>
      <c r="C64" s="103"/>
      <c r="D64" s="16"/>
      <c r="E64" s="20">
        <v>1</v>
      </c>
      <c r="F64" s="11">
        <f t="shared" si="5"/>
        <v>0</v>
      </c>
      <c r="G64" s="11">
        <f t="shared" si="6"/>
        <v>0</v>
      </c>
      <c r="H64" s="11">
        <f t="shared" si="0"/>
        <v>0</v>
      </c>
      <c r="I64" s="15"/>
      <c r="J64" s="81"/>
      <c r="K64" s="21"/>
      <c r="L64" s="22"/>
      <c r="M64" s="22"/>
      <c r="N64" s="22"/>
      <c r="O64" s="23" t="str">
        <f t="shared" si="7"/>
        <v>0</v>
      </c>
      <c r="P64" s="22"/>
      <c r="Q64" s="24"/>
      <c r="R64" s="23">
        <f t="shared" si="8"/>
        <v>0</v>
      </c>
      <c r="S64" s="25" t="str">
        <f t="shared" ca="1" si="9"/>
        <v xml:space="preserve"> </v>
      </c>
    </row>
    <row r="65" spans="1:19" ht="11.4" customHeight="1" x14ac:dyDescent="0.25">
      <c r="A65" s="85" t="s">
        <v>126</v>
      </c>
      <c r="B65" s="103"/>
      <c r="C65" s="103"/>
      <c r="D65" s="16"/>
      <c r="E65" s="20">
        <v>1</v>
      </c>
      <c r="F65" s="11">
        <f t="shared" si="5"/>
        <v>0</v>
      </c>
      <c r="G65" s="11">
        <f t="shared" si="6"/>
        <v>0</v>
      </c>
      <c r="H65" s="11">
        <f t="shared" si="0"/>
        <v>0</v>
      </c>
      <c r="I65" s="15"/>
      <c r="J65" s="81"/>
      <c r="K65" s="21"/>
      <c r="L65" s="22"/>
      <c r="M65" s="22"/>
      <c r="N65" s="22"/>
      <c r="O65" s="23" t="str">
        <f t="shared" si="7"/>
        <v>0</v>
      </c>
      <c r="P65" s="22"/>
      <c r="Q65" s="24"/>
      <c r="R65" s="23">
        <f t="shared" si="8"/>
        <v>0</v>
      </c>
      <c r="S65" s="25" t="str">
        <f t="shared" ca="1" si="9"/>
        <v xml:space="preserve"> </v>
      </c>
    </row>
    <row r="66" spans="1:19" ht="11.4" customHeight="1" x14ac:dyDescent="0.25">
      <c r="A66" s="85" t="s">
        <v>127</v>
      </c>
      <c r="B66" s="103"/>
      <c r="C66" s="103"/>
      <c r="D66" s="16"/>
      <c r="E66" s="20">
        <v>1</v>
      </c>
      <c r="F66" s="11">
        <f t="shared" si="5"/>
        <v>0</v>
      </c>
      <c r="G66" s="11">
        <f t="shared" si="6"/>
        <v>0</v>
      </c>
      <c r="H66" s="11">
        <f t="shared" si="0"/>
        <v>0</v>
      </c>
      <c r="I66" s="15"/>
      <c r="J66" s="81"/>
      <c r="K66" s="21"/>
      <c r="L66" s="22"/>
      <c r="M66" s="22"/>
      <c r="N66" s="22"/>
      <c r="O66" s="23" t="str">
        <f t="shared" si="7"/>
        <v>0</v>
      </c>
      <c r="P66" s="22"/>
      <c r="Q66" s="24"/>
      <c r="R66" s="23">
        <f t="shared" si="8"/>
        <v>0</v>
      </c>
      <c r="S66" s="25" t="str">
        <f t="shared" ca="1" si="9"/>
        <v xml:space="preserve"> </v>
      </c>
    </row>
    <row r="67" spans="1:19" ht="11.4" customHeight="1" x14ac:dyDescent="0.25">
      <c r="A67" s="85" t="s">
        <v>128</v>
      </c>
      <c r="B67" s="103"/>
      <c r="C67" s="103"/>
      <c r="D67" s="16"/>
      <c r="E67" s="20">
        <v>1</v>
      </c>
      <c r="F67" s="11">
        <f t="shared" si="5"/>
        <v>0</v>
      </c>
      <c r="G67" s="11">
        <f t="shared" si="6"/>
        <v>0</v>
      </c>
      <c r="H67" s="11">
        <f t="shared" si="0"/>
        <v>0</v>
      </c>
      <c r="I67" s="15"/>
      <c r="J67" s="81"/>
      <c r="K67" s="21"/>
      <c r="L67" s="22"/>
      <c r="M67" s="22"/>
      <c r="N67" s="22"/>
      <c r="O67" s="23" t="str">
        <f t="shared" si="7"/>
        <v>0</v>
      </c>
      <c r="P67" s="22"/>
      <c r="Q67" s="24"/>
      <c r="R67" s="23">
        <f t="shared" si="8"/>
        <v>0</v>
      </c>
      <c r="S67" s="25" t="str">
        <f t="shared" ca="1" si="9"/>
        <v xml:space="preserve"> </v>
      </c>
    </row>
    <row r="68" spans="1:19" ht="11.4" customHeight="1" x14ac:dyDescent="0.25">
      <c r="A68" s="85" t="s">
        <v>129</v>
      </c>
      <c r="B68" s="103"/>
      <c r="C68" s="103"/>
      <c r="D68" s="16"/>
      <c r="E68" s="20">
        <v>1</v>
      </c>
      <c r="F68" s="11">
        <f t="shared" si="5"/>
        <v>0</v>
      </c>
      <c r="G68" s="11">
        <f t="shared" si="6"/>
        <v>0</v>
      </c>
      <c r="H68" s="11">
        <f t="shared" si="0"/>
        <v>0</v>
      </c>
      <c r="I68" s="15"/>
      <c r="J68" s="81"/>
      <c r="K68" s="21"/>
      <c r="L68" s="22"/>
      <c r="M68" s="22"/>
      <c r="N68" s="22"/>
      <c r="O68" s="23" t="str">
        <f t="shared" si="7"/>
        <v>0</v>
      </c>
      <c r="P68" s="22"/>
      <c r="Q68" s="24"/>
      <c r="R68" s="23">
        <f t="shared" si="8"/>
        <v>0</v>
      </c>
      <c r="S68" s="25" t="str">
        <f t="shared" ca="1" si="9"/>
        <v xml:space="preserve"> </v>
      </c>
    </row>
    <row r="69" spans="1:19" ht="11.4" customHeight="1" x14ac:dyDescent="0.25">
      <c r="A69" s="85" t="s">
        <v>130</v>
      </c>
      <c r="B69" s="103"/>
      <c r="C69" s="103"/>
      <c r="D69" s="16"/>
      <c r="E69" s="20">
        <v>1</v>
      </c>
      <c r="F69" s="11">
        <f t="shared" si="5"/>
        <v>0</v>
      </c>
      <c r="G69" s="11">
        <f t="shared" si="6"/>
        <v>0</v>
      </c>
      <c r="H69" s="11">
        <f t="shared" si="0"/>
        <v>0</v>
      </c>
      <c r="I69" s="15"/>
      <c r="J69" s="81"/>
      <c r="K69" s="21"/>
      <c r="L69" s="22"/>
      <c r="M69" s="22"/>
      <c r="N69" s="22"/>
      <c r="O69" s="23" t="str">
        <f t="shared" si="7"/>
        <v>0</v>
      </c>
      <c r="P69" s="22"/>
      <c r="Q69" s="24"/>
      <c r="R69" s="23">
        <f t="shared" si="8"/>
        <v>0</v>
      </c>
      <c r="S69" s="25" t="str">
        <f t="shared" ca="1" si="9"/>
        <v xml:space="preserve"> </v>
      </c>
    </row>
    <row r="70" spans="1:19" ht="11.4" customHeight="1" x14ac:dyDescent="0.25">
      <c r="A70" s="85" t="s">
        <v>131</v>
      </c>
      <c r="B70" s="103"/>
      <c r="C70" s="103"/>
      <c r="D70" s="16"/>
      <c r="E70" s="20">
        <v>1</v>
      </c>
      <c r="F70" s="11">
        <f t="shared" si="5"/>
        <v>0</v>
      </c>
      <c r="G70" s="11">
        <f t="shared" si="6"/>
        <v>0</v>
      </c>
      <c r="H70" s="11">
        <f t="shared" si="0"/>
        <v>0</v>
      </c>
      <c r="I70" s="15"/>
      <c r="J70" s="81"/>
      <c r="K70" s="21"/>
      <c r="L70" s="22"/>
      <c r="M70" s="22"/>
      <c r="N70" s="22"/>
      <c r="O70" s="23" t="str">
        <f t="shared" si="7"/>
        <v>0</v>
      </c>
      <c r="P70" s="22"/>
      <c r="Q70" s="24"/>
      <c r="R70" s="23">
        <f t="shared" si="8"/>
        <v>0</v>
      </c>
      <c r="S70" s="25" t="str">
        <f t="shared" ca="1" si="9"/>
        <v xml:space="preserve"> </v>
      </c>
    </row>
    <row r="71" spans="1:19" ht="11.4" customHeight="1" x14ac:dyDescent="0.25">
      <c r="A71" s="85" t="s">
        <v>132</v>
      </c>
      <c r="B71" s="103"/>
      <c r="C71" s="103"/>
      <c r="D71" s="16"/>
      <c r="E71" s="20">
        <v>1</v>
      </c>
      <c r="F71" s="11">
        <f t="shared" si="5"/>
        <v>0</v>
      </c>
      <c r="G71" s="11">
        <f t="shared" si="6"/>
        <v>0</v>
      </c>
      <c r="H71" s="11">
        <f t="shared" si="0"/>
        <v>0</v>
      </c>
      <c r="I71" s="15"/>
      <c r="J71" s="81"/>
      <c r="K71" s="21"/>
      <c r="L71" s="22"/>
      <c r="M71" s="22"/>
      <c r="N71" s="22"/>
      <c r="O71" s="23" t="str">
        <f t="shared" si="7"/>
        <v>0</v>
      </c>
      <c r="P71" s="22"/>
      <c r="Q71" s="24"/>
      <c r="R71" s="23">
        <f t="shared" si="8"/>
        <v>0</v>
      </c>
      <c r="S71" s="25" t="str">
        <f t="shared" ca="1" si="9"/>
        <v xml:space="preserve"> </v>
      </c>
    </row>
    <row r="72" spans="1:19" ht="11.4" customHeight="1" x14ac:dyDescent="0.25">
      <c r="A72" s="85" t="s">
        <v>133</v>
      </c>
      <c r="B72" s="103"/>
      <c r="C72" s="103"/>
      <c r="D72" s="16"/>
      <c r="E72" s="20">
        <v>1</v>
      </c>
      <c r="F72" s="11">
        <f t="shared" si="5"/>
        <v>0</v>
      </c>
      <c r="G72" s="11">
        <f t="shared" si="6"/>
        <v>0</v>
      </c>
      <c r="H72" s="11">
        <f t="shared" si="0"/>
        <v>0</v>
      </c>
      <c r="I72" s="15"/>
      <c r="J72" s="81"/>
      <c r="K72" s="21"/>
      <c r="L72" s="22"/>
      <c r="M72" s="22"/>
      <c r="N72" s="22"/>
      <c r="O72" s="23" t="str">
        <f t="shared" si="7"/>
        <v>0</v>
      </c>
      <c r="P72" s="22"/>
      <c r="Q72" s="24"/>
      <c r="R72" s="23">
        <f t="shared" si="8"/>
        <v>0</v>
      </c>
      <c r="S72" s="25" t="str">
        <f t="shared" ca="1" si="9"/>
        <v xml:space="preserve"> </v>
      </c>
    </row>
    <row r="73" spans="1:19" ht="11.4" customHeight="1" x14ac:dyDescent="0.25">
      <c r="A73" s="85" t="s">
        <v>134</v>
      </c>
      <c r="B73" s="103"/>
      <c r="C73" s="103"/>
      <c r="D73" s="16"/>
      <c r="E73" s="20">
        <v>1</v>
      </c>
      <c r="F73" s="11">
        <f t="shared" si="5"/>
        <v>0</v>
      </c>
      <c r="G73" s="11">
        <f t="shared" si="6"/>
        <v>0</v>
      </c>
      <c r="H73" s="11">
        <f t="shared" si="0"/>
        <v>0</v>
      </c>
      <c r="I73" s="15"/>
      <c r="J73" s="81"/>
      <c r="K73" s="21"/>
      <c r="L73" s="22"/>
      <c r="M73" s="22"/>
      <c r="N73" s="22"/>
      <c r="O73" s="23" t="str">
        <f t="shared" si="7"/>
        <v>0</v>
      </c>
      <c r="P73" s="22"/>
      <c r="Q73" s="24"/>
      <c r="R73" s="23">
        <f t="shared" si="8"/>
        <v>0</v>
      </c>
      <c r="S73" s="25" t="str">
        <f t="shared" ca="1" si="9"/>
        <v xml:space="preserve"> </v>
      </c>
    </row>
    <row r="74" spans="1:19" ht="11.4" customHeight="1" x14ac:dyDescent="0.25">
      <c r="A74" s="85" t="s">
        <v>135</v>
      </c>
      <c r="B74" s="103"/>
      <c r="C74" s="103"/>
      <c r="D74" s="16"/>
      <c r="E74" s="20">
        <v>1</v>
      </c>
      <c r="F74" s="11">
        <f t="shared" si="5"/>
        <v>0</v>
      </c>
      <c r="G74" s="11">
        <f t="shared" si="6"/>
        <v>0</v>
      </c>
      <c r="H74" s="11">
        <f t="shared" si="0"/>
        <v>0</v>
      </c>
      <c r="I74" s="15"/>
      <c r="J74" s="81"/>
      <c r="K74" s="21"/>
      <c r="L74" s="22"/>
      <c r="M74" s="22"/>
      <c r="N74" s="22"/>
      <c r="O74" s="23" t="str">
        <f t="shared" si="7"/>
        <v>0</v>
      </c>
      <c r="P74" s="22"/>
      <c r="Q74" s="24"/>
      <c r="R74" s="23">
        <f t="shared" si="8"/>
        <v>0</v>
      </c>
      <c r="S74" s="25" t="str">
        <f t="shared" ca="1" si="9"/>
        <v xml:space="preserve"> </v>
      </c>
    </row>
    <row r="75" spans="1:19" ht="11.4" customHeight="1" x14ac:dyDescent="0.25">
      <c r="A75" s="85" t="s">
        <v>136</v>
      </c>
      <c r="B75" s="103"/>
      <c r="C75" s="103"/>
      <c r="D75" s="16"/>
      <c r="E75" s="20">
        <v>1</v>
      </c>
      <c r="F75" s="11">
        <f t="shared" si="5"/>
        <v>0</v>
      </c>
      <c r="G75" s="11">
        <f t="shared" si="6"/>
        <v>0</v>
      </c>
      <c r="H75" s="11">
        <f t="shared" si="0"/>
        <v>0</v>
      </c>
      <c r="I75" s="15"/>
      <c r="J75" s="81"/>
      <c r="K75" s="21"/>
      <c r="L75" s="22"/>
      <c r="M75" s="22"/>
      <c r="N75" s="22"/>
      <c r="O75" s="23" t="str">
        <f t="shared" si="7"/>
        <v>0</v>
      </c>
      <c r="P75" s="22"/>
      <c r="Q75" s="24"/>
      <c r="R75" s="23">
        <f t="shared" si="8"/>
        <v>0</v>
      </c>
      <c r="S75" s="25" t="str">
        <f t="shared" ca="1" si="9"/>
        <v xml:space="preserve"> </v>
      </c>
    </row>
    <row r="76" spans="1:19" ht="11.4" customHeight="1" x14ac:dyDescent="0.25">
      <c r="A76" s="85" t="s">
        <v>137</v>
      </c>
      <c r="B76" s="103"/>
      <c r="C76" s="103"/>
      <c r="D76" s="16"/>
      <c r="E76" s="20">
        <v>1</v>
      </c>
      <c r="F76" s="11">
        <f t="shared" si="5"/>
        <v>0</v>
      </c>
      <c r="G76" s="11">
        <f t="shared" si="6"/>
        <v>0</v>
      </c>
      <c r="H76" s="11">
        <f t="shared" si="0"/>
        <v>0</v>
      </c>
      <c r="I76" s="15"/>
      <c r="J76" s="81"/>
      <c r="K76" s="21"/>
      <c r="L76" s="22"/>
      <c r="M76" s="22"/>
      <c r="N76" s="22"/>
      <c r="O76" s="23" t="str">
        <f t="shared" si="7"/>
        <v>0</v>
      </c>
      <c r="P76" s="22"/>
      <c r="Q76" s="24"/>
      <c r="R76" s="23">
        <f t="shared" si="8"/>
        <v>0</v>
      </c>
      <c r="S76" s="25" t="str">
        <f t="shared" ca="1" si="9"/>
        <v xml:space="preserve"> </v>
      </c>
    </row>
    <row r="77" spans="1:19" ht="11.4" customHeight="1" x14ac:dyDescent="0.25">
      <c r="A77" s="85" t="s">
        <v>138</v>
      </c>
      <c r="B77" s="103"/>
      <c r="C77" s="103"/>
      <c r="D77" s="16"/>
      <c r="E77" s="20">
        <v>1</v>
      </c>
      <c r="F77" s="11">
        <f t="shared" si="5"/>
        <v>0</v>
      </c>
      <c r="G77" s="11">
        <f t="shared" si="6"/>
        <v>0</v>
      </c>
      <c r="H77" s="11">
        <f t="shared" si="0"/>
        <v>0</v>
      </c>
      <c r="I77" s="15"/>
      <c r="J77" s="81"/>
      <c r="K77" s="21"/>
      <c r="L77" s="22"/>
      <c r="M77" s="22"/>
      <c r="N77" s="22"/>
      <c r="O77" s="23" t="str">
        <f t="shared" si="7"/>
        <v>0</v>
      </c>
      <c r="P77" s="22"/>
      <c r="Q77" s="24"/>
      <c r="R77" s="23">
        <f t="shared" si="8"/>
        <v>0</v>
      </c>
      <c r="S77" s="25" t="str">
        <f t="shared" ca="1" si="9"/>
        <v xml:space="preserve"> </v>
      </c>
    </row>
    <row r="78" spans="1:19" ht="11.4" customHeight="1" x14ac:dyDescent="0.25">
      <c r="A78" s="85" t="s">
        <v>139</v>
      </c>
      <c r="B78" s="103"/>
      <c r="C78" s="103"/>
      <c r="D78" s="16"/>
      <c r="E78" s="20">
        <v>1</v>
      </c>
      <c r="F78" s="11">
        <f t="shared" si="5"/>
        <v>0</v>
      </c>
      <c r="G78" s="11">
        <f t="shared" si="6"/>
        <v>0</v>
      </c>
      <c r="H78" s="11">
        <f t="shared" si="0"/>
        <v>0</v>
      </c>
      <c r="I78" s="15"/>
      <c r="J78" s="81"/>
      <c r="K78" s="21"/>
      <c r="L78" s="22"/>
      <c r="M78" s="22"/>
      <c r="N78" s="22"/>
      <c r="O78" s="23" t="str">
        <f t="shared" si="7"/>
        <v>0</v>
      </c>
      <c r="P78" s="22"/>
      <c r="Q78" s="24"/>
      <c r="R78" s="23">
        <f t="shared" si="8"/>
        <v>0</v>
      </c>
      <c r="S78" s="25" t="str">
        <f t="shared" ca="1" si="9"/>
        <v xml:space="preserve"> </v>
      </c>
    </row>
    <row r="79" spans="1:19" ht="11.4" customHeight="1" x14ac:dyDescent="0.25">
      <c r="A79" s="85" t="s">
        <v>140</v>
      </c>
      <c r="B79" s="103"/>
      <c r="C79" s="103"/>
      <c r="D79" s="16"/>
      <c r="E79" s="20">
        <v>1</v>
      </c>
      <c r="F79" s="11">
        <f t="shared" si="5"/>
        <v>0</v>
      </c>
      <c r="G79" s="11">
        <f t="shared" si="6"/>
        <v>0</v>
      </c>
      <c r="H79" s="11">
        <f t="shared" si="0"/>
        <v>0</v>
      </c>
      <c r="I79" s="15"/>
      <c r="J79" s="81"/>
      <c r="K79" s="21"/>
      <c r="L79" s="22"/>
      <c r="M79" s="22"/>
      <c r="N79" s="22"/>
      <c r="O79" s="23" t="str">
        <f t="shared" si="7"/>
        <v>0</v>
      </c>
      <c r="P79" s="22"/>
      <c r="Q79" s="24"/>
      <c r="R79" s="23">
        <f t="shared" si="8"/>
        <v>0</v>
      </c>
      <c r="S79" s="25" t="str">
        <f t="shared" ca="1" si="9"/>
        <v xml:space="preserve"> </v>
      </c>
    </row>
    <row r="80" spans="1:19" ht="11.4" customHeight="1" x14ac:dyDescent="0.25">
      <c r="A80" s="85" t="s">
        <v>141</v>
      </c>
      <c r="B80" s="103"/>
      <c r="C80" s="103"/>
      <c r="D80" s="16"/>
      <c r="E80" s="20">
        <v>1</v>
      </c>
      <c r="F80" s="11">
        <f t="shared" si="5"/>
        <v>0</v>
      </c>
      <c r="G80" s="11">
        <f t="shared" si="6"/>
        <v>0</v>
      </c>
      <c r="H80" s="11">
        <f t="shared" si="0"/>
        <v>0</v>
      </c>
      <c r="I80" s="15"/>
      <c r="J80" s="81"/>
      <c r="K80" s="21"/>
      <c r="L80" s="22"/>
      <c r="M80" s="22"/>
      <c r="N80" s="22"/>
      <c r="O80" s="23" t="str">
        <f t="shared" si="7"/>
        <v>0</v>
      </c>
      <c r="P80" s="22"/>
      <c r="Q80" s="24"/>
      <c r="R80" s="23">
        <f t="shared" si="8"/>
        <v>0</v>
      </c>
      <c r="S80" s="25" t="str">
        <f t="shared" ca="1" si="9"/>
        <v xml:space="preserve"> </v>
      </c>
    </row>
    <row r="81" spans="1:19" ht="11.4" customHeight="1" x14ac:dyDescent="0.25">
      <c r="A81" s="85" t="s">
        <v>142</v>
      </c>
      <c r="B81" s="103"/>
      <c r="C81" s="103"/>
      <c r="D81" s="16"/>
      <c r="E81" s="20">
        <v>1</v>
      </c>
      <c r="F81" s="11">
        <f t="shared" si="5"/>
        <v>0</v>
      </c>
      <c r="G81" s="11">
        <f t="shared" si="6"/>
        <v>0</v>
      </c>
      <c r="H81" s="11">
        <f t="shared" si="0"/>
        <v>0</v>
      </c>
      <c r="I81" s="15"/>
      <c r="J81" s="81"/>
      <c r="K81" s="21"/>
      <c r="L81" s="22"/>
      <c r="M81" s="22"/>
      <c r="N81" s="22"/>
      <c r="O81" s="23" t="str">
        <f t="shared" si="7"/>
        <v>0</v>
      </c>
      <c r="P81" s="22"/>
      <c r="Q81" s="24"/>
      <c r="R81" s="23">
        <f t="shared" si="8"/>
        <v>0</v>
      </c>
      <c r="S81" s="25" t="str">
        <f t="shared" ca="1" si="9"/>
        <v xml:space="preserve"> </v>
      </c>
    </row>
    <row r="82" spans="1:19" ht="11.4" customHeight="1" x14ac:dyDescent="0.25">
      <c r="A82" s="85" t="s">
        <v>143</v>
      </c>
      <c r="B82" s="103"/>
      <c r="C82" s="103"/>
      <c r="D82" s="16"/>
      <c r="E82" s="20">
        <v>1</v>
      </c>
      <c r="F82" s="11">
        <f t="shared" si="5"/>
        <v>0</v>
      </c>
      <c r="G82" s="11">
        <f t="shared" si="6"/>
        <v>0</v>
      </c>
      <c r="H82" s="11">
        <f t="shared" si="0"/>
        <v>0</v>
      </c>
      <c r="I82" s="15"/>
      <c r="J82" s="81"/>
      <c r="K82" s="21"/>
      <c r="L82" s="22"/>
      <c r="M82" s="22"/>
      <c r="N82" s="22"/>
      <c r="O82" s="23" t="str">
        <f t="shared" si="7"/>
        <v>0</v>
      </c>
      <c r="P82" s="22"/>
      <c r="Q82" s="24"/>
      <c r="R82" s="23">
        <f t="shared" si="8"/>
        <v>0</v>
      </c>
      <c r="S82" s="25" t="str">
        <f t="shared" ca="1" si="9"/>
        <v xml:space="preserve"> </v>
      </c>
    </row>
    <row r="83" spans="1:19" ht="11.4" customHeight="1" x14ac:dyDescent="0.25">
      <c r="A83" s="85" t="s">
        <v>144</v>
      </c>
      <c r="B83" s="103"/>
      <c r="C83" s="103"/>
      <c r="D83" s="16"/>
      <c r="E83" s="20">
        <v>1</v>
      </c>
      <c r="F83" s="11">
        <f t="shared" si="5"/>
        <v>0</v>
      </c>
      <c r="G83" s="11">
        <f t="shared" si="6"/>
        <v>0</v>
      </c>
      <c r="H83" s="11">
        <f t="shared" si="0"/>
        <v>0</v>
      </c>
      <c r="I83" s="15"/>
      <c r="J83" s="81"/>
      <c r="K83" s="21"/>
      <c r="L83" s="22"/>
      <c r="M83" s="22"/>
      <c r="N83" s="22"/>
      <c r="O83" s="23" t="str">
        <f t="shared" si="7"/>
        <v>0</v>
      </c>
      <c r="P83" s="22"/>
      <c r="Q83" s="24"/>
      <c r="R83" s="23">
        <f t="shared" si="8"/>
        <v>0</v>
      </c>
      <c r="S83" s="25" t="str">
        <f t="shared" ca="1" si="9"/>
        <v xml:space="preserve"> </v>
      </c>
    </row>
    <row r="84" spans="1:19" ht="11.4" customHeight="1" x14ac:dyDescent="0.25">
      <c r="A84" s="85" t="s">
        <v>145</v>
      </c>
      <c r="B84" s="103"/>
      <c r="C84" s="103"/>
      <c r="D84" s="16"/>
      <c r="E84" s="20">
        <v>1</v>
      </c>
      <c r="F84" s="11">
        <f t="shared" si="5"/>
        <v>0</v>
      </c>
      <c r="G84" s="11">
        <f t="shared" si="6"/>
        <v>0</v>
      </c>
      <c r="H84" s="11">
        <f t="shared" si="0"/>
        <v>0</v>
      </c>
      <c r="I84" s="15"/>
      <c r="J84" s="81"/>
      <c r="K84" s="21"/>
      <c r="L84" s="22"/>
      <c r="M84" s="22"/>
      <c r="N84" s="22"/>
      <c r="O84" s="23" t="str">
        <f t="shared" si="7"/>
        <v>0</v>
      </c>
      <c r="P84" s="22"/>
      <c r="Q84" s="24"/>
      <c r="R84" s="23">
        <f t="shared" si="8"/>
        <v>0</v>
      </c>
      <c r="S84" s="25" t="str">
        <f t="shared" ca="1" si="9"/>
        <v xml:space="preserve"> </v>
      </c>
    </row>
    <row r="85" spans="1:19" ht="11.4" customHeight="1" x14ac:dyDescent="0.25">
      <c r="A85" s="85" t="s">
        <v>146</v>
      </c>
      <c r="B85" s="103"/>
      <c r="C85" s="103"/>
      <c r="D85" s="16"/>
      <c r="E85" s="20">
        <v>1</v>
      </c>
      <c r="F85" s="11">
        <f t="shared" si="5"/>
        <v>0</v>
      </c>
      <c r="G85" s="11">
        <f t="shared" si="6"/>
        <v>0</v>
      </c>
      <c r="H85" s="11">
        <f t="shared" si="0"/>
        <v>0</v>
      </c>
      <c r="I85" s="15"/>
      <c r="J85" s="81"/>
      <c r="K85" s="21"/>
      <c r="L85" s="22"/>
      <c r="M85" s="22"/>
      <c r="N85" s="22"/>
      <c r="O85" s="23" t="str">
        <f t="shared" si="7"/>
        <v>0</v>
      </c>
      <c r="P85" s="22"/>
      <c r="Q85" s="24"/>
      <c r="R85" s="23">
        <f t="shared" si="8"/>
        <v>0</v>
      </c>
      <c r="S85" s="25" t="str">
        <f t="shared" ca="1" si="9"/>
        <v xml:space="preserve"> </v>
      </c>
    </row>
    <row r="86" spans="1:19" ht="11.4" customHeight="1" x14ac:dyDescent="0.25">
      <c r="A86" s="85" t="s">
        <v>147</v>
      </c>
      <c r="B86" s="103"/>
      <c r="C86" s="103"/>
      <c r="D86" s="16"/>
      <c r="E86" s="20">
        <v>1</v>
      </c>
      <c r="F86" s="11">
        <f t="shared" si="5"/>
        <v>0</v>
      </c>
      <c r="G86" s="11">
        <f t="shared" si="6"/>
        <v>0</v>
      </c>
      <c r="H86" s="11">
        <f t="shared" si="0"/>
        <v>0</v>
      </c>
      <c r="I86" s="15"/>
      <c r="J86" s="81"/>
      <c r="K86" s="21"/>
      <c r="L86" s="22"/>
      <c r="M86" s="22"/>
      <c r="N86" s="22"/>
      <c r="O86" s="23" t="str">
        <f t="shared" si="7"/>
        <v>0</v>
      </c>
      <c r="P86" s="22"/>
      <c r="Q86" s="24"/>
      <c r="R86" s="23">
        <f t="shared" si="8"/>
        <v>0</v>
      </c>
      <c r="S86" s="25" t="str">
        <f t="shared" ca="1" si="9"/>
        <v xml:space="preserve"> </v>
      </c>
    </row>
    <row r="87" spans="1:19" ht="11.4" customHeight="1" x14ac:dyDescent="0.25">
      <c r="A87" s="85" t="s">
        <v>148</v>
      </c>
      <c r="B87" s="103"/>
      <c r="C87" s="103"/>
      <c r="D87" s="16"/>
      <c r="E87" s="20">
        <v>1</v>
      </c>
      <c r="F87" s="11">
        <f t="shared" si="5"/>
        <v>0</v>
      </c>
      <c r="G87" s="11">
        <f t="shared" si="6"/>
        <v>0</v>
      </c>
      <c r="H87" s="11">
        <f t="shared" si="0"/>
        <v>0</v>
      </c>
      <c r="I87" s="15"/>
      <c r="J87" s="81"/>
      <c r="K87" s="21"/>
      <c r="L87" s="22"/>
      <c r="M87" s="22"/>
      <c r="N87" s="22"/>
      <c r="O87" s="23" t="str">
        <f t="shared" si="7"/>
        <v>0</v>
      </c>
      <c r="P87" s="22"/>
      <c r="Q87" s="24"/>
      <c r="R87" s="23">
        <f t="shared" si="8"/>
        <v>0</v>
      </c>
      <c r="S87" s="25" t="str">
        <f t="shared" ca="1" si="9"/>
        <v xml:space="preserve"> </v>
      </c>
    </row>
    <row r="88" spans="1:19" ht="11.4" customHeight="1" x14ac:dyDescent="0.25">
      <c r="A88" s="85" t="s">
        <v>149</v>
      </c>
      <c r="B88" s="103"/>
      <c r="C88" s="103"/>
      <c r="D88" s="16"/>
      <c r="E88" s="20">
        <v>1</v>
      </c>
      <c r="F88" s="11">
        <f t="shared" si="5"/>
        <v>0</v>
      </c>
      <c r="G88" s="11">
        <f t="shared" si="6"/>
        <v>0</v>
      </c>
      <c r="H88" s="11">
        <f t="shared" si="0"/>
        <v>0</v>
      </c>
      <c r="I88" s="15"/>
      <c r="J88" s="81"/>
      <c r="K88" s="21"/>
      <c r="L88" s="22"/>
      <c r="M88" s="22"/>
      <c r="N88" s="22"/>
      <c r="O88" s="23" t="str">
        <f t="shared" si="7"/>
        <v>0</v>
      </c>
      <c r="P88" s="22"/>
      <c r="Q88" s="24"/>
      <c r="R88" s="23">
        <f t="shared" si="8"/>
        <v>0</v>
      </c>
      <c r="S88" s="25" t="str">
        <f t="shared" ca="1" si="9"/>
        <v xml:space="preserve"> </v>
      </c>
    </row>
    <row r="89" spans="1:19" ht="11.4" customHeight="1" x14ac:dyDescent="0.25">
      <c r="A89" s="85" t="s">
        <v>150</v>
      </c>
      <c r="B89" s="103"/>
      <c r="C89" s="103"/>
      <c r="D89" s="16"/>
      <c r="E89" s="20">
        <v>1</v>
      </c>
      <c r="F89" s="11">
        <f t="shared" si="5"/>
        <v>0</v>
      </c>
      <c r="G89" s="11">
        <f t="shared" si="6"/>
        <v>0</v>
      </c>
      <c r="H89" s="11">
        <f t="shared" si="0"/>
        <v>0</v>
      </c>
      <c r="I89" s="15"/>
      <c r="J89" s="81"/>
      <c r="K89" s="21"/>
      <c r="L89" s="22"/>
      <c r="M89" s="22"/>
      <c r="N89" s="22"/>
      <c r="O89" s="23" t="str">
        <f t="shared" si="7"/>
        <v>0</v>
      </c>
      <c r="P89" s="22"/>
      <c r="Q89" s="24"/>
      <c r="R89" s="23">
        <f t="shared" si="8"/>
        <v>0</v>
      </c>
      <c r="S89" s="25" t="str">
        <f t="shared" ca="1" si="9"/>
        <v xml:space="preserve"> </v>
      </c>
    </row>
    <row r="90" spans="1:19" ht="11.4" customHeight="1" x14ac:dyDescent="0.25">
      <c r="A90" s="85" t="s">
        <v>151</v>
      </c>
      <c r="B90" s="103"/>
      <c r="C90" s="103"/>
      <c r="D90" s="16"/>
      <c r="E90" s="20">
        <v>1</v>
      </c>
      <c r="F90" s="11">
        <f t="shared" si="5"/>
        <v>0</v>
      </c>
      <c r="G90" s="11">
        <f t="shared" si="6"/>
        <v>0</v>
      </c>
      <c r="H90" s="11">
        <f t="shared" si="0"/>
        <v>0</v>
      </c>
      <c r="I90" s="15"/>
      <c r="J90" s="81"/>
      <c r="K90" s="21"/>
      <c r="L90" s="22"/>
      <c r="M90" s="22"/>
      <c r="N90" s="22"/>
      <c r="O90" s="23" t="str">
        <f t="shared" si="7"/>
        <v>0</v>
      </c>
      <c r="P90" s="22"/>
      <c r="Q90" s="24"/>
      <c r="R90" s="23">
        <f t="shared" si="8"/>
        <v>0</v>
      </c>
      <c r="S90" s="25" t="str">
        <f t="shared" ca="1" si="9"/>
        <v xml:space="preserve"> </v>
      </c>
    </row>
    <row r="91" spans="1:19" ht="57" customHeight="1" x14ac:dyDescent="0.25">
      <c r="A91" s="82" t="s">
        <v>32</v>
      </c>
      <c r="B91" s="104" t="s">
        <v>33</v>
      </c>
      <c r="C91" s="105"/>
      <c r="D91" s="105"/>
      <c r="E91" s="105"/>
      <c r="F91" s="106"/>
      <c r="G91" s="9">
        <f>SUM(G92:G141)</f>
        <v>0</v>
      </c>
      <c r="H91" s="9">
        <f>SUM(H92:H141)</f>
        <v>0</v>
      </c>
      <c r="I91" s="87"/>
      <c r="J91" s="81"/>
      <c r="K91" s="86" t="s">
        <v>152</v>
      </c>
    </row>
    <row r="92" spans="1:19" x14ac:dyDescent="0.25">
      <c r="A92" s="119" t="s">
        <v>153</v>
      </c>
      <c r="B92" s="113" t="s">
        <v>154</v>
      </c>
      <c r="C92" s="19" t="s">
        <v>155</v>
      </c>
      <c r="D92" s="122" t="s">
        <v>156</v>
      </c>
      <c r="E92" s="125"/>
      <c r="F92" s="110" t="str">
        <f>IFERROR(ROUND(AVERAGE(K92:K96),2),"0")</f>
        <v>0</v>
      </c>
      <c r="G92" s="110">
        <f>ROUND(E92*F92,2)</f>
        <v>0</v>
      </c>
      <c r="H92" s="110">
        <f>ROUND(G92*$D$7,2)</f>
        <v>0</v>
      </c>
      <c r="I92" s="113" t="s">
        <v>62</v>
      </c>
      <c r="J92" s="88"/>
      <c r="K92" s="22"/>
    </row>
    <row r="93" spans="1:19" x14ac:dyDescent="0.25">
      <c r="A93" s="120"/>
      <c r="B93" s="114"/>
      <c r="C93" s="19"/>
      <c r="D93" s="123"/>
      <c r="E93" s="126"/>
      <c r="F93" s="111"/>
      <c r="G93" s="111"/>
      <c r="H93" s="111"/>
      <c r="I93" s="114"/>
      <c r="J93" s="88"/>
      <c r="K93" s="22"/>
    </row>
    <row r="94" spans="1:19" x14ac:dyDescent="0.25">
      <c r="A94" s="120"/>
      <c r="B94" s="114"/>
      <c r="C94" s="19"/>
      <c r="D94" s="123"/>
      <c r="E94" s="126"/>
      <c r="F94" s="111"/>
      <c r="G94" s="111"/>
      <c r="H94" s="111"/>
      <c r="I94" s="114"/>
      <c r="J94" s="88"/>
      <c r="K94" s="22"/>
    </row>
    <row r="95" spans="1:19" x14ac:dyDescent="0.25">
      <c r="A95" s="120"/>
      <c r="B95" s="114"/>
      <c r="C95" s="19"/>
      <c r="D95" s="123"/>
      <c r="E95" s="126"/>
      <c r="F95" s="111"/>
      <c r="G95" s="111"/>
      <c r="H95" s="111"/>
      <c r="I95" s="114"/>
      <c r="J95" s="88"/>
      <c r="K95" s="22"/>
    </row>
    <row r="96" spans="1:19" x14ac:dyDescent="0.25">
      <c r="A96" s="121"/>
      <c r="B96" s="115"/>
      <c r="C96" s="19"/>
      <c r="D96" s="124"/>
      <c r="E96" s="127"/>
      <c r="F96" s="112"/>
      <c r="G96" s="112"/>
      <c r="H96" s="112"/>
      <c r="I96" s="115"/>
      <c r="J96" s="88"/>
      <c r="K96" s="22"/>
    </row>
    <row r="97" spans="1:11" x14ac:dyDescent="0.25">
      <c r="A97" s="119" t="s">
        <v>157</v>
      </c>
      <c r="B97" s="113" t="s">
        <v>154</v>
      </c>
      <c r="C97" s="19" t="s">
        <v>155</v>
      </c>
      <c r="D97" s="122" t="s">
        <v>156</v>
      </c>
      <c r="E97" s="125"/>
      <c r="F97" s="110" t="str">
        <f t="shared" ref="F97" si="10">IFERROR(ROUND(AVERAGE(K97:K101),2),"0")</f>
        <v>0</v>
      </c>
      <c r="G97" s="110">
        <f>ROUND(E97*F97,2)</f>
        <v>0</v>
      </c>
      <c r="H97" s="110">
        <f>ROUND(G97*$D$7,2)</f>
        <v>0</v>
      </c>
      <c r="I97" s="113"/>
      <c r="J97" s="88"/>
      <c r="K97" s="22"/>
    </row>
    <row r="98" spans="1:11" x14ac:dyDescent="0.25">
      <c r="A98" s="120"/>
      <c r="B98" s="114"/>
      <c r="C98" s="19"/>
      <c r="D98" s="123"/>
      <c r="E98" s="126"/>
      <c r="F98" s="111"/>
      <c r="G98" s="111"/>
      <c r="H98" s="111"/>
      <c r="I98" s="114"/>
      <c r="J98" s="88"/>
      <c r="K98" s="22"/>
    </row>
    <row r="99" spans="1:11" x14ac:dyDescent="0.25">
      <c r="A99" s="120"/>
      <c r="B99" s="114"/>
      <c r="C99" s="19"/>
      <c r="D99" s="123"/>
      <c r="E99" s="126"/>
      <c r="F99" s="111"/>
      <c r="G99" s="111"/>
      <c r="H99" s="111"/>
      <c r="I99" s="114"/>
      <c r="J99" s="88"/>
      <c r="K99" s="22"/>
    </row>
    <row r="100" spans="1:11" x14ac:dyDescent="0.25">
      <c r="A100" s="120"/>
      <c r="B100" s="114"/>
      <c r="C100" s="19"/>
      <c r="D100" s="123"/>
      <c r="E100" s="126"/>
      <c r="F100" s="111"/>
      <c r="G100" s="111"/>
      <c r="H100" s="111"/>
      <c r="I100" s="114"/>
      <c r="J100" s="88"/>
      <c r="K100" s="22"/>
    </row>
    <row r="101" spans="1:11" x14ac:dyDescent="0.25">
      <c r="A101" s="121"/>
      <c r="B101" s="115"/>
      <c r="C101" s="19"/>
      <c r="D101" s="124"/>
      <c r="E101" s="127"/>
      <c r="F101" s="112"/>
      <c r="G101" s="112"/>
      <c r="H101" s="112"/>
      <c r="I101" s="115"/>
      <c r="J101" s="88"/>
      <c r="K101" s="22"/>
    </row>
    <row r="102" spans="1:11" ht="11.4" customHeight="1" x14ac:dyDescent="0.25">
      <c r="A102" s="119" t="s">
        <v>158</v>
      </c>
      <c r="B102" s="113" t="s">
        <v>154</v>
      </c>
      <c r="C102" s="19" t="s">
        <v>155</v>
      </c>
      <c r="D102" s="122" t="s">
        <v>156</v>
      </c>
      <c r="E102" s="125"/>
      <c r="F102" s="110" t="str">
        <f t="shared" ref="F102" si="11">IFERROR(ROUND(AVERAGE(K102:K106),2),"0")</f>
        <v>0</v>
      </c>
      <c r="G102" s="110">
        <f>ROUND(E102*F102,2)</f>
        <v>0</v>
      </c>
      <c r="H102" s="110">
        <f>ROUND(G102*$D$7,2)</f>
        <v>0</v>
      </c>
      <c r="I102" s="113"/>
      <c r="J102" s="88"/>
      <c r="K102" s="22"/>
    </row>
    <row r="103" spans="1:11" x14ac:dyDescent="0.25">
      <c r="A103" s="120"/>
      <c r="B103" s="114"/>
      <c r="C103" s="19"/>
      <c r="D103" s="123"/>
      <c r="E103" s="126"/>
      <c r="F103" s="111"/>
      <c r="G103" s="111"/>
      <c r="H103" s="111"/>
      <c r="I103" s="114"/>
      <c r="J103" s="88"/>
      <c r="K103" s="22"/>
    </row>
    <row r="104" spans="1:11" x14ac:dyDescent="0.25">
      <c r="A104" s="120"/>
      <c r="B104" s="114"/>
      <c r="C104" s="19"/>
      <c r="D104" s="123"/>
      <c r="E104" s="126"/>
      <c r="F104" s="111"/>
      <c r="G104" s="111"/>
      <c r="H104" s="111"/>
      <c r="I104" s="114"/>
      <c r="J104" s="88"/>
      <c r="K104" s="22"/>
    </row>
    <row r="105" spans="1:11" x14ac:dyDescent="0.25">
      <c r="A105" s="120"/>
      <c r="B105" s="114"/>
      <c r="C105" s="19"/>
      <c r="D105" s="123"/>
      <c r="E105" s="126"/>
      <c r="F105" s="111"/>
      <c r="G105" s="111"/>
      <c r="H105" s="111"/>
      <c r="I105" s="114"/>
      <c r="J105" s="88"/>
      <c r="K105" s="22"/>
    </row>
    <row r="106" spans="1:11" x14ac:dyDescent="0.25">
      <c r="A106" s="121"/>
      <c r="B106" s="115"/>
      <c r="C106" s="19"/>
      <c r="D106" s="124"/>
      <c r="E106" s="127"/>
      <c r="F106" s="112"/>
      <c r="G106" s="112"/>
      <c r="H106" s="112"/>
      <c r="I106" s="115"/>
      <c r="J106" s="88"/>
      <c r="K106" s="22"/>
    </row>
    <row r="107" spans="1:11" ht="11.4" customHeight="1" x14ac:dyDescent="0.25">
      <c r="A107" s="119" t="s">
        <v>159</v>
      </c>
      <c r="B107" s="113" t="s">
        <v>154</v>
      </c>
      <c r="C107" s="19" t="s">
        <v>155</v>
      </c>
      <c r="D107" s="122" t="s">
        <v>156</v>
      </c>
      <c r="E107" s="125"/>
      <c r="F107" s="110" t="str">
        <f t="shared" ref="F107" si="12">IFERROR(ROUND(AVERAGE(K107:K111),2),"0")</f>
        <v>0</v>
      </c>
      <c r="G107" s="110">
        <f>ROUND(E107*F107,2)</f>
        <v>0</v>
      </c>
      <c r="H107" s="110">
        <f>ROUND(G107*$D$7,2)</f>
        <v>0</v>
      </c>
      <c r="I107" s="113"/>
      <c r="J107" s="88"/>
      <c r="K107" s="22"/>
    </row>
    <row r="108" spans="1:11" x14ac:dyDescent="0.25">
      <c r="A108" s="120"/>
      <c r="B108" s="114"/>
      <c r="C108" s="19"/>
      <c r="D108" s="123"/>
      <c r="E108" s="126"/>
      <c r="F108" s="111"/>
      <c r="G108" s="111"/>
      <c r="H108" s="111"/>
      <c r="I108" s="114"/>
      <c r="J108" s="88"/>
      <c r="K108" s="22"/>
    </row>
    <row r="109" spans="1:11" x14ac:dyDescent="0.25">
      <c r="A109" s="120"/>
      <c r="B109" s="114"/>
      <c r="C109" s="19"/>
      <c r="D109" s="123"/>
      <c r="E109" s="126"/>
      <c r="F109" s="111"/>
      <c r="G109" s="111"/>
      <c r="H109" s="111"/>
      <c r="I109" s="114"/>
      <c r="J109" s="88"/>
      <c r="K109" s="22"/>
    </row>
    <row r="110" spans="1:11" x14ac:dyDescent="0.25">
      <c r="A110" s="120"/>
      <c r="B110" s="114"/>
      <c r="C110" s="19"/>
      <c r="D110" s="123"/>
      <c r="E110" s="126"/>
      <c r="F110" s="111"/>
      <c r="G110" s="111"/>
      <c r="H110" s="111"/>
      <c r="I110" s="114"/>
      <c r="J110" s="88"/>
      <c r="K110" s="22"/>
    </row>
    <row r="111" spans="1:11" x14ac:dyDescent="0.25">
      <c r="A111" s="121"/>
      <c r="B111" s="115"/>
      <c r="C111" s="19"/>
      <c r="D111" s="124"/>
      <c r="E111" s="127"/>
      <c r="F111" s="112"/>
      <c r="G111" s="112"/>
      <c r="H111" s="112"/>
      <c r="I111" s="115"/>
      <c r="J111" s="88"/>
      <c r="K111" s="22"/>
    </row>
    <row r="112" spans="1:11" ht="11.4" customHeight="1" x14ac:dyDescent="0.25">
      <c r="A112" s="119" t="s">
        <v>160</v>
      </c>
      <c r="B112" s="113" t="s">
        <v>154</v>
      </c>
      <c r="C112" s="19" t="s">
        <v>155</v>
      </c>
      <c r="D112" s="122" t="s">
        <v>156</v>
      </c>
      <c r="E112" s="125"/>
      <c r="F112" s="110" t="str">
        <f t="shared" ref="F112" si="13">IFERROR(ROUND(AVERAGE(K112:K116),2),"0")</f>
        <v>0</v>
      </c>
      <c r="G112" s="110">
        <f>ROUND(E112*F112,2)</f>
        <v>0</v>
      </c>
      <c r="H112" s="110">
        <f>ROUND(G112*$D$7,2)</f>
        <v>0</v>
      </c>
      <c r="I112" s="113"/>
      <c r="J112" s="88"/>
      <c r="K112" s="22"/>
    </row>
    <row r="113" spans="1:11" x14ac:dyDescent="0.25">
      <c r="A113" s="120"/>
      <c r="B113" s="114"/>
      <c r="C113" s="19"/>
      <c r="D113" s="123"/>
      <c r="E113" s="126"/>
      <c r="F113" s="111"/>
      <c r="G113" s="111"/>
      <c r="H113" s="111"/>
      <c r="I113" s="114"/>
      <c r="J113" s="88"/>
      <c r="K113" s="22"/>
    </row>
    <row r="114" spans="1:11" x14ac:dyDescent="0.25">
      <c r="A114" s="120"/>
      <c r="B114" s="114"/>
      <c r="C114" s="19"/>
      <c r="D114" s="123"/>
      <c r="E114" s="126"/>
      <c r="F114" s="111"/>
      <c r="G114" s="111"/>
      <c r="H114" s="111"/>
      <c r="I114" s="114"/>
      <c r="J114" s="88"/>
      <c r="K114" s="22"/>
    </row>
    <row r="115" spans="1:11" x14ac:dyDescent="0.25">
      <c r="A115" s="120"/>
      <c r="B115" s="114"/>
      <c r="C115" s="19"/>
      <c r="D115" s="123"/>
      <c r="E115" s="126"/>
      <c r="F115" s="111"/>
      <c r="G115" s="111"/>
      <c r="H115" s="111"/>
      <c r="I115" s="114"/>
      <c r="J115" s="88"/>
      <c r="K115" s="22"/>
    </row>
    <row r="116" spans="1:11" x14ac:dyDescent="0.25">
      <c r="A116" s="121"/>
      <c r="B116" s="115"/>
      <c r="C116" s="19"/>
      <c r="D116" s="124"/>
      <c r="E116" s="127"/>
      <c r="F116" s="112"/>
      <c r="G116" s="112"/>
      <c r="H116" s="112"/>
      <c r="I116" s="115"/>
      <c r="J116" s="88"/>
      <c r="K116" s="22"/>
    </row>
    <row r="117" spans="1:11" ht="11.4" customHeight="1" x14ac:dyDescent="0.25">
      <c r="A117" s="119" t="s">
        <v>161</v>
      </c>
      <c r="B117" s="113" t="s">
        <v>154</v>
      </c>
      <c r="C117" s="19" t="s">
        <v>155</v>
      </c>
      <c r="D117" s="122" t="s">
        <v>156</v>
      </c>
      <c r="E117" s="125"/>
      <c r="F117" s="110" t="str">
        <f t="shared" ref="F117" si="14">IFERROR(ROUND(AVERAGE(K117:K121),2),"0")</f>
        <v>0</v>
      </c>
      <c r="G117" s="110">
        <f>ROUND(E117*F117,2)</f>
        <v>0</v>
      </c>
      <c r="H117" s="110">
        <f>ROUND(G117*$D$7,2)</f>
        <v>0</v>
      </c>
      <c r="I117" s="113"/>
      <c r="J117" s="88"/>
      <c r="K117" s="22"/>
    </row>
    <row r="118" spans="1:11" x14ac:dyDescent="0.25">
      <c r="A118" s="120"/>
      <c r="B118" s="114"/>
      <c r="C118" s="19"/>
      <c r="D118" s="123"/>
      <c r="E118" s="126"/>
      <c r="F118" s="111"/>
      <c r="G118" s="111"/>
      <c r="H118" s="111"/>
      <c r="I118" s="114"/>
      <c r="J118" s="88"/>
      <c r="K118" s="22"/>
    </row>
    <row r="119" spans="1:11" x14ac:dyDescent="0.25">
      <c r="A119" s="120"/>
      <c r="B119" s="114"/>
      <c r="C119" s="19"/>
      <c r="D119" s="123"/>
      <c r="E119" s="126"/>
      <c r="F119" s="111"/>
      <c r="G119" s="111"/>
      <c r="H119" s="111"/>
      <c r="I119" s="114"/>
      <c r="J119" s="88"/>
      <c r="K119" s="22"/>
    </row>
    <row r="120" spans="1:11" x14ac:dyDescent="0.25">
      <c r="A120" s="120"/>
      <c r="B120" s="114"/>
      <c r="C120" s="19"/>
      <c r="D120" s="123"/>
      <c r="E120" s="126"/>
      <c r="F120" s="111"/>
      <c r="G120" s="111"/>
      <c r="H120" s="111"/>
      <c r="I120" s="114"/>
      <c r="J120" s="88"/>
      <c r="K120" s="22"/>
    </row>
    <row r="121" spans="1:11" x14ac:dyDescent="0.25">
      <c r="A121" s="121"/>
      <c r="B121" s="115"/>
      <c r="C121" s="19"/>
      <c r="D121" s="124"/>
      <c r="E121" s="127"/>
      <c r="F121" s="112"/>
      <c r="G121" s="112"/>
      <c r="H121" s="112"/>
      <c r="I121" s="115"/>
      <c r="J121" s="88"/>
      <c r="K121" s="22"/>
    </row>
    <row r="122" spans="1:11" ht="11.4" customHeight="1" x14ac:dyDescent="0.25">
      <c r="A122" s="119" t="s">
        <v>162</v>
      </c>
      <c r="B122" s="113" t="s">
        <v>154</v>
      </c>
      <c r="C122" s="19" t="s">
        <v>155</v>
      </c>
      <c r="D122" s="122" t="s">
        <v>156</v>
      </c>
      <c r="E122" s="125"/>
      <c r="F122" s="110" t="str">
        <f t="shared" ref="F122" si="15">IFERROR(ROUND(AVERAGE(K122:K126),2),"0")</f>
        <v>0</v>
      </c>
      <c r="G122" s="110">
        <f>ROUND(E122*F122,2)</f>
        <v>0</v>
      </c>
      <c r="H122" s="110">
        <f>ROUND(G122*$D$7,2)</f>
        <v>0</v>
      </c>
      <c r="I122" s="113"/>
      <c r="J122" s="88"/>
      <c r="K122" s="22"/>
    </row>
    <row r="123" spans="1:11" x14ac:dyDescent="0.25">
      <c r="A123" s="120"/>
      <c r="B123" s="114"/>
      <c r="C123" s="19"/>
      <c r="D123" s="123"/>
      <c r="E123" s="126"/>
      <c r="F123" s="111"/>
      <c r="G123" s="111"/>
      <c r="H123" s="111"/>
      <c r="I123" s="114"/>
      <c r="J123" s="88"/>
      <c r="K123" s="22"/>
    </row>
    <row r="124" spans="1:11" x14ac:dyDescent="0.25">
      <c r="A124" s="120"/>
      <c r="B124" s="114"/>
      <c r="C124" s="19"/>
      <c r="D124" s="123"/>
      <c r="E124" s="126"/>
      <c r="F124" s="111"/>
      <c r="G124" s="111"/>
      <c r="H124" s="111"/>
      <c r="I124" s="114"/>
      <c r="J124" s="88"/>
      <c r="K124" s="22"/>
    </row>
    <row r="125" spans="1:11" x14ac:dyDescent="0.25">
      <c r="A125" s="120"/>
      <c r="B125" s="114"/>
      <c r="C125" s="19"/>
      <c r="D125" s="123"/>
      <c r="E125" s="126"/>
      <c r="F125" s="111"/>
      <c r="G125" s="111"/>
      <c r="H125" s="111"/>
      <c r="I125" s="114"/>
      <c r="J125" s="88"/>
      <c r="K125" s="22"/>
    </row>
    <row r="126" spans="1:11" x14ac:dyDescent="0.25">
      <c r="A126" s="121"/>
      <c r="B126" s="115"/>
      <c r="C126" s="19"/>
      <c r="D126" s="124"/>
      <c r="E126" s="127"/>
      <c r="F126" s="112"/>
      <c r="G126" s="112"/>
      <c r="H126" s="112"/>
      <c r="I126" s="115"/>
      <c r="J126" s="88"/>
      <c r="K126" s="22"/>
    </row>
    <row r="127" spans="1:11" ht="11.4" customHeight="1" x14ac:dyDescent="0.25">
      <c r="A127" s="119" t="s">
        <v>163</v>
      </c>
      <c r="B127" s="113" t="s">
        <v>154</v>
      </c>
      <c r="C127" s="19" t="s">
        <v>155</v>
      </c>
      <c r="D127" s="122" t="s">
        <v>156</v>
      </c>
      <c r="E127" s="125"/>
      <c r="F127" s="110" t="str">
        <f t="shared" ref="F127" si="16">IFERROR(ROUND(AVERAGE(K127:K131),2),"0")</f>
        <v>0</v>
      </c>
      <c r="G127" s="110">
        <f>ROUND(E127*F127,2)</f>
        <v>0</v>
      </c>
      <c r="H127" s="110">
        <f>ROUND(G127*$D$7,2)</f>
        <v>0</v>
      </c>
      <c r="I127" s="113"/>
      <c r="J127" s="88"/>
      <c r="K127" s="22"/>
    </row>
    <row r="128" spans="1:11" x14ac:dyDescent="0.25">
      <c r="A128" s="120"/>
      <c r="B128" s="114"/>
      <c r="C128" s="19"/>
      <c r="D128" s="123"/>
      <c r="E128" s="126"/>
      <c r="F128" s="111"/>
      <c r="G128" s="111"/>
      <c r="H128" s="111"/>
      <c r="I128" s="114"/>
      <c r="J128" s="88"/>
      <c r="K128" s="22"/>
    </row>
    <row r="129" spans="1:11" x14ac:dyDescent="0.25">
      <c r="A129" s="120"/>
      <c r="B129" s="114"/>
      <c r="C129" s="19"/>
      <c r="D129" s="123"/>
      <c r="E129" s="126"/>
      <c r="F129" s="111"/>
      <c r="G129" s="111"/>
      <c r="H129" s="111"/>
      <c r="I129" s="114"/>
      <c r="J129" s="88"/>
      <c r="K129" s="22"/>
    </row>
    <row r="130" spans="1:11" x14ac:dyDescent="0.25">
      <c r="A130" s="120"/>
      <c r="B130" s="114"/>
      <c r="C130" s="19"/>
      <c r="D130" s="123"/>
      <c r="E130" s="126"/>
      <c r="F130" s="111"/>
      <c r="G130" s="111"/>
      <c r="H130" s="111"/>
      <c r="I130" s="114"/>
      <c r="J130" s="88"/>
      <c r="K130" s="22"/>
    </row>
    <row r="131" spans="1:11" x14ac:dyDescent="0.25">
      <c r="A131" s="121"/>
      <c r="B131" s="115"/>
      <c r="C131" s="19"/>
      <c r="D131" s="124"/>
      <c r="E131" s="127"/>
      <c r="F131" s="112"/>
      <c r="G131" s="112"/>
      <c r="H131" s="112"/>
      <c r="I131" s="115"/>
      <c r="J131" s="88"/>
      <c r="K131" s="22"/>
    </row>
    <row r="132" spans="1:11" ht="11.4" customHeight="1" x14ac:dyDescent="0.25">
      <c r="A132" s="119" t="s">
        <v>164</v>
      </c>
      <c r="B132" s="113" t="s">
        <v>154</v>
      </c>
      <c r="C132" s="19" t="s">
        <v>155</v>
      </c>
      <c r="D132" s="122" t="s">
        <v>156</v>
      </c>
      <c r="E132" s="125"/>
      <c r="F132" s="110" t="str">
        <f t="shared" ref="F132" si="17">IFERROR(ROUND(AVERAGE(K132:K136),2),"0")</f>
        <v>0</v>
      </c>
      <c r="G132" s="110">
        <f>ROUND(E132*F132,2)</f>
        <v>0</v>
      </c>
      <c r="H132" s="110">
        <f>ROUND(G132*$D$7,2)</f>
        <v>0</v>
      </c>
      <c r="I132" s="113"/>
      <c r="J132" s="88"/>
      <c r="K132" s="22"/>
    </row>
    <row r="133" spans="1:11" x14ac:dyDescent="0.25">
      <c r="A133" s="120"/>
      <c r="B133" s="114"/>
      <c r="C133" s="19"/>
      <c r="D133" s="123"/>
      <c r="E133" s="126"/>
      <c r="F133" s="111"/>
      <c r="G133" s="111"/>
      <c r="H133" s="111"/>
      <c r="I133" s="114"/>
      <c r="J133" s="88"/>
      <c r="K133" s="22"/>
    </row>
    <row r="134" spans="1:11" x14ac:dyDescent="0.25">
      <c r="A134" s="120"/>
      <c r="B134" s="114"/>
      <c r="C134" s="19"/>
      <c r="D134" s="123"/>
      <c r="E134" s="126"/>
      <c r="F134" s="111"/>
      <c r="G134" s="111"/>
      <c r="H134" s="111"/>
      <c r="I134" s="114"/>
      <c r="J134" s="88"/>
      <c r="K134" s="22"/>
    </row>
    <row r="135" spans="1:11" x14ac:dyDescent="0.25">
      <c r="A135" s="120"/>
      <c r="B135" s="114"/>
      <c r="C135" s="19"/>
      <c r="D135" s="123"/>
      <c r="E135" s="126"/>
      <c r="F135" s="111"/>
      <c r="G135" s="111"/>
      <c r="H135" s="111"/>
      <c r="I135" s="114"/>
      <c r="J135" s="88"/>
      <c r="K135" s="22"/>
    </row>
    <row r="136" spans="1:11" x14ac:dyDescent="0.25">
      <c r="A136" s="121"/>
      <c r="B136" s="115"/>
      <c r="C136" s="19"/>
      <c r="D136" s="124"/>
      <c r="E136" s="127"/>
      <c r="F136" s="112"/>
      <c r="G136" s="112"/>
      <c r="H136" s="112"/>
      <c r="I136" s="115"/>
      <c r="J136" s="88"/>
      <c r="K136" s="22"/>
    </row>
    <row r="137" spans="1:11" ht="11.4" customHeight="1" x14ac:dyDescent="0.25">
      <c r="A137" s="119" t="s">
        <v>165</v>
      </c>
      <c r="B137" s="113" t="s">
        <v>154</v>
      </c>
      <c r="C137" s="19" t="s">
        <v>155</v>
      </c>
      <c r="D137" s="122" t="s">
        <v>156</v>
      </c>
      <c r="E137" s="125"/>
      <c r="F137" s="110" t="str">
        <f t="shared" ref="F137" si="18">IFERROR(ROUND(AVERAGE(K137:K141),2),"0")</f>
        <v>0</v>
      </c>
      <c r="G137" s="110">
        <f>ROUND(E137*F137,2)</f>
        <v>0</v>
      </c>
      <c r="H137" s="110">
        <f>ROUND(G137*$D$7,2)</f>
        <v>0</v>
      </c>
      <c r="I137" s="113"/>
      <c r="J137" s="88"/>
      <c r="K137" s="22"/>
    </row>
    <row r="138" spans="1:11" x14ac:dyDescent="0.25">
      <c r="A138" s="120"/>
      <c r="B138" s="114"/>
      <c r="C138" s="19"/>
      <c r="D138" s="123"/>
      <c r="E138" s="126"/>
      <c r="F138" s="111"/>
      <c r="G138" s="111"/>
      <c r="H138" s="111"/>
      <c r="I138" s="114"/>
      <c r="J138" s="88"/>
      <c r="K138" s="22"/>
    </row>
    <row r="139" spans="1:11" x14ac:dyDescent="0.25">
      <c r="A139" s="120"/>
      <c r="B139" s="114"/>
      <c r="C139" s="19"/>
      <c r="D139" s="123"/>
      <c r="E139" s="126"/>
      <c r="F139" s="111"/>
      <c r="G139" s="111"/>
      <c r="H139" s="111"/>
      <c r="I139" s="114"/>
      <c r="J139" s="88"/>
      <c r="K139" s="22"/>
    </row>
    <row r="140" spans="1:11" x14ac:dyDescent="0.25">
      <c r="A140" s="120"/>
      <c r="B140" s="114"/>
      <c r="C140" s="19"/>
      <c r="D140" s="123"/>
      <c r="E140" s="126"/>
      <c r="F140" s="111"/>
      <c r="G140" s="111"/>
      <c r="H140" s="111"/>
      <c r="I140" s="114"/>
      <c r="J140" s="88"/>
      <c r="K140" s="22"/>
    </row>
    <row r="141" spans="1:11" x14ac:dyDescent="0.25">
      <c r="A141" s="121"/>
      <c r="B141" s="115"/>
      <c r="C141" s="19"/>
      <c r="D141" s="124"/>
      <c r="E141" s="127"/>
      <c r="F141" s="112"/>
      <c r="G141" s="112"/>
      <c r="H141" s="112"/>
      <c r="I141" s="115"/>
      <c r="J141" s="88"/>
      <c r="K141" s="22"/>
    </row>
    <row r="142" spans="1:11" ht="12.75" customHeight="1" x14ac:dyDescent="0.25">
      <c r="A142" s="82" t="s">
        <v>34</v>
      </c>
      <c r="B142" s="104" t="s">
        <v>35</v>
      </c>
      <c r="C142" s="105"/>
      <c r="D142" s="105"/>
      <c r="E142" s="105"/>
      <c r="F142" s="106"/>
      <c r="G142" s="9">
        <f>SUM(G143,G150,G157,G164,G171,G178,G185,G192,G199,G206)</f>
        <v>0</v>
      </c>
      <c r="H142" s="9">
        <f>SUM(H143,H150,H157,H164,H171,H178,H185,H192,H199,H206)</f>
        <v>0</v>
      </c>
      <c r="I142" s="87"/>
      <c r="J142" s="81"/>
    </row>
    <row r="143" spans="1:11" x14ac:dyDescent="0.25">
      <c r="A143" s="116" t="s">
        <v>166</v>
      </c>
      <c r="B143" s="107" t="s">
        <v>167</v>
      </c>
      <c r="C143" s="26" t="s">
        <v>168</v>
      </c>
      <c r="D143" s="27"/>
      <c r="E143" s="28"/>
      <c r="F143" s="23"/>
      <c r="G143" s="29">
        <f>SUM(G144:G149)</f>
        <v>0</v>
      </c>
      <c r="H143" s="29">
        <f>ROUND(G143*$D$7,2)</f>
        <v>0</v>
      </c>
      <c r="I143" s="107" t="s">
        <v>62</v>
      </c>
    </row>
    <row r="144" spans="1:11" x14ac:dyDescent="0.25">
      <c r="A144" s="117"/>
      <c r="B144" s="108"/>
      <c r="C144" s="30" t="s">
        <v>169</v>
      </c>
      <c r="D144" s="31"/>
      <c r="E144" s="32"/>
      <c r="F144" s="22"/>
      <c r="G144" s="23">
        <f>ROUND(E144*F144,2)</f>
        <v>0</v>
      </c>
      <c r="H144" s="33"/>
      <c r="I144" s="108"/>
    </row>
    <row r="145" spans="1:9" ht="13.5" customHeight="1" x14ac:dyDescent="0.25">
      <c r="A145" s="117"/>
      <c r="B145" s="108"/>
      <c r="C145" s="30" t="s">
        <v>170</v>
      </c>
      <c r="D145" s="31"/>
      <c r="E145" s="32"/>
      <c r="F145" s="22"/>
      <c r="G145" s="23">
        <f t="shared" ref="G145:G149" si="19">ROUND(E145*F145,2)</f>
        <v>0</v>
      </c>
      <c r="H145" s="33"/>
      <c r="I145" s="108"/>
    </row>
    <row r="146" spans="1:9" x14ac:dyDescent="0.25">
      <c r="A146" s="117"/>
      <c r="B146" s="108"/>
      <c r="C146" s="30" t="s">
        <v>171</v>
      </c>
      <c r="D146" s="31"/>
      <c r="E146" s="32"/>
      <c r="F146" s="22"/>
      <c r="G146" s="23">
        <f t="shared" si="19"/>
        <v>0</v>
      </c>
      <c r="H146" s="33"/>
      <c r="I146" s="108"/>
    </row>
    <row r="147" spans="1:9" x14ac:dyDescent="0.25">
      <c r="A147" s="117"/>
      <c r="B147" s="108"/>
      <c r="C147" s="30" t="s">
        <v>172</v>
      </c>
      <c r="D147" s="31"/>
      <c r="E147" s="32"/>
      <c r="F147" s="22"/>
      <c r="G147" s="23">
        <f t="shared" si="19"/>
        <v>0</v>
      </c>
      <c r="H147" s="33"/>
      <c r="I147" s="108"/>
    </row>
    <row r="148" spans="1:9" x14ac:dyDescent="0.25">
      <c r="A148" s="117"/>
      <c r="B148" s="108"/>
      <c r="C148" s="33" t="s">
        <v>173</v>
      </c>
      <c r="D148" s="31"/>
      <c r="E148" s="32"/>
      <c r="F148" s="22"/>
      <c r="G148" s="23">
        <f t="shared" si="19"/>
        <v>0</v>
      </c>
      <c r="H148" s="33"/>
      <c r="I148" s="108"/>
    </row>
    <row r="149" spans="1:9" x14ac:dyDescent="0.25">
      <c r="A149" s="118"/>
      <c r="B149" s="109"/>
      <c r="C149" s="33" t="s">
        <v>173</v>
      </c>
      <c r="D149" s="31"/>
      <c r="E149" s="32"/>
      <c r="F149" s="22"/>
      <c r="G149" s="23">
        <f t="shared" si="19"/>
        <v>0</v>
      </c>
      <c r="H149" s="33"/>
      <c r="I149" s="109"/>
    </row>
    <row r="150" spans="1:9" ht="12.75" customHeight="1" x14ac:dyDescent="0.25">
      <c r="A150" s="116" t="s">
        <v>174</v>
      </c>
      <c r="B150" s="107" t="s">
        <v>167</v>
      </c>
      <c r="C150" s="26" t="s">
        <v>168</v>
      </c>
      <c r="D150" s="27"/>
      <c r="E150" s="28"/>
      <c r="F150" s="23"/>
      <c r="G150" s="29">
        <f>SUM(G151:G156)</f>
        <v>0</v>
      </c>
      <c r="H150" s="29">
        <f>ROUND(G150*$D$7,2)</f>
        <v>0</v>
      </c>
      <c r="I150" s="107"/>
    </row>
    <row r="151" spans="1:9" x14ac:dyDescent="0.25">
      <c r="A151" s="117"/>
      <c r="B151" s="108"/>
      <c r="C151" s="30" t="s">
        <v>169</v>
      </c>
      <c r="D151" s="31"/>
      <c r="E151" s="32"/>
      <c r="F151" s="22"/>
      <c r="G151" s="23">
        <f t="shared" ref="G151:G156" si="20">ROUND(E151*F151,2)</f>
        <v>0</v>
      </c>
      <c r="H151" s="33"/>
      <c r="I151" s="108"/>
    </row>
    <row r="152" spans="1:9" x14ac:dyDescent="0.25">
      <c r="A152" s="117"/>
      <c r="B152" s="108"/>
      <c r="C152" s="30" t="s">
        <v>170</v>
      </c>
      <c r="D152" s="31"/>
      <c r="E152" s="32"/>
      <c r="F152" s="22"/>
      <c r="G152" s="23">
        <f t="shared" si="20"/>
        <v>0</v>
      </c>
      <c r="H152" s="33"/>
      <c r="I152" s="108"/>
    </row>
    <row r="153" spans="1:9" x14ac:dyDescent="0.25">
      <c r="A153" s="117"/>
      <c r="B153" s="108"/>
      <c r="C153" s="30" t="s">
        <v>171</v>
      </c>
      <c r="D153" s="31"/>
      <c r="E153" s="32"/>
      <c r="F153" s="22"/>
      <c r="G153" s="23">
        <f t="shared" si="20"/>
        <v>0</v>
      </c>
      <c r="H153" s="33"/>
      <c r="I153" s="108"/>
    </row>
    <row r="154" spans="1:9" x14ac:dyDescent="0.25">
      <c r="A154" s="117"/>
      <c r="B154" s="108"/>
      <c r="C154" s="30" t="s">
        <v>172</v>
      </c>
      <c r="D154" s="31"/>
      <c r="E154" s="32"/>
      <c r="F154" s="22"/>
      <c r="G154" s="23">
        <f t="shared" si="20"/>
        <v>0</v>
      </c>
      <c r="H154" s="33"/>
      <c r="I154" s="108"/>
    </row>
    <row r="155" spans="1:9" x14ac:dyDescent="0.25">
      <c r="A155" s="117"/>
      <c r="B155" s="108"/>
      <c r="C155" s="33" t="s">
        <v>173</v>
      </c>
      <c r="D155" s="31"/>
      <c r="E155" s="32"/>
      <c r="F155" s="22"/>
      <c r="G155" s="23">
        <f t="shared" si="20"/>
        <v>0</v>
      </c>
      <c r="H155" s="33"/>
      <c r="I155" s="108"/>
    </row>
    <row r="156" spans="1:9" x14ac:dyDescent="0.25">
      <c r="A156" s="118"/>
      <c r="B156" s="109"/>
      <c r="C156" s="33" t="s">
        <v>173</v>
      </c>
      <c r="D156" s="31"/>
      <c r="E156" s="32"/>
      <c r="F156" s="22"/>
      <c r="G156" s="23">
        <f t="shared" si="20"/>
        <v>0</v>
      </c>
      <c r="H156" s="33"/>
      <c r="I156" s="109"/>
    </row>
    <row r="157" spans="1:9" ht="12.75" customHeight="1" x14ac:dyDescent="0.25">
      <c r="A157" s="116" t="s">
        <v>175</v>
      </c>
      <c r="B157" s="107" t="s">
        <v>167</v>
      </c>
      <c r="C157" s="26" t="s">
        <v>168</v>
      </c>
      <c r="D157" s="27"/>
      <c r="E157" s="28"/>
      <c r="F157" s="23"/>
      <c r="G157" s="29">
        <f>SUM(G158:G163)</f>
        <v>0</v>
      </c>
      <c r="H157" s="29">
        <f>ROUND(G157*$D$7,2)</f>
        <v>0</v>
      </c>
      <c r="I157" s="107"/>
    </row>
    <row r="158" spans="1:9" x14ac:dyDescent="0.25">
      <c r="A158" s="117"/>
      <c r="B158" s="108"/>
      <c r="C158" s="30" t="s">
        <v>169</v>
      </c>
      <c r="D158" s="31"/>
      <c r="E158" s="32"/>
      <c r="F158" s="22"/>
      <c r="G158" s="23">
        <f t="shared" ref="G158:G163" si="21">ROUND(E158*F158,2)</f>
        <v>0</v>
      </c>
      <c r="H158" s="33"/>
      <c r="I158" s="108"/>
    </row>
    <row r="159" spans="1:9" x14ac:dyDescent="0.25">
      <c r="A159" s="117"/>
      <c r="B159" s="108"/>
      <c r="C159" s="30" t="s">
        <v>170</v>
      </c>
      <c r="D159" s="31"/>
      <c r="E159" s="32"/>
      <c r="F159" s="22"/>
      <c r="G159" s="23">
        <f t="shared" si="21"/>
        <v>0</v>
      </c>
      <c r="H159" s="33"/>
      <c r="I159" s="108"/>
    </row>
    <row r="160" spans="1:9" x14ac:dyDescent="0.25">
      <c r="A160" s="117"/>
      <c r="B160" s="108"/>
      <c r="C160" s="30" t="s">
        <v>171</v>
      </c>
      <c r="D160" s="31"/>
      <c r="E160" s="32"/>
      <c r="F160" s="22"/>
      <c r="G160" s="23">
        <f t="shared" si="21"/>
        <v>0</v>
      </c>
      <c r="H160" s="33"/>
      <c r="I160" s="108"/>
    </row>
    <row r="161" spans="1:9" x14ac:dyDescent="0.25">
      <c r="A161" s="117"/>
      <c r="B161" s="108"/>
      <c r="C161" s="30" t="s">
        <v>172</v>
      </c>
      <c r="D161" s="31"/>
      <c r="E161" s="32"/>
      <c r="F161" s="22"/>
      <c r="G161" s="23">
        <f t="shared" si="21"/>
        <v>0</v>
      </c>
      <c r="H161" s="33"/>
      <c r="I161" s="108"/>
    </row>
    <row r="162" spans="1:9" x14ac:dyDescent="0.25">
      <c r="A162" s="117"/>
      <c r="B162" s="108"/>
      <c r="C162" s="33" t="s">
        <v>173</v>
      </c>
      <c r="D162" s="31"/>
      <c r="E162" s="32"/>
      <c r="F162" s="22"/>
      <c r="G162" s="23">
        <f t="shared" si="21"/>
        <v>0</v>
      </c>
      <c r="H162" s="33"/>
      <c r="I162" s="108"/>
    </row>
    <row r="163" spans="1:9" x14ac:dyDescent="0.25">
      <c r="A163" s="118"/>
      <c r="B163" s="109"/>
      <c r="C163" s="33" t="s">
        <v>173</v>
      </c>
      <c r="D163" s="31"/>
      <c r="E163" s="32"/>
      <c r="F163" s="22"/>
      <c r="G163" s="23">
        <f t="shared" si="21"/>
        <v>0</v>
      </c>
      <c r="H163" s="33"/>
      <c r="I163" s="109"/>
    </row>
    <row r="164" spans="1:9" ht="12.75" customHeight="1" x14ac:dyDescent="0.25">
      <c r="A164" s="116" t="s">
        <v>176</v>
      </c>
      <c r="B164" s="107" t="s">
        <v>167</v>
      </c>
      <c r="C164" s="26" t="s">
        <v>168</v>
      </c>
      <c r="D164" s="27"/>
      <c r="E164" s="28"/>
      <c r="F164" s="23"/>
      <c r="G164" s="29">
        <f>SUM(G165:G170)</f>
        <v>0</v>
      </c>
      <c r="H164" s="29">
        <f>ROUND(G164*$D$7,2)</f>
        <v>0</v>
      </c>
      <c r="I164" s="107"/>
    </row>
    <row r="165" spans="1:9" ht="12.75" customHeight="1" x14ac:dyDescent="0.25">
      <c r="A165" s="117"/>
      <c r="B165" s="108"/>
      <c r="C165" s="30" t="s">
        <v>169</v>
      </c>
      <c r="D165" s="31"/>
      <c r="E165" s="32"/>
      <c r="F165" s="22"/>
      <c r="G165" s="23">
        <f t="shared" ref="G165:G170" si="22">ROUND(E165*F165,2)</f>
        <v>0</v>
      </c>
      <c r="H165" s="33"/>
      <c r="I165" s="108"/>
    </row>
    <row r="166" spans="1:9" ht="12.75" customHeight="1" x14ac:dyDescent="0.25">
      <c r="A166" s="117"/>
      <c r="B166" s="108"/>
      <c r="C166" s="30" t="s">
        <v>170</v>
      </c>
      <c r="D166" s="31"/>
      <c r="E166" s="32"/>
      <c r="F166" s="22"/>
      <c r="G166" s="23">
        <f t="shared" si="22"/>
        <v>0</v>
      </c>
      <c r="H166" s="33"/>
      <c r="I166" s="108"/>
    </row>
    <row r="167" spans="1:9" ht="12.75" customHeight="1" x14ac:dyDescent="0.25">
      <c r="A167" s="117"/>
      <c r="B167" s="108"/>
      <c r="C167" s="30" t="s">
        <v>171</v>
      </c>
      <c r="D167" s="31"/>
      <c r="E167" s="32"/>
      <c r="F167" s="22"/>
      <c r="G167" s="23">
        <f t="shared" si="22"/>
        <v>0</v>
      </c>
      <c r="H167" s="33"/>
      <c r="I167" s="108"/>
    </row>
    <row r="168" spans="1:9" ht="12.75" customHeight="1" x14ac:dyDescent="0.25">
      <c r="A168" s="117"/>
      <c r="B168" s="108"/>
      <c r="C168" s="30" t="s">
        <v>172</v>
      </c>
      <c r="D168" s="31"/>
      <c r="E168" s="32"/>
      <c r="F168" s="22"/>
      <c r="G168" s="23">
        <f t="shared" si="22"/>
        <v>0</v>
      </c>
      <c r="H168" s="33"/>
      <c r="I168" s="108"/>
    </row>
    <row r="169" spans="1:9" ht="12.75" customHeight="1" x14ac:dyDescent="0.25">
      <c r="A169" s="117"/>
      <c r="B169" s="108"/>
      <c r="C169" s="33" t="s">
        <v>173</v>
      </c>
      <c r="D169" s="31"/>
      <c r="E169" s="32"/>
      <c r="F169" s="22"/>
      <c r="G169" s="23">
        <f t="shared" si="22"/>
        <v>0</v>
      </c>
      <c r="H169" s="33"/>
      <c r="I169" s="108"/>
    </row>
    <row r="170" spans="1:9" ht="12.75" customHeight="1" x14ac:dyDescent="0.25">
      <c r="A170" s="118"/>
      <c r="B170" s="109"/>
      <c r="C170" s="33" t="s">
        <v>173</v>
      </c>
      <c r="D170" s="31"/>
      <c r="E170" s="32"/>
      <c r="F170" s="22"/>
      <c r="G170" s="23">
        <f t="shared" si="22"/>
        <v>0</v>
      </c>
      <c r="H170" s="33"/>
      <c r="I170" s="109"/>
    </row>
    <row r="171" spans="1:9" ht="12.75" customHeight="1" x14ac:dyDescent="0.25">
      <c r="A171" s="116" t="s">
        <v>177</v>
      </c>
      <c r="B171" s="107" t="s">
        <v>167</v>
      </c>
      <c r="C171" s="26" t="s">
        <v>168</v>
      </c>
      <c r="D171" s="27"/>
      <c r="E171" s="28"/>
      <c r="F171" s="23"/>
      <c r="G171" s="29">
        <f>SUM(G172:G177)</f>
        <v>0</v>
      </c>
      <c r="H171" s="29">
        <f>ROUND(G171*$D$7,2)</f>
        <v>0</v>
      </c>
      <c r="I171" s="107"/>
    </row>
    <row r="172" spans="1:9" ht="12.75" customHeight="1" x14ac:dyDescent="0.25">
      <c r="A172" s="117"/>
      <c r="B172" s="108"/>
      <c r="C172" s="30" t="s">
        <v>169</v>
      </c>
      <c r="D172" s="31"/>
      <c r="E172" s="32"/>
      <c r="F172" s="22"/>
      <c r="G172" s="23">
        <f t="shared" ref="G172:G177" si="23">ROUND(E172*F172,2)</f>
        <v>0</v>
      </c>
      <c r="H172" s="33"/>
      <c r="I172" s="108"/>
    </row>
    <row r="173" spans="1:9" ht="12.75" customHeight="1" x14ac:dyDescent="0.25">
      <c r="A173" s="117"/>
      <c r="B173" s="108"/>
      <c r="C173" s="30" t="s">
        <v>170</v>
      </c>
      <c r="D173" s="31"/>
      <c r="E173" s="32"/>
      <c r="F173" s="22"/>
      <c r="G173" s="23">
        <f t="shared" si="23"/>
        <v>0</v>
      </c>
      <c r="H173" s="33"/>
      <c r="I173" s="108"/>
    </row>
    <row r="174" spans="1:9" ht="12.75" customHeight="1" x14ac:dyDescent="0.25">
      <c r="A174" s="117"/>
      <c r="B174" s="108"/>
      <c r="C174" s="30" t="s">
        <v>171</v>
      </c>
      <c r="D174" s="31"/>
      <c r="E174" s="32"/>
      <c r="F174" s="22"/>
      <c r="G174" s="23">
        <f t="shared" si="23"/>
        <v>0</v>
      </c>
      <c r="H174" s="33"/>
      <c r="I174" s="108"/>
    </row>
    <row r="175" spans="1:9" ht="12.75" customHeight="1" x14ac:dyDescent="0.25">
      <c r="A175" s="117"/>
      <c r="B175" s="108"/>
      <c r="C175" s="30" t="s">
        <v>172</v>
      </c>
      <c r="D175" s="31"/>
      <c r="E175" s="32"/>
      <c r="F175" s="22"/>
      <c r="G175" s="23">
        <f t="shared" si="23"/>
        <v>0</v>
      </c>
      <c r="H175" s="33"/>
      <c r="I175" s="108"/>
    </row>
    <row r="176" spans="1:9" ht="12.75" customHeight="1" x14ac:dyDescent="0.25">
      <c r="A176" s="117"/>
      <c r="B176" s="108"/>
      <c r="C176" s="33" t="s">
        <v>173</v>
      </c>
      <c r="D176" s="31"/>
      <c r="E176" s="32"/>
      <c r="F176" s="22"/>
      <c r="G176" s="23">
        <f t="shared" si="23"/>
        <v>0</v>
      </c>
      <c r="H176" s="33"/>
      <c r="I176" s="108"/>
    </row>
    <row r="177" spans="1:9" ht="12.75" customHeight="1" x14ac:dyDescent="0.25">
      <c r="A177" s="118"/>
      <c r="B177" s="109"/>
      <c r="C177" s="33" t="s">
        <v>173</v>
      </c>
      <c r="D177" s="31"/>
      <c r="E177" s="32"/>
      <c r="F177" s="22"/>
      <c r="G177" s="23">
        <f t="shared" si="23"/>
        <v>0</v>
      </c>
      <c r="H177" s="33"/>
      <c r="I177" s="109"/>
    </row>
    <row r="178" spans="1:9" ht="12.75" customHeight="1" x14ac:dyDescent="0.25">
      <c r="A178" s="116" t="s">
        <v>178</v>
      </c>
      <c r="B178" s="107" t="s">
        <v>167</v>
      </c>
      <c r="C178" s="26" t="s">
        <v>168</v>
      </c>
      <c r="D178" s="27"/>
      <c r="E178" s="28"/>
      <c r="F178" s="23"/>
      <c r="G178" s="29">
        <f>SUM(G179:G184)</f>
        <v>0</v>
      </c>
      <c r="H178" s="29">
        <f>ROUND(G178*$D$7,2)</f>
        <v>0</v>
      </c>
      <c r="I178" s="107"/>
    </row>
    <row r="179" spans="1:9" ht="12.75" customHeight="1" x14ac:dyDescent="0.25">
      <c r="A179" s="117"/>
      <c r="B179" s="108"/>
      <c r="C179" s="30" t="s">
        <v>169</v>
      </c>
      <c r="D179" s="31"/>
      <c r="E179" s="32"/>
      <c r="F179" s="22"/>
      <c r="G179" s="23">
        <f t="shared" ref="G179:G184" si="24">ROUND(E179*F179,2)</f>
        <v>0</v>
      </c>
      <c r="H179" s="33"/>
      <c r="I179" s="108"/>
    </row>
    <row r="180" spans="1:9" ht="12.75" customHeight="1" x14ac:dyDescent="0.25">
      <c r="A180" s="117"/>
      <c r="B180" s="108"/>
      <c r="C180" s="30" t="s">
        <v>170</v>
      </c>
      <c r="D180" s="31"/>
      <c r="E180" s="32"/>
      <c r="F180" s="22"/>
      <c r="G180" s="23">
        <f t="shared" si="24"/>
        <v>0</v>
      </c>
      <c r="H180" s="33"/>
      <c r="I180" s="108"/>
    </row>
    <row r="181" spans="1:9" ht="12.75" customHeight="1" x14ac:dyDescent="0.25">
      <c r="A181" s="117"/>
      <c r="B181" s="108"/>
      <c r="C181" s="30" t="s">
        <v>171</v>
      </c>
      <c r="D181" s="31"/>
      <c r="E181" s="32"/>
      <c r="F181" s="22"/>
      <c r="G181" s="23">
        <f t="shared" si="24"/>
        <v>0</v>
      </c>
      <c r="H181" s="33"/>
      <c r="I181" s="108"/>
    </row>
    <row r="182" spans="1:9" ht="12.75" customHeight="1" x14ac:dyDescent="0.25">
      <c r="A182" s="117"/>
      <c r="B182" s="108"/>
      <c r="C182" s="30" t="s">
        <v>172</v>
      </c>
      <c r="D182" s="31"/>
      <c r="E182" s="32"/>
      <c r="F182" s="22"/>
      <c r="G182" s="23">
        <f t="shared" si="24"/>
        <v>0</v>
      </c>
      <c r="H182" s="33"/>
      <c r="I182" s="108"/>
    </row>
    <row r="183" spans="1:9" ht="12.75" customHeight="1" x14ac:dyDescent="0.25">
      <c r="A183" s="117"/>
      <c r="B183" s="108"/>
      <c r="C183" s="33" t="s">
        <v>173</v>
      </c>
      <c r="D183" s="31"/>
      <c r="E183" s="32"/>
      <c r="F183" s="22"/>
      <c r="G183" s="23">
        <f t="shared" si="24"/>
        <v>0</v>
      </c>
      <c r="H183" s="33"/>
      <c r="I183" s="108"/>
    </row>
    <row r="184" spans="1:9" ht="12.75" customHeight="1" x14ac:dyDescent="0.25">
      <c r="A184" s="118"/>
      <c r="B184" s="109"/>
      <c r="C184" s="33" t="s">
        <v>173</v>
      </c>
      <c r="D184" s="31"/>
      <c r="E184" s="32"/>
      <c r="F184" s="22"/>
      <c r="G184" s="23">
        <f t="shared" si="24"/>
        <v>0</v>
      </c>
      <c r="H184" s="33"/>
      <c r="I184" s="109"/>
    </row>
    <row r="185" spans="1:9" ht="12.75" customHeight="1" x14ac:dyDescent="0.25">
      <c r="A185" s="116" t="s">
        <v>179</v>
      </c>
      <c r="B185" s="107" t="s">
        <v>167</v>
      </c>
      <c r="C185" s="26" t="s">
        <v>168</v>
      </c>
      <c r="D185" s="27"/>
      <c r="E185" s="28"/>
      <c r="F185" s="23"/>
      <c r="G185" s="29">
        <f>SUM(G186:G191)</f>
        <v>0</v>
      </c>
      <c r="H185" s="29">
        <f>ROUND(G185*$D$7,2)</f>
        <v>0</v>
      </c>
      <c r="I185" s="107"/>
    </row>
    <row r="186" spans="1:9" ht="12.75" customHeight="1" x14ac:dyDescent="0.25">
      <c r="A186" s="117"/>
      <c r="B186" s="108"/>
      <c r="C186" s="30" t="s">
        <v>169</v>
      </c>
      <c r="D186" s="31"/>
      <c r="E186" s="32"/>
      <c r="F186" s="22"/>
      <c r="G186" s="23">
        <f t="shared" ref="G186:G191" si="25">ROUND(E186*F186,2)</f>
        <v>0</v>
      </c>
      <c r="H186" s="33"/>
      <c r="I186" s="108"/>
    </row>
    <row r="187" spans="1:9" ht="12.75" customHeight="1" x14ac:dyDescent="0.25">
      <c r="A187" s="117"/>
      <c r="B187" s="108"/>
      <c r="C187" s="30" t="s">
        <v>170</v>
      </c>
      <c r="D187" s="31"/>
      <c r="E187" s="32"/>
      <c r="F187" s="22"/>
      <c r="G187" s="23">
        <f t="shared" si="25"/>
        <v>0</v>
      </c>
      <c r="H187" s="33"/>
      <c r="I187" s="108"/>
    </row>
    <row r="188" spans="1:9" ht="12.75" customHeight="1" x14ac:dyDescent="0.25">
      <c r="A188" s="117"/>
      <c r="B188" s="108"/>
      <c r="C188" s="30" t="s">
        <v>171</v>
      </c>
      <c r="D188" s="31"/>
      <c r="E188" s="32"/>
      <c r="F188" s="22"/>
      <c r="G188" s="23">
        <f t="shared" si="25"/>
        <v>0</v>
      </c>
      <c r="H188" s="33"/>
      <c r="I188" s="108"/>
    </row>
    <row r="189" spans="1:9" ht="12.75" customHeight="1" x14ac:dyDescent="0.25">
      <c r="A189" s="117"/>
      <c r="B189" s="108"/>
      <c r="C189" s="30" t="s">
        <v>172</v>
      </c>
      <c r="D189" s="31"/>
      <c r="E189" s="32"/>
      <c r="F189" s="22"/>
      <c r="G189" s="23">
        <f t="shared" si="25"/>
        <v>0</v>
      </c>
      <c r="H189" s="33"/>
      <c r="I189" s="108"/>
    </row>
    <row r="190" spans="1:9" ht="12.75" customHeight="1" x14ac:dyDescent="0.25">
      <c r="A190" s="117"/>
      <c r="B190" s="108"/>
      <c r="C190" s="33" t="s">
        <v>173</v>
      </c>
      <c r="D190" s="31"/>
      <c r="E190" s="32"/>
      <c r="F190" s="22"/>
      <c r="G190" s="23">
        <f t="shared" si="25"/>
        <v>0</v>
      </c>
      <c r="H190" s="33"/>
      <c r="I190" s="108"/>
    </row>
    <row r="191" spans="1:9" ht="12.75" customHeight="1" x14ac:dyDescent="0.25">
      <c r="A191" s="118"/>
      <c r="B191" s="109"/>
      <c r="C191" s="33" t="s">
        <v>173</v>
      </c>
      <c r="D191" s="31"/>
      <c r="E191" s="32"/>
      <c r="F191" s="22"/>
      <c r="G191" s="23">
        <f t="shared" si="25"/>
        <v>0</v>
      </c>
      <c r="H191" s="33"/>
      <c r="I191" s="109"/>
    </row>
    <row r="192" spans="1:9" ht="12.75" customHeight="1" x14ac:dyDescent="0.25">
      <c r="A192" s="116" t="s">
        <v>180</v>
      </c>
      <c r="B192" s="107" t="s">
        <v>167</v>
      </c>
      <c r="C192" s="26" t="s">
        <v>168</v>
      </c>
      <c r="D192" s="27"/>
      <c r="E192" s="28"/>
      <c r="F192" s="23"/>
      <c r="G192" s="29">
        <f>SUM(G193:G198)</f>
        <v>0</v>
      </c>
      <c r="H192" s="29">
        <f>ROUND(G192*$D$7,2)</f>
        <v>0</v>
      </c>
      <c r="I192" s="107"/>
    </row>
    <row r="193" spans="1:9" ht="12.75" customHeight="1" x14ac:dyDescent="0.25">
      <c r="A193" s="117"/>
      <c r="B193" s="108"/>
      <c r="C193" s="30" t="s">
        <v>169</v>
      </c>
      <c r="D193" s="31"/>
      <c r="E193" s="32"/>
      <c r="F193" s="22"/>
      <c r="G193" s="23">
        <f t="shared" ref="G193:G198" si="26">ROUND(E193*F193,2)</f>
        <v>0</v>
      </c>
      <c r="H193" s="33"/>
      <c r="I193" s="108"/>
    </row>
    <row r="194" spans="1:9" ht="12.75" customHeight="1" x14ac:dyDescent="0.25">
      <c r="A194" s="117"/>
      <c r="B194" s="108"/>
      <c r="C194" s="30" t="s">
        <v>170</v>
      </c>
      <c r="D194" s="31"/>
      <c r="E194" s="32"/>
      <c r="F194" s="22"/>
      <c r="G194" s="23">
        <f t="shared" si="26"/>
        <v>0</v>
      </c>
      <c r="H194" s="33"/>
      <c r="I194" s="108"/>
    </row>
    <row r="195" spans="1:9" ht="12.75" customHeight="1" x14ac:dyDescent="0.25">
      <c r="A195" s="117"/>
      <c r="B195" s="108"/>
      <c r="C195" s="30" t="s">
        <v>171</v>
      </c>
      <c r="D195" s="31"/>
      <c r="E195" s="32"/>
      <c r="F195" s="22"/>
      <c r="G195" s="23">
        <f t="shared" si="26"/>
        <v>0</v>
      </c>
      <c r="H195" s="33"/>
      <c r="I195" s="108"/>
    </row>
    <row r="196" spans="1:9" ht="12.75" customHeight="1" x14ac:dyDescent="0.25">
      <c r="A196" s="117"/>
      <c r="B196" s="108"/>
      <c r="C196" s="30" t="s">
        <v>172</v>
      </c>
      <c r="D196" s="31"/>
      <c r="E196" s="32"/>
      <c r="F196" s="22"/>
      <c r="G196" s="23">
        <f t="shared" si="26"/>
        <v>0</v>
      </c>
      <c r="H196" s="33"/>
      <c r="I196" s="108"/>
    </row>
    <row r="197" spans="1:9" ht="12.75" customHeight="1" x14ac:dyDescent="0.25">
      <c r="A197" s="117"/>
      <c r="B197" s="108"/>
      <c r="C197" s="33" t="s">
        <v>173</v>
      </c>
      <c r="D197" s="31"/>
      <c r="E197" s="32"/>
      <c r="F197" s="22"/>
      <c r="G197" s="23">
        <f t="shared" si="26"/>
        <v>0</v>
      </c>
      <c r="H197" s="33"/>
      <c r="I197" s="108"/>
    </row>
    <row r="198" spans="1:9" ht="12.75" customHeight="1" x14ac:dyDescent="0.25">
      <c r="A198" s="118"/>
      <c r="B198" s="109"/>
      <c r="C198" s="33" t="s">
        <v>173</v>
      </c>
      <c r="D198" s="31"/>
      <c r="E198" s="32"/>
      <c r="F198" s="22"/>
      <c r="G198" s="23">
        <f t="shared" si="26"/>
        <v>0</v>
      </c>
      <c r="H198" s="33"/>
      <c r="I198" s="109"/>
    </row>
    <row r="199" spans="1:9" ht="12.75" customHeight="1" x14ac:dyDescent="0.25">
      <c r="A199" s="116" t="s">
        <v>181</v>
      </c>
      <c r="B199" s="107" t="s">
        <v>167</v>
      </c>
      <c r="C199" s="26" t="s">
        <v>168</v>
      </c>
      <c r="D199" s="27"/>
      <c r="E199" s="28"/>
      <c r="F199" s="23"/>
      <c r="G199" s="29">
        <f>SUM(G200:G205)</f>
        <v>0</v>
      </c>
      <c r="H199" s="29">
        <f>ROUND(G199*$D$7,2)</f>
        <v>0</v>
      </c>
      <c r="I199" s="107"/>
    </row>
    <row r="200" spans="1:9" ht="12.75" customHeight="1" x14ac:dyDescent="0.25">
      <c r="A200" s="117"/>
      <c r="B200" s="108"/>
      <c r="C200" s="30" t="s">
        <v>169</v>
      </c>
      <c r="D200" s="31"/>
      <c r="E200" s="32"/>
      <c r="F200" s="22"/>
      <c r="G200" s="23">
        <f t="shared" ref="G200:G205" si="27">ROUND(E200*F200,2)</f>
        <v>0</v>
      </c>
      <c r="H200" s="33"/>
      <c r="I200" s="108"/>
    </row>
    <row r="201" spans="1:9" ht="12.75" customHeight="1" x14ac:dyDescent="0.25">
      <c r="A201" s="117"/>
      <c r="B201" s="108"/>
      <c r="C201" s="30" t="s">
        <v>170</v>
      </c>
      <c r="D201" s="31"/>
      <c r="E201" s="32"/>
      <c r="F201" s="22"/>
      <c r="G201" s="23">
        <f t="shared" si="27"/>
        <v>0</v>
      </c>
      <c r="H201" s="33"/>
      <c r="I201" s="108"/>
    </row>
    <row r="202" spans="1:9" ht="12.75" customHeight="1" x14ac:dyDescent="0.25">
      <c r="A202" s="117"/>
      <c r="B202" s="108"/>
      <c r="C202" s="30" t="s">
        <v>171</v>
      </c>
      <c r="D202" s="31"/>
      <c r="E202" s="32"/>
      <c r="F202" s="22"/>
      <c r="G202" s="23">
        <f t="shared" si="27"/>
        <v>0</v>
      </c>
      <c r="H202" s="33"/>
      <c r="I202" s="108"/>
    </row>
    <row r="203" spans="1:9" ht="12.75" customHeight="1" x14ac:dyDescent="0.25">
      <c r="A203" s="117"/>
      <c r="B203" s="108"/>
      <c r="C203" s="30" t="s">
        <v>172</v>
      </c>
      <c r="D203" s="31"/>
      <c r="E203" s="32"/>
      <c r="F203" s="22"/>
      <c r="G203" s="23">
        <f t="shared" si="27"/>
        <v>0</v>
      </c>
      <c r="H203" s="33"/>
      <c r="I203" s="108"/>
    </row>
    <row r="204" spans="1:9" ht="12.75" customHeight="1" x14ac:dyDescent="0.25">
      <c r="A204" s="117"/>
      <c r="B204" s="108"/>
      <c r="C204" s="33" t="s">
        <v>173</v>
      </c>
      <c r="D204" s="31"/>
      <c r="E204" s="32"/>
      <c r="F204" s="22"/>
      <c r="G204" s="23">
        <f t="shared" si="27"/>
        <v>0</v>
      </c>
      <c r="H204" s="33"/>
      <c r="I204" s="108"/>
    </row>
    <row r="205" spans="1:9" ht="12.75" customHeight="1" x14ac:dyDescent="0.25">
      <c r="A205" s="118"/>
      <c r="B205" s="109"/>
      <c r="C205" s="33" t="s">
        <v>173</v>
      </c>
      <c r="D205" s="31"/>
      <c r="E205" s="32"/>
      <c r="F205" s="22"/>
      <c r="G205" s="23">
        <f t="shared" si="27"/>
        <v>0</v>
      </c>
      <c r="H205" s="33"/>
      <c r="I205" s="109"/>
    </row>
    <row r="206" spans="1:9" ht="12.75" customHeight="1" x14ac:dyDescent="0.25">
      <c r="A206" s="116" t="s">
        <v>182</v>
      </c>
      <c r="B206" s="107" t="s">
        <v>167</v>
      </c>
      <c r="C206" s="26" t="s">
        <v>168</v>
      </c>
      <c r="D206" s="27"/>
      <c r="E206" s="28"/>
      <c r="F206" s="23"/>
      <c r="G206" s="29">
        <f>SUM(G207:G212)</f>
        <v>0</v>
      </c>
      <c r="H206" s="29">
        <f>ROUND(G206*$D$7,2)</f>
        <v>0</v>
      </c>
      <c r="I206" s="107"/>
    </row>
    <row r="207" spans="1:9" ht="12.75" customHeight="1" x14ac:dyDescent="0.25">
      <c r="A207" s="117"/>
      <c r="B207" s="108"/>
      <c r="C207" s="30" t="s">
        <v>169</v>
      </c>
      <c r="D207" s="31"/>
      <c r="E207" s="32"/>
      <c r="F207" s="22"/>
      <c r="G207" s="23">
        <f t="shared" ref="G207:G212" si="28">ROUND(E207*F207,2)</f>
        <v>0</v>
      </c>
      <c r="H207" s="33"/>
      <c r="I207" s="108"/>
    </row>
    <row r="208" spans="1:9" ht="12.75" customHeight="1" x14ac:dyDescent="0.25">
      <c r="A208" s="117"/>
      <c r="B208" s="108"/>
      <c r="C208" s="30" t="s">
        <v>170</v>
      </c>
      <c r="D208" s="31"/>
      <c r="E208" s="32"/>
      <c r="F208" s="22"/>
      <c r="G208" s="23">
        <f t="shared" si="28"/>
        <v>0</v>
      </c>
      <c r="H208" s="33"/>
      <c r="I208" s="108"/>
    </row>
    <row r="209" spans="1:12" ht="12.75" customHeight="1" x14ac:dyDescent="0.25">
      <c r="A209" s="117"/>
      <c r="B209" s="108"/>
      <c r="C209" s="30" t="s">
        <v>171</v>
      </c>
      <c r="D209" s="31"/>
      <c r="E209" s="32"/>
      <c r="F209" s="22"/>
      <c r="G209" s="23">
        <f t="shared" si="28"/>
        <v>0</v>
      </c>
      <c r="H209" s="33"/>
      <c r="I209" s="108"/>
    </row>
    <row r="210" spans="1:12" x14ac:dyDescent="0.25">
      <c r="A210" s="117"/>
      <c r="B210" s="108"/>
      <c r="C210" s="30" t="s">
        <v>172</v>
      </c>
      <c r="D210" s="31"/>
      <c r="E210" s="32"/>
      <c r="F210" s="22"/>
      <c r="G210" s="23">
        <f t="shared" si="28"/>
        <v>0</v>
      </c>
      <c r="H210" s="33"/>
      <c r="I210" s="108"/>
    </row>
    <row r="211" spans="1:12" x14ac:dyDescent="0.25">
      <c r="A211" s="117"/>
      <c r="B211" s="108"/>
      <c r="C211" s="33" t="s">
        <v>173</v>
      </c>
      <c r="D211" s="31"/>
      <c r="E211" s="32"/>
      <c r="F211" s="22"/>
      <c r="G211" s="23">
        <f t="shared" si="28"/>
        <v>0</v>
      </c>
      <c r="H211" s="33"/>
      <c r="I211" s="108"/>
    </row>
    <row r="212" spans="1:12" x14ac:dyDescent="0.25">
      <c r="A212" s="118"/>
      <c r="B212" s="109"/>
      <c r="C212" s="33" t="s">
        <v>173</v>
      </c>
      <c r="D212" s="31"/>
      <c r="E212" s="32"/>
      <c r="F212" s="22"/>
      <c r="G212" s="23">
        <f t="shared" si="28"/>
        <v>0</v>
      </c>
      <c r="H212" s="33"/>
      <c r="I212" s="109"/>
    </row>
    <row r="213" spans="1:12" ht="36.65" customHeight="1" x14ac:dyDescent="0.25">
      <c r="A213" s="82" t="s">
        <v>36</v>
      </c>
      <c r="B213" s="139" t="s">
        <v>183</v>
      </c>
      <c r="C213" s="139"/>
      <c r="D213" s="139"/>
      <c r="E213" s="139"/>
      <c r="F213" s="139"/>
      <c r="G213" s="9">
        <f>SUM(G214:G230)</f>
        <v>0</v>
      </c>
      <c r="H213" s="9">
        <f>SUM(H214:H230)</f>
        <v>0</v>
      </c>
      <c r="I213" s="87"/>
      <c r="J213" s="81"/>
      <c r="K213" s="86" t="s">
        <v>184</v>
      </c>
      <c r="L213" s="86" t="s">
        <v>185</v>
      </c>
    </row>
    <row r="214" spans="1:12" ht="23" x14ac:dyDescent="0.25">
      <c r="A214" s="85" t="s">
        <v>186</v>
      </c>
      <c r="B214" s="103" t="s">
        <v>187</v>
      </c>
      <c r="C214" s="103"/>
      <c r="D214" s="34" t="s">
        <v>188</v>
      </c>
      <c r="E214" s="35"/>
      <c r="F214" s="11">
        <f>K214*L214</f>
        <v>0</v>
      </c>
      <c r="G214" s="11">
        <f t="shared" ref="G214:G230" si="29">ROUND(E214*F214,2)</f>
        <v>0</v>
      </c>
      <c r="H214" s="11">
        <f>ROUND(G214*$D$7,2)</f>
        <v>0</v>
      </c>
      <c r="I214" s="19" t="s">
        <v>62</v>
      </c>
      <c r="J214" s="81"/>
      <c r="K214" s="22"/>
      <c r="L214" s="22"/>
    </row>
    <row r="215" spans="1:12" x14ac:dyDescent="0.25">
      <c r="A215" s="85" t="s">
        <v>189</v>
      </c>
      <c r="B215" s="103"/>
      <c r="C215" s="103"/>
      <c r="D215" s="34" t="s">
        <v>188</v>
      </c>
      <c r="E215" s="35"/>
      <c r="F215" s="11">
        <f t="shared" ref="F215:F230" si="30">K215*L215</f>
        <v>0</v>
      </c>
      <c r="G215" s="11">
        <f t="shared" si="29"/>
        <v>0</v>
      </c>
      <c r="H215" s="11">
        <f t="shared" ref="H215:H230" si="31">ROUND(G215*$D$7,2)</f>
        <v>0</v>
      </c>
      <c r="I215" s="19"/>
      <c r="J215" s="81"/>
      <c r="K215" s="22"/>
      <c r="L215" s="22"/>
    </row>
    <row r="216" spans="1:12" x14ac:dyDescent="0.25">
      <c r="A216" s="85" t="s">
        <v>190</v>
      </c>
      <c r="B216" s="103"/>
      <c r="C216" s="103"/>
      <c r="D216" s="34" t="s">
        <v>188</v>
      </c>
      <c r="E216" s="35"/>
      <c r="F216" s="11">
        <f t="shared" si="30"/>
        <v>0</v>
      </c>
      <c r="G216" s="11">
        <f t="shared" si="29"/>
        <v>0</v>
      </c>
      <c r="H216" s="11">
        <f t="shared" si="31"/>
        <v>0</v>
      </c>
      <c r="I216" s="19"/>
      <c r="J216" s="81"/>
      <c r="K216" s="22"/>
      <c r="L216" s="22"/>
    </row>
    <row r="217" spans="1:12" x14ac:dyDescent="0.25">
      <c r="A217" s="85" t="s">
        <v>191</v>
      </c>
      <c r="B217" s="103"/>
      <c r="C217" s="103"/>
      <c r="D217" s="34" t="s">
        <v>188</v>
      </c>
      <c r="E217" s="35"/>
      <c r="F217" s="11">
        <f t="shared" si="30"/>
        <v>0</v>
      </c>
      <c r="G217" s="11">
        <f t="shared" si="29"/>
        <v>0</v>
      </c>
      <c r="H217" s="11">
        <f t="shared" si="31"/>
        <v>0</v>
      </c>
      <c r="I217" s="19"/>
      <c r="J217" s="81"/>
      <c r="K217" s="22"/>
      <c r="L217" s="22"/>
    </row>
    <row r="218" spans="1:12" x14ac:dyDescent="0.25">
      <c r="A218" s="85" t="s">
        <v>192</v>
      </c>
      <c r="B218" s="103"/>
      <c r="C218" s="103"/>
      <c r="D218" s="34" t="s">
        <v>188</v>
      </c>
      <c r="E218" s="35"/>
      <c r="F218" s="11">
        <f t="shared" si="30"/>
        <v>0</v>
      </c>
      <c r="G218" s="11">
        <f t="shared" si="29"/>
        <v>0</v>
      </c>
      <c r="H218" s="11">
        <f t="shared" si="31"/>
        <v>0</v>
      </c>
      <c r="I218" s="19"/>
      <c r="J218" s="81"/>
      <c r="K218" s="22"/>
      <c r="L218" s="22"/>
    </row>
    <row r="219" spans="1:12" x14ac:dyDescent="0.25">
      <c r="A219" s="85" t="s">
        <v>193</v>
      </c>
      <c r="B219" s="103"/>
      <c r="C219" s="103"/>
      <c r="D219" s="34" t="s">
        <v>188</v>
      </c>
      <c r="E219" s="35"/>
      <c r="F219" s="11">
        <f t="shared" si="30"/>
        <v>0</v>
      </c>
      <c r="G219" s="11">
        <f t="shared" si="29"/>
        <v>0</v>
      </c>
      <c r="H219" s="11">
        <f t="shared" si="31"/>
        <v>0</v>
      </c>
      <c r="I219" s="19"/>
      <c r="J219" s="81"/>
      <c r="K219" s="22"/>
      <c r="L219" s="22"/>
    </row>
    <row r="220" spans="1:12" x14ac:dyDescent="0.25">
      <c r="A220" s="85" t="s">
        <v>194</v>
      </c>
      <c r="B220" s="103"/>
      <c r="C220" s="103"/>
      <c r="D220" s="34" t="s">
        <v>188</v>
      </c>
      <c r="E220" s="35"/>
      <c r="F220" s="11">
        <f t="shared" si="30"/>
        <v>0</v>
      </c>
      <c r="G220" s="11">
        <f t="shared" si="29"/>
        <v>0</v>
      </c>
      <c r="H220" s="11">
        <f t="shared" si="31"/>
        <v>0</v>
      </c>
      <c r="I220" s="19"/>
      <c r="J220" s="81"/>
      <c r="K220" s="22"/>
      <c r="L220" s="22"/>
    </row>
    <row r="221" spans="1:12" x14ac:dyDescent="0.25">
      <c r="A221" s="85" t="s">
        <v>195</v>
      </c>
      <c r="B221" s="103"/>
      <c r="C221" s="103"/>
      <c r="D221" s="34" t="s">
        <v>188</v>
      </c>
      <c r="E221" s="35"/>
      <c r="F221" s="11">
        <f t="shared" si="30"/>
        <v>0</v>
      </c>
      <c r="G221" s="11">
        <f t="shared" si="29"/>
        <v>0</v>
      </c>
      <c r="H221" s="11">
        <f t="shared" si="31"/>
        <v>0</v>
      </c>
      <c r="I221" s="19"/>
      <c r="J221" s="81"/>
      <c r="K221" s="22"/>
      <c r="L221" s="22"/>
    </row>
    <row r="222" spans="1:12" x14ac:dyDescent="0.25">
      <c r="A222" s="85" t="s">
        <v>196</v>
      </c>
      <c r="B222" s="103"/>
      <c r="C222" s="103"/>
      <c r="D222" s="34" t="s">
        <v>188</v>
      </c>
      <c r="E222" s="35"/>
      <c r="F222" s="11">
        <f t="shared" si="30"/>
        <v>0</v>
      </c>
      <c r="G222" s="11">
        <f t="shared" si="29"/>
        <v>0</v>
      </c>
      <c r="H222" s="11">
        <f t="shared" si="31"/>
        <v>0</v>
      </c>
      <c r="I222" s="19"/>
      <c r="J222" s="81"/>
      <c r="K222" s="22"/>
      <c r="L222" s="22"/>
    </row>
    <row r="223" spans="1:12" x14ac:dyDescent="0.25">
      <c r="A223" s="85" t="s">
        <v>197</v>
      </c>
      <c r="B223" s="103"/>
      <c r="C223" s="103"/>
      <c r="D223" s="34" t="s">
        <v>188</v>
      </c>
      <c r="E223" s="35"/>
      <c r="F223" s="11">
        <f t="shared" si="30"/>
        <v>0</v>
      </c>
      <c r="G223" s="11">
        <f t="shared" si="29"/>
        <v>0</v>
      </c>
      <c r="H223" s="11">
        <f t="shared" si="31"/>
        <v>0</v>
      </c>
      <c r="I223" s="19"/>
      <c r="J223" s="81"/>
      <c r="K223" s="22"/>
      <c r="L223" s="22"/>
    </row>
    <row r="224" spans="1:12" x14ac:dyDescent="0.25">
      <c r="A224" s="85" t="s">
        <v>198</v>
      </c>
      <c r="B224" s="103"/>
      <c r="C224" s="103"/>
      <c r="D224" s="34" t="s">
        <v>188</v>
      </c>
      <c r="E224" s="35"/>
      <c r="F224" s="11">
        <f t="shared" si="30"/>
        <v>0</v>
      </c>
      <c r="G224" s="11">
        <f t="shared" si="29"/>
        <v>0</v>
      </c>
      <c r="H224" s="11">
        <f t="shared" si="31"/>
        <v>0</v>
      </c>
      <c r="I224" s="19"/>
      <c r="J224" s="81"/>
      <c r="K224" s="22"/>
      <c r="L224" s="22"/>
    </row>
    <row r="225" spans="1:12" x14ac:dyDescent="0.25">
      <c r="A225" s="85" t="s">
        <v>199</v>
      </c>
      <c r="B225" s="103"/>
      <c r="C225" s="103"/>
      <c r="D225" s="34" t="s">
        <v>188</v>
      </c>
      <c r="E225" s="35"/>
      <c r="F225" s="11">
        <f t="shared" si="30"/>
        <v>0</v>
      </c>
      <c r="G225" s="11">
        <f t="shared" si="29"/>
        <v>0</v>
      </c>
      <c r="H225" s="11">
        <f t="shared" si="31"/>
        <v>0</v>
      </c>
      <c r="I225" s="19"/>
      <c r="J225" s="81"/>
      <c r="K225" s="22"/>
      <c r="L225" s="22"/>
    </row>
    <row r="226" spans="1:12" x14ac:dyDescent="0.25">
      <c r="A226" s="85" t="s">
        <v>200</v>
      </c>
      <c r="B226" s="103"/>
      <c r="C226" s="103"/>
      <c r="D226" s="34" t="s">
        <v>188</v>
      </c>
      <c r="E226" s="35"/>
      <c r="F226" s="11">
        <f t="shared" si="30"/>
        <v>0</v>
      </c>
      <c r="G226" s="11">
        <f t="shared" si="29"/>
        <v>0</v>
      </c>
      <c r="H226" s="11">
        <f t="shared" si="31"/>
        <v>0</v>
      </c>
      <c r="I226" s="19"/>
      <c r="J226" s="81"/>
      <c r="K226" s="22"/>
      <c r="L226" s="22"/>
    </row>
    <row r="227" spans="1:12" x14ac:dyDescent="0.25">
      <c r="A227" s="85" t="s">
        <v>201</v>
      </c>
      <c r="B227" s="140"/>
      <c r="C227" s="141"/>
      <c r="D227" s="34" t="s">
        <v>188</v>
      </c>
      <c r="E227" s="35"/>
      <c r="F227" s="11">
        <f t="shared" si="30"/>
        <v>0</v>
      </c>
      <c r="G227" s="11">
        <f t="shared" si="29"/>
        <v>0</v>
      </c>
      <c r="H227" s="11">
        <f t="shared" si="31"/>
        <v>0</v>
      </c>
      <c r="I227" s="19"/>
      <c r="J227" s="81"/>
      <c r="K227" s="22"/>
      <c r="L227" s="22"/>
    </row>
    <row r="228" spans="1:12" x14ac:dyDescent="0.25">
      <c r="A228" s="85" t="s">
        <v>202</v>
      </c>
      <c r="B228" s="140"/>
      <c r="C228" s="141"/>
      <c r="D228" s="34" t="s">
        <v>188</v>
      </c>
      <c r="E228" s="35"/>
      <c r="F228" s="11">
        <f t="shared" si="30"/>
        <v>0</v>
      </c>
      <c r="G228" s="11">
        <f t="shared" si="29"/>
        <v>0</v>
      </c>
      <c r="H228" s="11">
        <f t="shared" si="31"/>
        <v>0</v>
      </c>
      <c r="I228" s="19"/>
      <c r="J228" s="81"/>
      <c r="K228" s="22"/>
      <c r="L228" s="22"/>
    </row>
    <row r="229" spans="1:12" x14ac:dyDescent="0.25">
      <c r="A229" s="85" t="s">
        <v>203</v>
      </c>
      <c r="B229" s="140"/>
      <c r="C229" s="141"/>
      <c r="D229" s="34" t="s">
        <v>188</v>
      </c>
      <c r="E229" s="35"/>
      <c r="F229" s="11">
        <f t="shared" si="30"/>
        <v>0</v>
      </c>
      <c r="G229" s="11">
        <f t="shared" si="29"/>
        <v>0</v>
      </c>
      <c r="H229" s="11">
        <f t="shared" si="31"/>
        <v>0</v>
      </c>
      <c r="I229" s="19"/>
      <c r="J229" s="81"/>
      <c r="K229" s="22"/>
      <c r="L229" s="22"/>
    </row>
    <row r="230" spans="1:12" x14ac:dyDescent="0.25">
      <c r="A230" s="85" t="s">
        <v>204</v>
      </c>
      <c r="B230" s="140"/>
      <c r="C230" s="141"/>
      <c r="D230" s="34" t="s">
        <v>188</v>
      </c>
      <c r="E230" s="35"/>
      <c r="F230" s="11">
        <f t="shared" si="30"/>
        <v>0</v>
      </c>
      <c r="G230" s="11">
        <f t="shared" si="29"/>
        <v>0</v>
      </c>
      <c r="H230" s="11">
        <f t="shared" si="31"/>
        <v>0</v>
      </c>
      <c r="I230" s="19"/>
      <c r="J230" s="81"/>
      <c r="K230" s="22"/>
      <c r="L230" s="22"/>
    </row>
    <row r="231" spans="1:12" ht="38.4" customHeight="1" x14ac:dyDescent="0.25">
      <c r="A231" s="82" t="s">
        <v>38</v>
      </c>
      <c r="B231" s="139" t="s">
        <v>205</v>
      </c>
      <c r="C231" s="139"/>
      <c r="D231" s="139"/>
      <c r="E231" s="139"/>
      <c r="F231" s="139"/>
      <c r="G231" s="9">
        <f>SUM(G232:G236)</f>
        <v>0</v>
      </c>
      <c r="H231" s="9">
        <f>SUM(H232:H236)</f>
        <v>0</v>
      </c>
      <c r="I231" s="87"/>
      <c r="J231" s="81"/>
      <c r="K231" s="86" t="s">
        <v>184</v>
      </c>
      <c r="L231" s="86" t="s">
        <v>185</v>
      </c>
    </row>
    <row r="232" spans="1:12" ht="23" x14ac:dyDescent="0.25">
      <c r="A232" s="85" t="s">
        <v>206</v>
      </c>
      <c r="B232" s="103" t="s">
        <v>207</v>
      </c>
      <c r="C232" s="103"/>
      <c r="D232" s="34" t="s">
        <v>188</v>
      </c>
      <c r="E232" s="35"/>
      <c r="F232" s="11">
        <f>K232*L232</f>
        <v>0</v>
      </c>
      <c r="G232" s="11">
        <f>ROUND(E232*F232,2)</f>
        <v>0</v>
      </c>
      <c r="H232" s="11">
        <f t="shared" ref="H232:H236" si="32">ROUND(G232*$D$7,2)</f>
        <v>0</v>
      </c>
      <c r="I232" s="19" t="s">
        <v>62</v>
      </c>
      <c r="J232" s="81"/>
      <c r="K232" s="22"/>
      <c r="L232" s="22"/>
    </row>
    <row r="233" spans="1:12" x14ac:dyDescent="0.25">
      <c r="A233" s="85" t="s">
        <v>208</v>
      </c>
      <c r="B233" s="103" t="s">
        <v>207</v>
      </c>
      <c r="C233" s="103"/>
      <c r="D233" s="34" t="s">
        <v>188</v>
      </c>
      <c r="E233" s="35"/>
      <c r="F233" s="11">
        <f t="shared" ref="F233:F236" si="33">K233*L233</f>
        <v>0</v>
      </c>
      <c r="G233" s="11">
        <f t="shared" ref="G233:G236" si="34">ROUND(E233*F233,2)</f>
        <v>0</v>
      </c>
      <c r="H233" s="11">
        <f t="shared" si="32"/>
        <v>0</v>
      </c>
      <c r="I233" s="19"/>
      <c r="J233" s="81"/>
      <c r="K233" s="22"/>
      <c r="L233" s="22"/>
    </row>
    <row r="234" spans="1:12" x14ac:dyDescent="0.25">
      <c r="A234" s="85" t="s">
        <v>209</v>
      </c>
      <c r="B234" s="103" t="s">
        <v>207</v>
      </c>
      <c r="C234" s="103"/>
      <c r="D234" s="34" t="s">
        <v>188</v>
      </c>
      <c r="E234" s="35"/>
      <c r="F234" s="11">
        <f t="shared" si="33"/>
        <v>0</v>
      </c>
      <c r="G234" s="11">
        <f t="shared" si="34"/>
        <v>0</v>
      </c>
      <c r="H234" s="11">
        <f t="shared" si="32"/>
        <v>0</v>
      </c>
      <c r="I234" s="19"/>
      <c r="J234" s="81"/>
      <c r="K234" s="22"/>
      <c r="L234" s="22"/>
    </row>
    <row r="235" spans="1:12" x14ac:dyDescent="0.25">
      <c r="A235" s="85" t="s">
        <v>210</v>
      </c>
      <c r="B235" s="103" t="s">
        <v>207</v>
      </c>
      <c r="C235" s="103"/>
      <c r="D235" s="34" t="s">
        <v>188</v>
      </c>
      <c r="E235" s="35"/>
      <c r="F235" s="11">
        <f t="shared" si="33"/>
        <v>0</v>
      </c>
      <c r="G235" s="11">
        <f t="shared" si="34"/>
        <v>0</v>
      </c>
      <c r="H235" s="11">
        <f t="shared" si="32"/>
        <v>0</v>
      </c>
      <c r="I235" s="19"/>
      <c r="J235" s="81"/>
      <c r="K235" s="22"/>
      <c r="L235" s="22"/>
    </row>
    <row r="236" spans="1:12" x14ac:dyDescent="0.25">
      <c r="A236" s="85" t="s">
        <v>211</v>
      </c>
      <c r="B236" s="103" t="s">
        <v>207</v>
      </c>
      <c r="C236" s="103"/>
      <c r="D236" s="34" t="s">
        <v>188</v>
      </c>
      <c r="E236" s="35"/>
      <c r="F236" s="11">
        <f t="shared" si="33"/>
        <v>0</v>
      </c>
      <c r="G236" s="11">
        <f t="shared" si="34"/>
        <v>0</v>
      </c>
      <c r="H236" s="11">
        <f t="shared" si="32"/>
        <v>0</v>
      </c>
      <c r="I236" s="19"/>
      <c r="J236" s="81"/>
      <c r="K236" s="22"/>
      <c r="L236" s="22"/>
    </row>
    <row r="237" spans="1:12" x14ac:dyDescent="0.25">
      <c r="A237" s="138" t="s">
        <v>63</v>
      </c>
      <c r="B237" s="138"/>
      <c r="C237" s="138"/>
      <c r="D237" s="138"/>
      <c r="E237" s="138"/>
      <c r="F237" s="138"/>
      <c r="G237" s="10">
        <f>G10</f>
        <v>0</v>
      </c>
      <c r="H237" s="10">
        <f>H10</f>
        <v>0</v>
      </c>
      <c r="I237" s="80"/>
      <c r="J237" s="81"/>
    </row>
    <row r="238" spans="1:12" x14ac:dyDescent="0.25">
      <c r="G238" s="89"/>
      <c r="H238" s="89"/>
    </row>
    <row r="241" s="67" customFormat="1" x14ac:dyDescent="0.25"/>
    <row r="242" s="67" customFormat="1" x14ac:dyDescent="0.25"/>
    <row r="243" s="67" customFormat="1" x14ac:dyDescent="0.25"/>
    <row r="244" s="67" customFormat="1" x14ac:dyDescent="0.25"/>
    <row r="245" s="67" customFormat="1" x14ac:dyDescent="0.25"/>
    <row r="246" s="67" customFormat="1" x14ac:dyDescent="0.25"/>
    <row r="247" s="67" customFormat="1" x14ac:dyDescent="0.25"/>
    <row r="248" s="67" customFormat="1" x14ac:dyDescent="0.25"/>
    <row r="249" s="67" customFormat="1" x14ac:dyDescent="0.25"/>
    <row r="250" s="67" customFormat="1" x14ac:dyDescent="0.25"/>
    <row r="251" s="67" customFormat="1" x14ac:dyDescent="0.25"/>
    <row r="252" s="67" customFormat="1" x14ac:dyDescent="0.25"/>
    <row r="253" s="67" customFormat="1" x14ac:dyDescent="0.25"/>
    <row r="254" s="67" customFormat="1" x14ac:dyDescent="0.25"/>
    <row r="255" s="67" customFormat="1" x14ac:dyDescent="0.25"/>
    <row r="256" s="67" customFormat="1" x14ac:dyDescent="0.25"/>
    <row r="257" s="67" customFormat="1" x14ac:dyDescent="0.25"/>
    <row r="258" s="67" customFormat="1" x14ac:dyDescent="0.25"/>
    <row r="259" s="67" customFormat="1" x14ac:dyDescent="0.25"/>
    <row r="260" s="67" customFormat="1" x14ac:dyDescent="0.25"/>
  </sheetData>
  <sheetProtection algorithmName="SHA-512" hashValue="PBU+wyBeNl8tdY46PEeG7ilzEbGNkPPSuI1e1X8k8m5VtpjkS+5/EzJ24+LyrbgW7Gl5GPVwBAEffWWCo79nVQ==" saltValue="5V9Wphsvahv+ISvaq6vFwQ==" spinCount="100000" sheet="1" formatColumns="0" formatRows="0"/>
  <mergeCells count="227">
    <mergeCell ref="D1:I1"/>
    <mergeCell ref="A3:C3"/>
    <mergeCell ref="D3:I3"/>
    <mergeCell ref="D4:E4"/>
    <mergeCell ref="F4:G4"/>
    <mergeCell ref="A5:C5"/>
    <mergeCell ref="D5:I5"/>
    <mergeCell ref="B11:F11"/>
    <mergeCell ref="B14:C14"/>
    <mergeCell ref="B15:C15"/>
    <mergeCell ref="B16:C16"/>
    <mergeCell ref="B17:C17"/>
    <mergeCell ref="B18:C18"/>
    <mergeCell ref="B19:C19"/>
    <mergeCell ref="B21:C21"/>
    <mergeCell ref="D6:I6"/>
    <mergeCell ref="B9:C9"/>
    <mergeCell ref="B10:F10"/>
    <mergeCell ref="B12:C12"/>
    <mergeCell ref="B13:C13"/>
    <mergeCell ref="B26:C26"/>
    <mergeCell ref="B27:C27"/>
    <mergeCell ref="B28:C28"/>
    <mergeCell ref="B29:C29"/>
    <mergeCell ref="B30:C30"/>
    <mergeCell ref="B31:C31"/>
    <mergeCell ref="B20:C20"/>
    <mergeCell ref="B22:F22"/>
    <mergeCell ref="B23:C23"/>
    <mergeCell ref="B24:C24"/>
    <mergeCell ref="B25:C25"/>
    <mergeCell ref="B38:C38"/>
    <mergeCell ref="B39:C39"/>
    <mergeCell ref="B40:C40"/>
    <mergeCell ref="B41:C41"/>
    <mergeCell ref="B42:C42"/>
    <mergeCell ref="B43:C43"/>
    <mergeCell ref="B44:C44"/>
    <mergeCell ref="B32:C32"/>
    <mergeCell ref="B33:F33"/>
    <mergeCell ref="B34:C34"/>
    <mergeCell ref="B35:C35"/>
    <mergeCell ref="B36:C36"/>
    <mergeCell ref="B37:C37"/>
    <mergeCell ref="B50:C50"/>
    <mergeCell ref="B51:C51"/>
    <mergeCell ref="B52:C52"/>
    <mergeCell ref="B53:C53"/>
    <mergeCell ref="B54:C54"/>
    <mergeCell ref="B55:C55"/>
    <mergeCell ref="B61:F61"/>
    <mergeCell ref="B45:C45"/>
    <mergeCell ref="B46:C46"/>
    <mergeCell ref="B47:C47"/>
    <mergeCell ref="B48:C48"/>
    <mergeCell ref="B49:C49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74:C74"/>
    <mergeCell ref="B75:C75"/>
    <mergeCell ref="B76:C76"/>
    <mergeCell ref="B77:C77"/>
    <mergeCell ref="B78:C78"/>
    <mergeCell ref="B79:C79"/>
    <mergeCell ref="B83:C83"/>
    <mergeCell ref="B68:C68"/>
    <mergeCell ref="B69:C69"/>
    <mergeCell ref="B70:C70"/>
    <mergeCell ref="B71:C71"/>
    <mergeCell ref="B72:C72"/>
    <mergeCell ref="B73:C73"/>
    <mergeCell ref="H122:H126"/>
    <mergeCell ref="B86:C86"/>
    <mergeCell ref="B87:C87"/>
    <mergeCell ref="B88:C88"/>
    <mergeCell ref="B89:C89"/>
    <mergeCell ref="B90:C90"/>
    <mergeCell ref="B91:F91"/>
    <mergeCell ref="B80:C80"/>
    <mergeCell ref="B81:C81"/>
    <mergeCell ref="B82:C82"/>
    <mergeCell ref="B84:C84"/>
    <mergeCell ref="B85:C85"/>
    <mergeCell ref="A112:A116"/>
    <mergeCell ref="B112:B116"/>
    <mergeCell ref="D112:D116"/>
    <mergeCell ref="E112:E116"/>
    <mergeCell ref="F112:F116"/>
    <mergeCell ref="G112:G116"/>
    <mergeCell ref="H112:H116"/>
    <mergeCell ref="I112:I116"/>
    <mergeCell ref="A117:A121"/>
    <mergeCell ref="B117:B121"/>
    <mergeCell ref="D117:D121"/>
    <mergeCell ref="E117:E121"/>
    <mergeCell ref="F117:F121"/>
    <mergeCell ref="G117:G121"/>
    <mergeCell ref="H117:H121"/>
    <mergeCell ref="I117:I121"/>
    <mergeCell ref="A164:A170"/>
    <mergeCell ref="B164:B170"/>
    <mergeCell ref="I164:I170"/>
    <mergeCell ref="A171:A177"/>
    <mergeCell ref="B171:B177"/>
    <mergeCell ref="I171:I177"/>
    <mergeCell ref="A137:A141"/>
    <mergeCell ref="B137:B141"/>
    <mergeCell ref="D137:D141"/>
    <mergeCell ref="E137:E141"/>
    <mergeCell ref="F137:F141"/>
    <mergeCell ref="G137:G141"/>
    <mergeCell ref="H137:H141"/>
    <mergeCell ref="I137:I141"/>
    <mergeCell ref="A143:A149"/>
    <mergeCell ref="B143:B149"/>
    <mergeCell ref="I143:I149"/>
    <mergeCell ref="A150:A156"/>
    <mergeCell ref="B150:B156"/>
    <mergeCell ref="I150:I156"/>
    <mergeCell ref="A157:A163"/>
    <mergeCell ref="B157:B163"/>
    <mergeCell ref="I157:I163"/>
    <mergeCell ref="B223:C223"/>
    <mergeCell ref="B224:C224"/>
    <mergeCell ref="B225:C225"/>
    <mergeCell ref="A199:A205"/>
    <mergeCell ref="B199:B205"/>
    <mergeCell ref="I199:I205"/>
    <mergeCell ref="A206:A212"/>
    <mergeCell ref="B206:B212"/>
    <mergeCell ref="I206:I212"/>
    <mergeCell ref="B213:F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A92:A96"/>
    <mergeCell ref="B92:B96"/>
    <mergeCell ref="D92:D96"/>
    <mergeCell ref="E92:E96"/>
    <mergeCell ref="F92:F96"/>
    <mergeCell ref="G92:G96"/>
    <mergeCell ref="H92:H96"/>
    <mergeCell ref="I92:I96"/>
    <mergeCell ref="A97:A101"/>
    <mergeCell ref="B97:B101"/>
    <mergeCell ref="D97:D101"/>
    <mergeCell ref="E97:E101"/>
    <mergeCell ref="F97:F101"/>
    <mergeCell ref="G97:G101"/>
    <mergeCell ref="H97:H101"/>
    <mergeCell ref="I97:I101"/>
    <mergeCell ref="A102:A106"/>
    <mergeCell ref="B102:B106"/>
    <mergeCell ref="D102:D106"/>
    <mergeCell ref="E102:E106"/>
    <mergeCell ref="F102:F106"/>
    <mergeCell ref="G102:G106"/>
    <mergeCell ref="H102:H106"/>
    <mergeCell ref="I102:I106"/>
    <mergeCell ref="A107:A111"/>
    <mergeCell ref="B107:B111"/>
    <mergeCell ref="D107:D111"/>
    <mergeCell ref="E107:E111"/>
    <mergeCell ref="F107:F111"/>
    <mergeCell ref="G107:G111"/>
    <mergeCell ref="H107:H111"/>
    <mergeCell ref="I107:I111"/>
    <mergeCell ref="I122:I126"/>
    <mergeCell ref="B142:F142"/>
    <mergeCell ref="A127:A131"/>
    <mergeCell ref="B127:B131"/>
    <mergeCell ref="D127:D131"/>
    <mergeCell ref="E127:E131"/>
    <mergeCell ref="F127:F131"/>
    <mergeCell ref="G127:G131"/>
    <mergeCell ref="H127:H131"/>
    <mergeCell ref="I127:I131"/>
    <mergeCell ref="A132:A136"/>
    <mergeCell ref="B132:B136"/>
    <mergeCell ref="D132:D136"/>
    <mergeCell ref="E132:E136"/>
    <mergeCell ref="F132:F136"/>
    <mergeCell ref="G132:G136"/>
    <mergeCell ref="H132:H136"/>
    <mergeCell ref="I132:I136"/>
    <mergeCell ref="A122:A126"/>
    <mergeCell ref="B122:B126"/>
    <mergeCell ref="D122:D126"/>
    <mergeCell ref="E122:E126"/>
    <mergeCell ref="F122:F126"/>
    <mergeCell ref="G122:G126"/>
    <mergeCell ref="A178:A184"/>
    <mergeCell ref="B178:B184"/>
    <mergeCell ref="I178:I184"/>
    <mergeCell ref="A185:A191"/>
    <mergeCell ref="B185:B191"/>
    <mergeCell ref="I185:I191"/>
    <mergeCell ref="A192:A198"/>
    <mergeCell ref="B192:B198"/>
    <mergeCell ref="I192:I198"/>
    <mergeCell ref="B235:C235"/>
    <mergeCell ref="A237:F237"/>
    <mergeCell ref="B226:C226"/>
    <mergeCell ref="B227:C227"/>
    <mergeCell ref="B228:C228"/>
    <mergeCell ref="B229:C229"/>
    <mergeCell ref="B230:C230"/>
    <mergeCell ref="B231:F231"/>
    <mergeCell ref="B232:C232"/>
    <mergeCell ref="B233:C233"/>
    <mergeCell ref="B234:C234"/>
    <mergeCell ref="B236:C236"/>
  </mergeCells>
  <conditionalFormatting sqref="L10:L20">
    <cfRule type="duplicateValues" dxfId="4" priority="1"/>
  </conditionalFormatting>
  <dataValidations count="8">
    <dataValidation type="list" allowBlank="1" showInputMessage="1" showErrorMessage="1" sqref="D6:I6" xr:uid="{6AC57456-E4AB-40AA-ADF8-104F4E7BEEFE}">
      <formula1>"Pareiškėjas,Partneris Nr. 1,Partneris Nr. 2,Partneris Nr. 3"</formula1>
    </dataValidation>
    <dataValidation allowBlank="1" showInputMessage="1" showErrorMessage="1" prompt="Grindžiant įkainį faktiniu darbo užmokesčiu, turi būti pateikiamos buhalterinės pažymos apie per 3–6 mėn. iki PĮP pateikimo priskaičiuotą (pridedant ir darbdavio mokesčius) ir išmokėtą darbo užmokestį." sqref="I92:I141" xr:uid="{F2878F7D-5BEC-42C0-BB00-61AE1A0FA94D}"/>
    <dataValidation type="list" allowBlank="1" showInputMessage="1" showErrorMessage="1" sqref="D1:I1" xr:uid="{611C4328-683D-412E-AF30-9561B48B9222}">
      <formula1>"Moksliniai tyrimai, Eksperimentinė plėtra"</formula1>
    </dataValidation>
    <dataValidation allowBlank="1" showErrorMessage="1" sqref="F92:F141" xr:uid="{E19C8CE6-B064-4D48-88AC-D79C8071C813}"/>
    <dataValidation allowBlank="1" showInputMessage="1" showErrorMessage="1" prompt="Įveskite vienos pareigybės darbuotojų fizinio rodiklio pasiekimui skiriamą darbo laiką valandomis." sqref="E92:E141" xr:uid="{A70BC769-CE24-426E-B808-4794091AC680}"/>
    <dataValidation type="list" allowBlank="1" showInputMessage="1" showErrorMessage="1" sqref="J1" xr:uid="{36EF5D13-65C4-4930-886D-CA88DC0F2AEC}">
      <formula1>"Taikomieji (pramoniniai) moksliniai tyrimai, Eksperimentinė plėtra (bandomoji taikomoji veikla)"</formula1>
    </dataValidation>
    <dataValidation allowBlank="1" showInputMessage="1" showErrorMessage="1" prompt="Numeris turi sutapti su PĮP nurodytu poveiklės numeriu" sqref="D2" xr:uid="{2A6AFE73-5F4C-4557-A820-6D43A978B68D}"/>
    <dataValidation type="list" allowBlank="1" showInputMessage="1" showErrorMessage="1" prompt="Pasirinkite finansavimo intensyvumą pagal PFSA 5.2 p. ir 5.3 p." sqref="D7" xr:uid="{510B6C98-D13D-496E-BB9D-8A9A1B5ED5CA}">
      <formula1>"0%,25%,35%,40%,45%,50%,60%,65%,70%,75%,80%"</formula1>
    </dataValidation>
  </dataValidations>
  <pageMargins left="0.31496062992125984" right="0.31496062992125984" top="0.78740157480314965" bottom="0.78740157480314965" header="0.31496062992125984" footer="0.31496062992125984"/>
  <pageSetup paperSize="9" scale="48" fitToHeight="0" orientation="landscape" r:id="rId1"/>
  <headerFooter>
    <oddFooter>&amp;A&amp;RPuslapių &amp;P</oddFooter>
  </headerFooter>
  <rowBreaks count="3" manualBreakCount="3">
    <brk id="118" max="17" man="1"/>
    <brk id="163" max="17" man="1"/>
    <brk id="206" max="17" man="1"/>
  </rowBreaks>
  <colBreaks count="1" manualBreakCount="1">
    <brk id="9" max="209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Lapas34">
    <tabColor rgb="FF92D050"/>
    <pageSetUpPr fitToPage="1"/>
  </sheetPr>
  <dimension ref="A1:S260"/>
  <sheetViews>
    <sheetView zoomScale="85" zoomScaleNormal="85" zoomScaleSheetLayoutView="100" workbookViewId="0">
      <pane ySplit="9" topLeftCell="A10" activePane="bottomLeft" state="frozen"/>
      <selection activeCell="J26" sqref="J26"/>
      <selection pane="bottomLeft" activeCell="G7" sqref="G7"/>
    </sheetView>
  </sheetViews>
  <sheetFormatPr defaultColWidth="9.08984375" defaultRowHeight="11.5" x14ac:dyDescent="0.25"/>
  <cols>
    <col min="1" max="1" width="4.90625" style="67" bestFit="1" customWidth="1"/>
    <col min="2" max="2" width="26.08984375" style="67" customWidth="1"/>
    <col min="3" max="3" width="36.90625" style="67" customWidth="1"/>
    <col min="4" max="4" width="13.54296875" style="67" bestFit="1" customWidth="1"/>
    <col min="5" max="5" width="8.90625" style="67" customWidth="1"/>
    <col min="6" max="6" width="11.90625" style="67" customWidth="1"/>
    <col min="7" max="7" width="18.453125" style="67" customWidth="1"/>
    <col min="8" max="8" width="13.36328125" style="67" bestFit="1" customWidth="1"/>
    <col min="9" max="9" width="35.08984375" style="67" customWidth="1"/>
    <col min="10" max="10" width="3.54296875" style="67" customWidth="1"/>
    <col min="11" max="11" width="22.36328125" style="67" bestFit="1" customWidth="1"/>
    <col min="12" max="12" width="15.36328125" style="67" bestFit="1" customWidth="1"/>
    <col min="13" max="13" width="15.08984375" style="67" bestFit="1" customWidth="1"/>
    <col min="14" max="14" width="9.90625" style="67" bestFit="1" customWidth="1"/>
    <col min="15" max="15" width="11.36328125" style="67" bestFit="1" customWidth="1"/>
    <col min="16" max="16" width="11.08984375" style="67" bestFit="1" customWidth="1"/>
    <col min="17" max="17" width="13.453125" style="67" bestFit="1" customWidth="1"/>
    <col min="18" max="18" width="21" style="67" bestFit="1" customWidth="1"/>
    <col min="19" max="19" width="1.6328125" style="67" bestFit="1" customWidth="1"/>
    <col min="20" max="16384" width="9.08984375" style="67"/>
  </cols>
  <sheetData>
    <row r="1" spans="1:10" ht="12.75" customHeight="1" x14ac:dyDescent="0.25">
      <c r="A1" s="73"/>
      <c r="B1" s="73"/>
      <c r="C1" s="73" t="s">
        <v>50</v>
      </c>
      <c r="D1" s="130"/>
      <c r="E1" s="130"/>
      <c r="F1" s="130"/>
      <c r="G1" s="130"/>
      <c r="H1" s="130"/>
      <c r="I1" s="130"/>
      <c r="J1" s="74"/>
    </row>
    <row r="2" spans="1:10" ht="12.75" customHeight="1" x14ac:dyDescent="0.25">
      <c r="A2" s="73"/>
      <c r="B2" s="73"/>
      <c r="C2" s="73" t="s">
        <v>51</v>
      </c>
      <c r="D2" s="12"/>
      <c r="E2" s="74"/>
      <c r="F2" s="74"/>
      <c r="G2" s="74"/>
      <c r="H2" s="74"/>
      <c r="I2" s="74"/>
      <c r="J2" s="74"/>
    </row>
    <row r="3" spans="1:10" ht="12.75" customHeight="1" x14ac:dyDescent="0.25">
      <c r="A3" s="129" t="s">
        <v>52</v>
      </c>
      <c r="B3" s="129"/>
      <c r="C3" s="129"/>
      <c r="D3" s="130"/>
      <c r="E3" s="130"/>
      <c r="F3" s="130"/>
      <c r="G3" s="130"/>
      <c r="H3" s="130"/>
      <c r="I3" s="131"/>
      <c r="J3" s="74"/>
    </row>
    <row r="4" spans="1:10" ht="12.75" customHeight="1" x14ac:dyDescent="0.25">
      <c r="A4" s="73"/>
      <c r="B4" s="73"/>
      <c r="C4" s="73" t="s">
        <v>53</v>
      </c>
      <c r="D4" s="136"/>
      <c r="E4" s="136"/>
      <c r="F4" s="137" t="s">
        <v>54</v>
      </c>
      <c r="G4" s="137"/>
      <c r="H4" s="13"/>
      <c r="I4" s="74"/>
      <c r="J4" s="74"/>
    </row>
    <row r="5" spans="1:10" ht="25.25" customHeight="1" x14ac:dyDescent="0.25">
      <c r="A5" s="134" t="s">
        <v>55</v>
      </c>
      <c r="B5" s="134"/>
      <c r="C5" s="134"/>
      <c r="D5" s="135"/>
      <c r="E5" s="135"/>
      <c r="F5" s="135"/>
      <c r="G5" s="135"/>
      <c r="H5" s="135"/>
      <c r="I5" s="130"/>
      <c r="J5" s="74"/>
    </row>
    <row r="6" spans="1:10" ht="12.75" customHeight="1" x14ac:dyDescent="0.25">
      <c r="A6" s="73"/>
      <c r="B6" s="73"/>
      <c r="C6" s="73" t="s">
        <v>56</v>
      </c>
      <c r="D6" s="135"/>
      <c r="E6" s="135"/>
      <c r="F6" s="135"/>
      <c r="G6" s="135"/>
      <c r="H6" s="135"/>
      <c r="I6" s="135"/>
      <c r="J6" s="74"/>
    </row>
    <row r="7" spans="1:10" ht="12.75" customHeight="1" x14ac:dyDescent="0.25">
      <c r="A7" s="73"/>
      <c r="B7" s="73"/>
      <c r="C7" s="75" t="s">
        <v>57</v>
      </c>
      <c r="D7" s="14"/>
      <c r="E7" s="74"/>
      <c r="F7" s="74"/>
      <c r="G7" s="76"/>
      <c r="H7" s="76"/>
      <c r="I7" s="74"/>
      <c r="J7" s="74"/>
    </row>
    <row r="9" spans="1:10" ht="34.5" x14ac:dyDescent="0.25">
      <c r="A9" s="77" t="s">
        <v>15</v>
      </c>
      <c r="B9" s="132" t="s">
        <v>23</v>
      </c>
      <c r="C9" s="133"/>
      <c r="D9" s="77" t="s">
        <v>58</v>
      </c>
      <c r="E9" s="77" t="s">
        <v>59</v>
      </c>
      <c r="F9" s="77" t="s">
        <v>60</v>
      </c>
      <c r="G9" s="77" t="s">
        <v>61</v>
      </c>
      <c r="H9" s="77" t="s">
        <v>20</v>
      </c>
      <c r="I9" s="77" t="s">
        <v>62</v>
      </c>
      <c r="J9" s="78"/>
    </row>
    <row r="10" spans="1:10" x14ac:dyDescent="0.25">
      <c r="A10" s="79"/>
      <c r="B10" s="128" t="s">
        <v>63</v>
      </c>
      <c r="C10" s="128"/>
      <c r="D10" s="128"/>
      <c r="E10" s="128"/>
      <c r="F10" s="128"/>
      <c r="G10" s="10">
        <f>G11+G22+G33+G61+G91+G142+G213+G231</f>
        <v>0</v>
      </c>
      <c r="H10" s="10">
        <f>H11+H22+H33+H61+H91+H142+H213+H231</f>
        <v>0</v>
      </c>
      <c r="I10" s="80"/>
      <c r="J10" s="81"/>
    </row>
    <row r="11" spans="1:10" x14ac:dyDescent="0.25">
      <c r="A11" s="82" t="s">
        <v>24</v>
      </c>
      <c r="B11" s="100" t="s">
        <v>25</v>
      </c>
      <c r="C11" s="101"/>
      <c r="D11" s="101"/>
      <c r="E11" s="101"/>
      <c r="F11" s="102"/>
      <c r="G11" s="9">
        <f>SUM(G12:G21)</f>
        <v>0</v>
      </c>
      <c r="H11" s="9">
        <f>SUM(H12:H21)</f>
        <v>0</v>
      </c>
      <c r="I11" s="83"/>
      <c r="J11" s="84"/>
    </row>
    <row r="12" spans="1:10" ht="23" x14ac:dyDescent="0.25">
      <c r="A12" s="85" t="s">
        <v>64</v>
      </c>
      <c r="B12" s="103" t="s">
        <v>65</v>
      </c>
      <c r="C12" s="103"/>
      <c r="D12" s="16"/>
      <c r="E12" s="17"/>
      <c r="F12" s="18"/>
      <c r="G12" s="11">
        <f>ROUND(E12*F12,2)</f>
        <v>0</v>
      </c>
      <c r="H12" s="11">
        <f t="shared" ref="H12:H90" si="0">ROUND(G12*$D$7,2)</f>
        <v>0</v>
      </c>
      <c r="I12" s="15" t="s">
        <v>62</v>
      </c>
      <c r="J12" s="81"/>
    </row>
    <row r="13" spans="1:10" x14ac:dyDescent="0.25">
      <c r="A13" s="85" t="s">
        <v>66</v>
      </c>
      <c r="B13" s="103"/>
      <c r="C13" s="103"/>
      <c r="D13" s="16"/>
      <c r="E13" s="17"/>
      <c r="F13" s="18"/>
      <c r="G13" s="11">
        <f t="shared" ref="G13:G21" si="1">ROUND(E13*F13,2)</f>
        <v>0</v>
      </c>
      <c r="H13" s="11">
        <f t="shared" si="0"/>
        <v>0</v>
      </c>
      <c r="I13" s="15"/>
      <c r="J13" s="81"/>
    </row>
    <row r="14" spans="1:10" x14ac:dyDescent="0.25">
      <c r="A14" s="85" t="s">
        <v>67</v>
      </c>
      <c r="B14" s="103"/>
      <c r="C14" s="103"/>
      <c r="D14" s="16"/>
      <c r="E14" s="17"/>
      <c r="F14" s="18"/>
      <c r="G14" s="11">
        <f t="shared" si="1"/>
        <v>0</v>
      </c>
      <c r="H14" s="11">
        <f t="shared" si="0"/>
        <v>0</v>
      </c>
      <c r="I14" s="15"/>
      <c r="J14" s="81"/>
    </row>
    <row r="15" spans="1:10" x14ac:dyDescent="0.25">
      <c r="A15" s="85" t="s">
        <v>68</v>
      </c>
      <c r="B15" s="103"/>
      <c r="C15" s="103"/>
      <c r="D15" s="16"/>
      <c r="E15" s="17"/>
      <c r="F15" s="18"/>
      <c r="G15" s="11">
        <f t="shared" si="1"/>
        <v>0</v>
      </c>
      <c r="H15" s="11">
        <f t="shared" si="0"/>
        <v>0</v>
      </c>
      <c r="I15" s="15"/>
      <c r="J15" s="81"/>
    </row>
    <row r="16" spans="1:10" x14ac:dyDescent="0.25">
      <c r="A16" s="85" t="s">
        <v>69</v>
      </c>
      <c r="B16" s="103"/>
      <c r="C16" s="103"/>
      <c r="D16" s="16"/>
      <c r="E16" s="17"/>
      <c r="F16" s="18"/>
      <c r="G16" s="11">
        <f t="shared" si="1"/>
        <v>0</v>
      </c>
      <c r="H16" s="11">
        <f t="shared" si="0"/>
        <v>0</v>
      </c>
      <c r="I16" s="15"/>
      <c r="J16" s="81"/>
    </row>
    <row r="17" spans="1:10" x14ac:dyDescent="0.25">
      <c r="A17" s="85" t="s">
        <v>70</v>
      </c>
      <c r="B17" s="103"/>
      <c r="C17" s="103"/>
      <c r="D17" s="16"/>
      <c r="E17" s="17"/>
      <c r="F17" s="18"/>
      <c r="G17" s="11">
        <f t="shared" si="1"/>
        <v>0</v>
      </c>
      <c r="H17" s="11">
        <f t="shared" si="0"/>
        <v>0</v>
      </c>
      <c r="I17" s="15"/>
      <c r="J17" s="81"/>
    </row>
    <row r="18" spans="1:10" x14ac:dyDescent="0.25">
      <c r="A18" s="85" t="s">
        <v>71</v>
      </c>
      <c r="B18" s="103"/>
      <c r="C18" s="103"/>
      <c r="D18" s="16"/>
      <c r="E18" s="17"/>
      <c r="F18" s="18"/>
      <c r="G18" s="11">
        <f t="shared" si="1"/>
        <v>0</v>
      </c>
      <c r="H18" s="11">
        <f t="shared" si="0"/>
        <v>0</v>
      </c>
      <c r="I18" s="15"/>
      <c r="J18" s="81"/>
    </row>
    <row r="19" spans="1:10" x14ac:dyDescent="0.25">
      <c r="A19" s="85" t="s">
        <v>72</v>
      </c>
      <c r="B19" s="103"/>
      <c r="C19" s="103"/>
      <c r="D19" s="16"/>
      <c r="E19" s="17"/>
      <c r="F19" s="18"/>
      <c r="G19" s="11">
        <f t="shared" si="1"/>
        <v>0</v>
      </c>
      <c r="H19" s="11">
        <f t="shared" si="0"/>
        <v>0</v>
      </c>
      <c r="I19" s="15"/>
      <c r="J19" s="81"/>
    </row>
    <row r="20" spans="1:10" x14ac:dyDescent="0.25">
      <c r="A20" s="85" t="s">
        <v>73</v>
      </c>
      <c r="B20" s="103"/>
      <c r="C20" s="103"/>
      <c r="D20" s="16"/>
      <c r="E20" s="17"/>
      <c r="F20" s="18"/>
      <c r="G20" s="11">
        <f t="shared" si="1"/>
        <v>0</v>
      </c>
      <c r="H20" s="11">
        <f t="shared" si="0"/>
        <v>0</v>
      </c>
      <c r="I20" s="15"/>
      <c r="J20" s="81"/>
    </row>
    <row r="21" spans="1:10" x14ac:dyDescent="0.25">
      <c r="A21" s="85" t="s">
        <v>74</v>
      </c>
      <c r="B21" s="103"/>
      <c r="C21" s="103"/>
      <c r="D21" s="16"/>
      <c r="E21" s="17"/>
      <c r="F21" s="18"/>
      <c r="G21" s="11">
        <f t="shared" si="1"/>
        <v>0</v>
      </c>
      <c r="H21" s="11">
        <f>ROUND(G21*$D$7,2)</f>
        <v>0</v>
      </c>
      <c r="I21" s="15"/>
      <c r="J21" s="81"/>
    </row>
    <row r="22" spans="1:10" ht="27.65" customHeight="1" x14ac:dyDescent="0.25">
      <c r="A22" s="82" t="s">
        <v>26</v>
      </c>
      <c r="B22" s="100" t="s">
        <v>75</v>
      </c>
      <c r="C22" s="101"/>
      <c r="D22" s="101"/>
      <c r="E22" s="101"/>
      <c r="F22" s="102"/>
      <c r="G22" s="9">
        <f>SUM(G23:G32)</f>
        <v>0</v>
      </c>
      <c r="H22" s="9">
        <f>SUM(H23:H32)</f>
        <v>0</v>
      </c>
      <c r="I22" s="83"/>
      <c r="J22" s="84"/>
    </row>
    <row r="23" spans="1:10" ht="23" x14ac:dyDescent="0.25">
      <c r="A23" s="85" t="s">
        <v>76</v>
      </c>
      <c r="B23" s="103" t="s">
        <v>65</v>
      </c>
      <c r="C23" s="103"/>
      <c r="D23" s="16"/>
      <c r="E23" s="17"/>
      <c r="F23" s="18"/>
      <c r="G23" s="11">
        <f>ROUND(E23*F23,2)</f>
        <v>0</v>
      </c>
      <c r="H23" s="11">
        <f t="shared" si="0"/>
        <v>0</v>
      </c>
      <c r="I23" s="15" t="s">
        <v>62</v>
      </c>
      <c r="J23" s="81"/>
    </row>
    <row r="24" spans="1:10" x14ac:dyDescent="0.25">
      <c r="A24" s="85" t="s">
        <v>77</v>
      </c>
      <c r="B24" s="103"/>
      <c r="C24" s="103"/>
      <c r="D24" s="16"/>
      <c r="E24" s="17"/>
      <c r="F24" s="18"/>
      <c r="G24" s="11">
        <f t="shared" ref="G24:G32" si="2">ROUND(E24*F24,2)</f>
        <v>0</v>
      </c>
      <c r="H24" s="11">
        <f t="shared" si="0"/>
        <v>0</v>
      </c>
      <c r="I24" s="15"/>
      <c r="J24" s="81"/>
    </row>
    <row r="25" spans="1:10" x14ac:dyDescent="0.25">
      <c r="A25" s="85" t="s">
        <v>78</v>
      </c>
      <c r="B25" s="103"/>
      <c r="C25" s="103"/>
      <c r="D25" s="16"/>
      <c r="E25" s="17"/>
      <c r="F25" s="18"/>
      <c r="G25" s="11">
        <f t="shared" si="2"/>
        <v>0</v>
      </c>
      <c r="H25" s="11">
        <f t="shared" si="0"/>
        <v>0</v>
      </c>
      <c r="I25" s="15"/>
      <c r="J25" s="81"/>
    </row>
    <row r="26" spans="1:10" x14ac:dyDescent="0.25">
      <c r="A26" s="85" t="s">
        <v>79</v>
      </c>
      <c r="B26" s="103"/>
      <c r="C26" s="103"/>
      <c r="D26" s="16"/>
      <c r="E26" s="17"/>
      <c r="F26" s="18"/>
      <c r="G26" s="11">
        <f t="shared" si="2"/>
        <v>0</v>
      </c>
      <c r="H26" s="11">
        <f t="shared" si="0"/>
        <v>0</v>
      </c>
      <c r="I26" s="15"/>
      <c r="J26" s="81"/>
    </row>
    <row r="27" spans="1:10" x14ac:dyDescent="0.25">
      <c r="A27" s="85" t="s">
        <v>80</v>
      </c>
      <c r="B27" s="103"/>
      <c r="C27" s="103"/>
      <c r="D27" s="16"/>
      <c r="E27" s="17"/>
      <c r="F27" s="18"/>
      <c r="G27" s="11">
        <f t="shared" si="2"/>
        <v>0</v>
      </c>
      <c r="H27" s="11">
        <f t="shared" si="0"/>
        <v>0</v>
      </c>
      <c r="I27" s="15"/>
      <c r="J27" s="81"/>
    </row>
    <row r="28" spans="1:10" x14ac:dyDescent="0.25">
      <c r="A28" s="85" t="s">
        <v>81</v>
      </c>
      <c r="B28" s="103"/>
      <c r="C28" s="103"/>
      <c r="D28" s="16"/>
      <c r="E28" s="17"/>
      <c r="F28" s="18"/>
      <c r="G28" s="11">
        <f t="shared" si="2"/>
        <v>0</v>
      </c>
      <c r="H28" s="11">
        <f t="shared" si="0"/>
        <v>0</v>
      </c>
      <c r="I28" s="15"/>
      <c r="J28" s="81"/>
    </row>
    <row r="29" spans="1:10" x14ac:dyDescent="0.25">
      <c r="A29" s="85" t="s">
        <v>82</v>
      </c>
      <c r="B29" s="103"/>
      <c r="C29" s="103"/>
      <c r="D29" s="16"/>
      <c r="E29" s="17"/>
      <c r="F29" s="18"/>
      <c r="G29" s="11">
        <f t="shared" si="2"/>
        <v>0</v>
      </c>
      <c r="H29" s="11">
        <f t="shared" si="0"/>
        <v>0</v>
      </c>
      <c r="I29" s="15"/>
      <c r="J29" s="81"/>
    </row>
    <row r="30" spans="1:10" x14ac:dyDescent="0.25">
      <c r="A30" s="85" t="s">
        <v>83</v>
      </c>
      <c r="B30" s="103"/>
      <c r="C30" s="103"/>
      <c r="D30" s="16"/>
      <c r="E30" s="17"/>
      <c r="F30" s="18"/>
      <c r="G30" s="11">
        <f t="shared" si="2"/>
        <v>0</v>
      </c>
      <c r="H30" s="11">
        <f t="shared" si="0"/>
        <v>0</v>
      </c>
      <c r="I30" s="15"/>
      <c r="J30" s="81"/>
    </row>
    <row r="31" spans="1:10" x14ac:dyDescent="0.25">
      <c r="A31" s="85" t="s">
        <v>84</v>
      </c>
      <c r="B31" s="103"/>
      <c r="C31" s="103"/>
      <c r="D31" s="16"/>
      <c r="E31" s="17"/>
      <c r="F31" s="18"/>
      <c r="G31" s="11">
        <f t="shared" si="2"/>
        <v>0</v>
      </c>
      <c r="H31" s="11">
        <f t="shared" si="0"/>
        <v>0</v>
      </c>
      <c r="I31" s="15"/>
      <c r="J31" s="81"/>
    </row>
    <row r="32" spans="1:10" x14ac:dyDescent="0.25">
      <c r="A32" s="85" t="s">
        <v>85</v>
      </c>
      <c r="B32" s="103"/>
      <c r="C32" s="103"/>
      <c r="D32" s="16"/>
      <c r="E32" s="17"/>
      <c r="F32" s="18"/>
      <c r="G32" s="11">
        <f t="shared" si="2"/>
        <v>0</v>
      </c>
      <c r="H32" s="11">
        <f t="shared" si="0"/>
        <v>0</v>
      </c>
      <c r="I32" s="15"/>
      <c r="J32" s="81"/>
    </row>
    <row r="33" spans="1:10" ht="25.5" customHeight="1" x14ac:dyDescent="0.25">
      <c r="A33" s="82" t="s">
        <v>28</v>
      </c>
      <c r="B33" s="100" t="s">
        <v>29</v>
      </c>
      <c r="C33" s="101"/>
      <c r="D33" s="101"/>
      <c r="E33" s="101"/>
      <c r="F33" s="102"/>
      <c r="G33" s="9">
        <f>SUM(G34:G60)</f>
        <v>0</v>
      </c>
      <c r="H33" s="9">
        <f>SUM(H34:H60)</f>
        <v>0</v>
      </c>
      <c r="I33" s="83"/>
      <c r="J33" s="84"/>
    </row>
    <row r="34" spans="1:10" ht="23" x14ac:dyDescent="0.25">
      <c r="A34" s="85" t="s">
        <v>86</v>
      </c>
      <c r="B34" s="103" t="s">
        <v>23</v>
      </c>
      <c r="C34" s="103"/>
      <c r="D34" s="16"/>
      <c r="E34" s="17"/>
      <c r="F34" s="18"/>
      <c r="G34" s="11">
        <f t="shared" ref="G34:G60" si="3">ROUND(E34*F34,2)</f>
        <v>0</v>
      </c>
      <c r="H34" s="11">
        <f t="shared" ref="H34:H60" si="4">ROUND(G34*$D$7,2)</f>
        <v>0</v>
      </c>
      <c r="I34" s="15" t="s">
        <v>62</v>
      </c>
      <c r="J34" s="81"/>
    </row>
    <row r="35" spans="1:10" x14ac:dyDescent="0.25">
      <c r="A35" s="85" t="s">
        <v>87</v>
      </c>
      <c r="B35" s="103"/>
      <c r="C35" s="103"/>
      <c r="D35" s="16"/>
      <c r="E35" s="17"/>
      <c r="F35" s="18"/>
      <c r="G35" s="11">
        <f t="shared" si="3"/>
        <v>0</v>
      </c>
      <c r="H35" s="11">
        <f t="shared" si="4"/>
        <v>0</v>
      </c>
      <c r="I35" s="15"/>
      <c r="J35" s="81"/>
    </row>
    <row r="36" spans="1:10" x14ac:dyDescent="0.25">
      <c r="A36" s="85" t="s">
        <v>88</v>
      </c>
      <c r="B36" s="103"/>
      <c r="C36" s="103"/>
      <c r="D36" s="16"/>
      <c r="E36" s="17"/>
      <c r="F36" s="18"/>
      <c r="G36" s="11">
        <f t="shared" si="3"/>
        <v>0</v>
      </c>
      <c r="H36" s="11">
        <f t="shared" si="4"/>
        <v>0</v>
      </c>
      <c r="I36" s="15"/>
      <c r="J36" s="81"/>
    </row>
    <row r="37" spans="1:10" x14ac:dyDescent="0.25">
      <c r="A37" s="85" t="s">
        <v>89</v>
      </c>
      <c r="B37" s="103"/>
      <c r="C37" s="103"/>
      <c r="D37" s="16"/>
      <c r="E37" s="17"/>
      <c r="F37" s="18"/>
      <c r="G37" s="11">
        <f t="shared" si="3"/>
        <v>0</v>
      </c>
      <c r="H37" s="11">
        <f t="shared" si="4"/>
        <v>0</v>
      </c>
      <c r="I37" s="15"/>
      <c r="J37" s="81"/>
    </row>
    <row r="38" spans="1:10" x14ac:dyDescent="0.25">
      <c r="A38" s="85" t="s">
        <v>90</v>
      </c>
      <c r="B38" s="103"/>
      <c r="C38" s="103"/>
      <c r="D38" s="16"/>
      <c r="E38" s="17"/>
      <c r="F38" s="18"/>
      <c r="G38" s="11">
        <f t="shared" si="3"/>
        <v>0</v>
      </c>
      <c r="H38" s="11">
        <f t="shared" si="4"/>
        <v>0</v>
      </c>
      <c r="I38" s="15"/>
      <c r="J38" s="81"/>
    </row>
    <row r="39" spans="1:10" x14ac:dyDescent="0.25">
      <c r="A39" s="85" t="s">
        <v>91</v>
      </c>
      <c r="B39" s="103"/>
      <c r="C39" s="103"/>
      <c r="D39" s="16"/>
      <c r="E39" s="17"/>
      <c r="F39" s="18"/>
      <c r="G39" s="11">
        <f t="shared" si="3"/>
        <v>0</v>
      </c>
      <c r="H39" s="11">
        <f t="shared" si="4"/>
        <v>0</v>
      </c>
      <c r="I39" s="15"/>
      <c r="J39" s="81"/>
    </row>
    <row r="40" spans="1:10" x14ac:dyDescent="0.25">
      <c r="A40" s="85" t="s">
        <v>92</v>
      </c>
      <c r="B40" s="103"/>
      <c r="C40" s="103"/>
      <c r="D40" s="16"/>
      <c r="E40" s="17"/>
      <c r="F40" s="18"/>
      <c r="G40" s="11">
        <f t="shared" si="3"/>
        <v>0</v>
      </c>
      <c r="H40" s="11">
        <f t="shared" si="4"/>
        <v>0</v>
      </c>
      <c r="I40" s="15"/>
      <c r="J40" s="81"/>
    </row>
    <row r="41" spans="1:10" x14ac:dyDescent="0.25">
      <c r="A41" s="85" t="s">
        <v>93</v>
      </c>
      <c r="B41" s="103"/>
      <c r="C41" s="103"/>
      <c r="D41" s="16"/>
      <c r="E41" s="17"/>
      <c r="F41" s="18"/>
      <c r="G41" s="11">
        <f t="shared" si="3"/>
        <v>0</v>
      </c>
      <c r="H41" s="11">
        <f t="shared" si="4"/>
        <v>0</v>
      </c>
      <c r="I41" s="15"/>
      <c r="J41" s="81"/>
    </row>
    <row r="42" spans="1:10" x14ac:dyDescent="0.25">
      <c r="A42" s="85" t="s">
        <v>94</v>
      </c>
      <c r="B42" s="103"/>
      <c r="C42" s="103"/>
      <c r="D42" s="16"/>
      <c r="E42" s="17"/>
      <c r="F42" s="18"/>
      <c r="G42" s="11">
        <f t="shared" si="3"/>
        <v>0</v>
      </c>
      <c r="H42" s="11">
        <f t="shared" si="4"/>
        <v>0</v>
      </c>
      <c r="I42" s="15"/>
      <c r="J42" s="81"/>
    </row>
    <row r="43" spans="1:10" x14ac:dyDescent="0.25">
      <c r="A43" s="85" t="s">
        <v>95</v>
      </c>
      <c r="B43" s="103"/>
      <c r="C43" s="103"/>
      <c r="D43" s="16"/>
      <c r="E43" s="17"/>
      <c r="F43" s="18"/>
      <c r="G43" s="11">
        <f t="shared" si="3"/>
        <v>0</v>
      </c>
      <c r="H43" s="11">
        <f t="shared" si="4"/>
        <v>0</v>
      </c>
      <c r="I43" s="15"/>
      <c r="J43" s="81"/>
    </row>
    <row r="44" spans="1:10" x14ac:dyDescent="0.25">
      <c r="A44" s="85" t="s">
        <v>96</v>
      </c>
      <c r="B44" s="103"/>
      <c r="C44" s="103"/>
      <c r="D44" s="16"/>
      <c r="E44" s="17"/>
      <c r="F44" s="18"/>
      <c r="G44" s="11">
        <f t="shared" si="3"/>
        <v>0</v>
      </c>
      <c r="H44" s="11">
        <f t="shared" si="4"/>
        <v>0</v>
      </c>
      <c r="I44" s="15"/>
      <c r="J44" s="81"/>
    </row>
    <row r="45" spans="1:10" x14ac:dyDescent="0.25">
      <c r="A45" s="85" t="s">
        <v>97</v>
      </c>
      <c r="B45" s="103"/>
      <c r="C45" s="103"/>
      <c r="D45" s="16"/>
      <c r="E45" s="17"/>
      <c r="F45" s="18"/>
      <c r="G45" s="11">
        <f t="shared" si="3"/>
        <v>0</v>
      </c>
      <c r="H45" s="11">
        <f t="shared" si="4"/>
        <v>0</v>
      </c>
      <c r="I45" s="15"/>
      <c r="J45" s="81"/>
    </row>
    <row r="46" spans="1:10" x14ac:dyDescent="0.25">
      <c r="A46" s="85" t="s">
        <v>98</v>
      </c>
      <c r="B46" s="103"/>
      <c r="C46" s="103"/>
      <c r="D46" s="16"/>
      <c r="E46" s="17"/>
      <c r="F46" s="18"/>
      <c r="G46" s="11">
        <f t="shared" si="3"/>
        <v>0</v>
      </c>
      <c r="H46" s="11">
        <f t="shared" si="4"/>
        <v>0</v>
      </c>
      <c r="I46" s="15"/>
      <c r="J46" s="81"/>
    </row>
    <row r="47" spans="1:10" x14ac:dyDescent="0.25">
      <c r="A47" s="85" t="s">
        <v>99</v>
      </c>
      <c r="B47" s="103"/>
      <c r="C47" s="103"/>
      <c r="D47" s="16"/>
      <c r="E47" s="17"/>
      <c r="F47" s="18"/>
      <c r="G47" s="11">
        <f t="shared" si="3"/>
        <v>0</v>
      </c>
      <c r="H47" s="11">
        <f t="shared" si="4"/>
        <v>0</v>
      </c>
      <c r="I47" s="15"/>
      <c r="J47" s="81"/>
    </row>
    <row r="48" spans="1:10" x14ac:dyDescent="0.25">
      <c r="A48" s="85" t="s">
        <v>100</v>
      </c>
      <c r="B48" s="103"/>
      <c r="C48" s="103"/>
      <c r="D48" s="16"/>
      <c r="E48" s="17"/>
      <c r="F48" s="18"/>
      <c r="G48" s="11">
        <f t="shared" si="3"/>
        <v>0</v>
      </c>
      <c r="H48" s="11">
        <f t="shared" si="4"/>
        <v>0</v>
      </c>
      <c r="I48" s="15"/>
      <c r="J48" s="81"/>
    </row>
    <row r="49" spans="1:19" x14ac:dyDescent="0.25">
      <c r="A49" s="85" t="s">
        <v>101</v>
      </c>
      <c r="B49" s="103"/>
      <c r="C49" s="103"/>
      <c r="D49" s="16"/>
      <c r="E49" s="17"/>
      <c r="F49" s="18"/>
      <c r="G49" s="11">
        <f t="shared" si="3"/>
        <v>0</v>
      </c>
      <c r="H49" s="11">
        <f t="shared" si="4"/>
        <v>0</v>
      </c>
      <c r="I49" s="15"/>
      <c r="J49" s="81"/>
    </row>
    <row r="50" spans="1:19" x14ac:dyDescent="0.25">
      <c r="A50" s="85" t="s">
        <v>102</v>
      </c>
      <c r="B50" s="103"/>
      <c r="C50" s="103"/>
      <c r="D50" s="16"/>
      <c r="E50" s="17"/>
      <c r="F50" s="18"/>
      <c r="G50" s="11">
        <f t="shared" si="3"/>
        <v>0</v>
      </c>
      <c r="H50" s="11">
        <f t="shared" si="4"/>
        <v>0</v>
      </c>
      <c r="I50" s="15"/>
      <c r="J50" s="81"/>
    </row>
    <row r="51" spans="1:19" x14ac:dyDescent="0.25">
      <c r="A51" s="85" t="s">
        <v>103</v>
      </c>
      <c r="B51" s="103"/>
      <c r="C51" s="103"/>
      <c r="D51" s="16"/>
      <c r="E51" s="17"/>
      <c r="F51" s="18"/>
      <c r="G51" s="11">
        <f t="shared" si="3"/>
        <v>0</v>
      </c>
      <c r="H51" s="11">
        <f t="shared" si="4"/>
        <v>0</v>
      </c>
      <c r="I51" s="15"/>
      <c r="J51" s="81"/>
    </row>
    <row r="52" spans="1:19" x14ac:dyDescent="0.25">
      <c r="A52" s="85" t="s">
        <v>104</v>
      </c>
      <c r="B52" s="103"/>
      <c r="C52" s="103"/>
      <c r="D52" s="16"/>
      <c r="E52" s="17"/>
      <c r="F52" s="18"/>
      <c r="G52" s="11">
        <f t="shared" si="3"/>
        <v>0</v>
      </c>
      <c r="H52" s="11">
        <f t="shared" si="4"/>
        <v>0</v>
      </c>
      <c r="I52" s="15"/>
      <c r="J52" s="81"/>
    </row>
    <row r="53" spans="1:19" x14ac:dyDescent="0.25">
      <c r="A53" s="85" t="s">
        <v>105</v>
      </c>
      <c r="B53" s="103"/>
      <c r="C53" s="103"/>
      <c r="D53" s="16"/>
      <c r="E53" s="17"/>
      <c r="F53" s="18"/>
      <c r="G53" s="11">
        <f t="shared" si="3"/>
        <v>0</v>
      </c>
      <c r="H53" s="11">
        <f t="shared" si="4"/>
        <v>0</v>
      </c>
      <c r="I53" s="15"/>
      <c r="J53" s="81"/>
    </row>
    <row r="54" spans="1:19" x14ac:dyDescent="0.25">
      <c r="A54" s="85" t="s">
        <v>106</v>
      </c>
      <c r="B54" s="103"/>
      <c r="C54" s="103"/>
      <c r="D54" s="16"/>
      <c r="E54" s="17"/>
      <c r="F54" s="18"/>
      <c r="G54" s="11">
        <f t="shared" si="3"/>
        <v>0</v>
      </c>
      <c r="H54" s="11">
        <f t="shared" si="4"/>
        <v>0</v>
      </c>
      <c r="I54" s="15"/>
      <c r="J54" s="81"/>
    </row>
    <row r="55" spans="1:19" x14ac:dyDescent="0.25">
      <c r="A55" s="85" t="s">
        <v>107</v>
      </c>
      <c r="B55" s="103"/>
      <c r="C55" s="103"/>
      <c r="D55" s="16"/>
      <c r="E55" s="17"/>
      <c r="F55" s="18"/>
      <c r="G55" s="11">
        <f t="shared" si="3"/>
        <v>0</v>
      </c>
      <c r="H55" s="11">
        <f t="shared" si="4"/>
        <v>0</v>
      </c>
      <c r="I55" s="15"/>
      <c r="J55" s="81"/>
    </row>
    <row r="56" spans="1:19" x14ac:dyDescent="0.25">
      <c r="A56" s="85" t="s">
        <v>108</v>
      </c>
      <c r="B56" s="103"/>
      <c r="C56" s="103"/>
      <c r="D56" s="16"/>
      <c r="E56" s="17"/>
      <c r="F56" s="18"/>
      <c r="G56" s="11">
        <f t="shared" si="3"/>
        <v>0</v>
      </c>
      <c r="H56" s="11">
        <f t="shared" si="4"/>
        <v>0</v>
      </c>
      <c r="I56" s="15"/>
      <c r="J56" s="81"/>
    </row>
    <row r="57" spans="1:19" x14ac:dyDescent="0.25">
      <c r="A57" s="85" t="s">
        <v>109</v>
      </c>
      <c r="B57" s="103"/>
      <c r="C57" s="103"/>
      <c r="D57" s="16"/>
      <c r="E57" s="17"/>
      <c r="F57" s="18"/>
      <c r="G57" s="11">
        <f t="shared" si="3"/>
        <v>0</v>
      </c>
      <c r="H57" s="11">
        <f t="shared" si="4"/>
        <v>0</v>
      </c>
      <c r="I57" s="15"/>
      <c r="J57" s="81"/>
    </row>
    <row r="58" spans="1:19" x14ac:dyDescent="0.25">
      <c r="A58" s="85" t="s">
        <v>110</v>
      </c>
      <c r="B58" s="103"/>
      <c r="C58" s="103"/>
      <c r="D58" s="16"/>
      <c r="E58" s="17"/>
      <c r="F58" s="18"/>
      <c r="G58" s="11">
        <f t="shared" si="3"/>
        <v>0</v>
      </c>
      <c r="H58" s="11">
        <f t="shared" si="4"/>
        <v>0</v>
      </c>
      <c r="I58" s="15"/>
      <c r="J58" s="81"/>
    </row>
    <row r="59" spans="1:19" x14ac:dyDescent="0.25">
      <c r="A59" s="85" t="s">
        <v>111</v>
      </c>
      <c r="B59" s="103"/>
      <c r="C59" s="103"/>
      <c r="D59" s="16"/>
      <c r="E59" s="17"/>
      <c r="F59" s="18"/>
      <c r="G59" s="11">
        <f t="shared" si="3"/>
        <v>0</v>
      </c>
      <c r="H59" s="11">
        <f t="shared" si="4"/>
        <v>0</v>
      </c>
      <c r="I59" s="15"/>
      <c r="J59" s="81"/>
    </row>
    <row r="60" spans="1:19" x14ac:dyDescent="0.25">
      <c r="A60" s="85" t="s">
        <v>112</v>
      </c>
      <c r="B60" s="103"/>
      <c r="C60" s="103"/>
      <c r="D60" s="16"/>
      <c r="E60" s="17"/>
      <c r="F60" s="18"/>
      <c r="G60" s="11">
        <f t="shared" si="3"/>
        <v>0</v>
      </c>
      <c r="H60" s="11">
        <f t="shared" si="4"/>
        <v>0</v>
      </c>
      <c r="I60" s="15"/>
      <c r="J60" s="81"/>
    </row>
    <row r="61" spans="1:19" ht="61.25" customHeight="1" x14ac:dyDescent="0.25">
      <c r="A61" s="82" t="s">
        <v>30</v>
      </c>
      <c r="B61" s="100" t="s">
        <v>113</v>
      </c>
      <c r="C61" s="101"/>
      <c r="D61" s="101"/>
      <c r="E61" s="101"/>
      <c r="F61" s="102"/>
      <c r="G61" s="9">
        <f>SUM(G62:G90)</f>
        <v>0</v>
      </c>
      <c r="H61" s="9">
        <f>SUM(H62:H90)</f>
        <v>0</v>
      </c>
      <c r="I61" s="83"/>
      <c r="J61" s="81"/>
      <c r="K61" s="86" t="s">
        <v>114</v>
      </c>
      <c r="L61" s="86" t="s">
        <v>115</v>
      </c>
      <c r="M61" s="86" t="s">
        <v>116</v>
      </c>
      <c r="N61" s="86" t="s">
        <v>117</v>
      </c>
      <c r="O61" s="86" t="s">
        <v>118</v>
      </c>
      <c r="P61" s="86" t="s">
        <v>119</v>
      </c>
      <c r="Q61" s="86" t="s">
        <v>120</v>
      </c>
      <c r="R61" s="86" t="s">
        <v>121</v>
      </c>
    </row>
    <row r="62" spans="1:19" ht="23" customHeight="1" x14ac:dyDescent="0.25">
      <c r="A62" s="85" t="s">
        <v>122</v>
      </c>
      <c r="B62" s="103" t="s">
        <v>123</v>
      </c>
      <c r="C62" s="103"/>
      <c r="D62" s="16"/>
      <c r="E62" s="20">
        <v>1</v>
      </c>
      <c r="F62" s="11">
        <f>R62</f>
        <v>0</v>
      </c>
      <c r="G62" s="11">
        <f>ROUND(E62*F62,2)</f>
        <v>0</v>
      </c>
      <c r="H62" s="11">
        <f>ROUND(G62*$D$7,2)</f>
        <v>0</v>
      </c>
      <c r="I62" s="15" t="s">
        <v>62</v>
      </c>
      <c r="J62" s="81"/>
      <c r="K62" s="43"/>
      <c r="L62" s="22"/>
      <c r="M62" s="22"/>
      <c r="N62" s="22"/>
      <c r="O62" s="23" t="str">
        <f>IFERROR(ROUND((L62-N62)/M62,2),"0")</f>
        <v>0</v>
      </c>
      <c r="P62" s="22"/>
      <c r="Q62" s="24"/>
      <c r="R62" s="23">
        <f>O62*P62*Q62</f>
        <v>0</v>
      </c>
      <c r="S62" s="25" t="str">
        <f ca="1">IF(K62=0," ",IF(K62+(M62*30.5)&lt;TODAY(),"DĖMESIO! Patikrinkite, ar nurodytas turtas dar nėra nudėvėtas, amortizuotas"," "))</f>
        <v xml:space="preserve"> </v>
      </c>
    </row>
    <row r="63" spans="1:19" ht="11.4" customHeight="1" x14ac:dyDescent="0.25">
      <c r="A63" s="85" t="s">
        <v>124</v>
      </c>
      <c r="B63" s="103"/>
      <c r="C63" s="103"/>
      <c r="D63" s="16"/>
      <c r="E63" s="20">
        <v>1</v>
      </c>
      <c r="F63" s="11">
        <f t="shared" ref="F63:F90" si="5">R63</f>
        <v>0</v>
      </c>
      <c r="G63" s="11">
        <f t="shared" ref="G63:G90" si="6">ROUND(E63*F63,2)</f>
        <v>0</v>
      </c>
      <c r="H63" s="11">
        <f t="shared" si="0"/>
        <v>0</v>
      </c>
      <c r="I63" s="42"/>
      <c r="J63" s="81"/>
      <c r="K63" s="21"/>
      <c r="L63" s="22"/>
      <c r="M63" s="22"/>
      <c r="N63" s="22"/>
      <c r="O63" s="23" t="str">
        <f t="shared" ref="O63:O90" si="7">IFERROR(ROUND((L63-N63)/M63,2),"0")</f>
        <v>0</v>
      </c>
      <c r="P63" s="22"/>
      <c r="Q63" s="24"/>
      <c r="R63" s="23">
        <f t="shared" ref="R63:R90" si="8">O63*P63*Q63</f>
        <v>0</v>
      </c>
      <c r="S63" s="25" t="str">
        <f t="shared" ref="S63:S90" ca="1" si="9">IF(K63=0," ",IF(K63+(M63*30.5)&lt;TODAY(),"DĖMESIO! Patikrinkite, ar nurodytas turtas dar nėra nudėvėtas, amortizuotas"," "))</f>
        <v xml:space="preserve"> </v>
      </c>
    </row>
    <row r="64" spans="1:19" ht="11.4" customHeight="1" x14ac:dyDescent="0.25">
      <c r="A64" s="85" t="s">
        <v>125</v>
      </c>
      <c r="B64" s="103"/>
      <c r="C64" s="103"/>
      <c r="D64" s="16"/>
      <c r="E64" s="20">
        <v>1</v>
      </c>
      <c r="F64" s="11">
        <f t="shared" si="5"/>
        <v>0</v>
      </c>
      <c r="G64" s="11">
        <f t="shared" si="6"/>
        <v>0</v>
      </c>
      <c r="H64" s="11">
        <f t="shared" si="0"/>
        <v>0</v>
      </c>
      <c r="I64" s="15"/>
      <c r="J64" s="81"/>
      <c r="K64" s="21"/>
      <c r="L64" s="22"/>
      <c r="M64" s="22"/>
      <c r="N64" s="22"/>
      <c r="O64" s="23" t="str">
        <f t="shared" si="7"/>
        <v>0</v>
      </c>
      <c r="P64" s="22"/>
      <c r="Q64" s="24"/>
      <c r="R64" s="23">
        <f t="shared" si="8"/>
        <v>0</v>
      </c>
      <c r="S64" s="25" t="str">
        <f t="shared" ca="1" si="9"/>
        <v xml:space="preserve"> </v>
      </c>
    </row>
    <row r="65" spans="1:19" ht="11.4" customHeight="1" x14ac:dyDescent="0.25">
      <c r="A65" s="85" t="s">
        <v>126</v>
      </c>
      <c r="B65" s="103"/>
      <c r="C65" s="103"/>
      <c r="D65" s="16"/>
      <c r="E65" s="20">
        <v>1</v>
      </c>
      <c r="F65" s="11">
        <f t="shared" si="5"/>
        <v>0</v>
      </c>
      <c r="G65" s="11">
        <f t="shared" si="6"/>
        <v>0</v>
      </c>
      <c r="H65" s="11">
        <f t="shared" si="0"/>
        <v>0</v>
      </c>
      <c r="I65" s="15"/>
      <c r="J65" s="81"/>
      <c r="K65" s="21"/>
      <c r="L65" s="22"/>
      <c r="M65" s="22"/>
      <c r="N65" s="22"/>
      <c r="O65" s="23" t="str">
        <f t="shared" si="7"/>
        <v>0</v>
      </c>
      <c r="P65" s="22"/>
      <c r="Q65" s="24"/>
      <c r="R65" s="23">
        <f t="shared" si="8"/>
        <v>0</v>
      </c>
      <c r="S65" s="25" t="str">
        <f t="shared" ca="1" si="9"/>
        <v xml:space="preserve"> </v>
      </c>
    </row>
    <row r="66" spans="1:19" ht="11.4" customHeight="1" x14ac:dyDescent="0.25">
      <c r="A66" s="85" t="s">
        <v>127</v>
      </c>
      <c r="B66" s="103"/>
      <c r="C66" s="103"/>
      <c r="D66" s="16"/>
      <c r="E66" s="20">
        <v>1</v>
      </c>
      <c r="F66" s="11">
        <f t="shared" si="5"/>
        <v>0</v>
      </c>
      <c r="G66" s="11">
        <f t="shared" si="6"/>
        <v>0</v>
      </c>
      <c r="H66" s="11">
        <f t="shared" si="0"/>
        <v>0</v>
      </c>
      <c r="I66" s="15"/>
      <c r="J66" s="81"/>
      <c r="K66" s="21"/>
      <c r="L66" s="22"/>
      <c r="M66" s="22"/>
      <c r="N66" s="22"/>
      <c r="O66" s="23" t="str">
        <f t="shared" si="7"/>
        <v>0</v>
      </c>
      <c r="P66" s="22"/>
      <c r="Q66" s="24"/>
      <c r="R66" s="23">
        <f t="shared" si="8"/>
        <v>0</v>
      </c>
      <c r="S66" s="25" t="str">
        <f t="shared" ca="1" si="9"/>
        <v xml:space="preserve"> </v>
      </c>
    </row>
    <row r="67" spans="1:19" ht="11.4" customHeight="1" x14ac:dyDescent="0.25">
      <c r="A67" s="85" t="s">
        <v>128</v>
      </c>
      <c r="B67" s="103"/>
      <c r="C67" s="103"/>
      <c r="D67" s="16"/>
      <c r="E67" s="20">
        <v>1</v>
      </c>
      <c r="F67" s="11">
        <f t="shared" si="5"/>
        <v>0</v>
      </c>
      <c r="G67" s="11">
        <f t="shared" si="6"/>
        <v>0</v>
      </c>
      <c r="H67" s="11">
        <f t="shared" si="0"/>
        <v>0</v>
      </c>
      <c r="I67" s="15"/>
      <c r="J67" s="81"/>
      <c r="K67" s="21"/>
      <c r="L67" s="22"/>
      <c r="M67" s="22"/>
      <c r="N67" s="22"/>
      <c r="O67" s="23" t="str">
        <f t="shared" si="7"/>
        <v>0</v>
      </c>
      <c r="P67" s="22"/>
      <c r="Q67" s="24"/>
      <c r="R67" s="23">
        <f t="shared" si="8"/>
        <v>0</v>
      </c>
      <c r="S67" s="25" t="str">
        <f t="shared" ca="1" si="9"/>
        <v xml:space="preserve"> </v>
      </c>
    </row>
    <row r="68" spans="1:19" ht="11.4" customHeight="1" x14ac:dyDescent="0.25">
      <c r="A68" s="85" t="s">
        <v>129</v>
      </c>
      <c r="B68" s="103"/>
      <c r="C68" s="103"/>
      <c r="D68" s="16"/>
      <c r="E68" s="20">
        <v>1</v>
      </c>
      <c r="F68" s="11">
        <f t="shared" si="5"/>
        <v>0</v>
      </c>
      <c r="G68" s="11">
        <f t="shared" si="6"/>
        <v>0</v>
      </c>
      <c r="H68" s="11">
        <f t="shared" si="0"/>
        <v>0</v>
      </c>
      <c r="I68" s="15"/>
      <c r="J68" s="81"/>
      <c r="K68" s="21"/>
      <c r="L68" s="22"/>
      <c r="M68" s="22"/>
      <c r="N68" s="22"/>
      <c r="O68" s="23" t="str">
        <f t="shared" si="7"/>
        <v>0</v>
      </c>
      <c r="P68" s="22"/>
      <c r="Q68" s="24"/>
      <c r="R68" s="23">
        <f t="shared" si="8"/>
        <v>0</v>
      </c>
      <c r="S68" s="25" t="str">
        <f t="shared" ca="1" si="9"/>
        <v xml:space="preserve"> </v>
      </c>
    </row>
    <row r="69" spans="1:19" ht="11.4" customHeight="1" x14ac:dyDescent="0.25">
      <c r="A69" s="85" t="s">
        <v>130</v>
      </c>
      <c r="B69" s="103"/>
      <c r="C69" s="103"/>
      <c r="D69" s="16"/>
      <c r="E69" s="20">
        <v>1</v>
      </c>
      <c r="F69" s="11">
        <f t="shared" si="5"/>
        <v>0</v>
      </c>
      <c r="G69" s="11">
        <f t="shared" si="6"/>
        <v>0</v>
      </c>
      <c r="H69" s="11">
        <f t="shared" si="0"/>
        <v>0</v>
      </c>
      <c r="I69" s="15"/>
      <c r="J69" s="81"/>
      <c r="K69" s="21"/>
      <c r="L69" s="22"/>
      <c r="M69" s="22"/>
      <c r="N69" s="22"/>
      <c r="O69" s="23" t="str">
        <f t="shared" si="7"/>
        <v>0</v>
      </c>
      <c r="P69" s="22"/>
      <c r="Q69" s="24"/>
      <c r="R69" s="23">
        <f t="shared" si="8"/>
        <v>0</v>
      </c>
      <c r="S69" s="25" t="str">
        <f t="shared" ca="1" si="9"/>
        <v xml:space="preserve"> </v>
      </c>
    </row>
    <row r="70" spans="1:19" ht="11.4" customHeight="1" x14ac:dyDescent="0.25">
      <c r="A70" s="85" t="s">
        <v>131</v>
      </c>
      <c r="B70" s="103"/>
      <c r="C70" s="103"/>
      <c r="D70" s="16"/>
      <c r="E70" s="20">
        <v>1</v>
      </c>
      <c r="F70" s="11">
        <f t="shared" si="5"/>
        <v>0</v>
      </c>
      <c r="G70" s="11">
        <f t="shared" si="6"/>
        <v>0</v>
      </c>
      <c r="H70" s="11">
        <f t="shared" si="0"/>
        <v>0</v>
      </c>
      <c r="I70" s="15"/>
      <c r="J70" s="81"/>
      <c r="K70" s="21"/>
      <c r="L70" s="22"/>
      <c r="M70" s="22"/>
      <c r="N70" s="22"/>
      <c r="O70" s="23" t="str">
        <f t="shared" si="7"/>
        <v>0</v>
      </c>
      <c r="P70" s="22"/>
      <c r="Q70" s="24"/>
      <c r="R70" s="23">
        <f t="shared" si="8"/>
        <v>0</v>
      </c>
      <c r="S70" s="25" t="str">
        <f t="shared" ca="1" si="9"/>
        <v xml:space="preserve"> </v>
      </c>
    </row>
    <row r="71" spans="1:19" ht="11.4" customHeight="1" x14ac:dyDescent="0.25">
      <c r="A71" s="85" t="s">
        <v>132</v>
      </c>
      <c r="B71" s="103"/>
      <c r="C71" s="103"/>
      <c r="D71" s="16"/>
      <c r="E71" s="20">
        <v>1</v>
      </c>
      <c r="F71" s="11">
        <f t="shared" si="5"/>
        <v>0</v>
      </c>
      <c r="G71" s="11">
        <f t="shared" si="6"/>
        <v>0</v>
      </c>
      <c r="H71" s="11">
        <f t="shared" si="0"/>
        <v>0</v>
      </c>
      <c r="I71" s="15"/>
      <c r="J71" s="81"/>
      <c r="K71" s="21"/>
      <c r="L71" s="22"/>
      <c r="M71" s="22"/>
      <c r="N71" s="22"/>
      <c r="O71" s="23" t="str">
        <f t="shared" si="7"/>
        <v>0</v>
      </c>
      <c r="P71" s="22"/>
      <c r="Q71" s="24"/>
      <c r="R71" s="23">
        <f t="shared" si="8"/>
        <v>0</v>
      </c>
      <c r="S71" s="25" t="str">
        <f t="shared" ca="1" si="9"/>
        <v xml:space="preserve"> </v>
      </c>
    </row>
    <row r="72" spans="1:19" ht="11.4" customHeight="1" x14ac:dyDescent="0.25">
      <c r="A72" s="85" t="s">
        <v>133</v>
      </c>
      <c r="B72" s="103"/>
      <c r="C72" s="103"/>
      <c r="D72" s="16"/>
      <c r="E72" s="20">
        <v>1</v>
      </c>
      <c r="F72" s="11">
        <f t="shared" si="5"/>
        <v>0</v>
      </c>
      <c r="G72" s="11">
        <f t="shared" si="6"/>
        <v>0</v>
      </c>
      <c r="H72" s="11">
        <f t="shared" si="0"/>
        <v>0</v>
      </c>
      <c r="I72" s="15"/>
      <c r="J72" s="81"/>
      <c r="K72" s="21"/>
      <c r="L72" s="22"/>
      <c r="M72" s="22"/>
      <c r="N72" s="22"/>
      <c r="O72" s="23" t="str">
        <f t="shared" si="7"/>
        <v>0</v>
      </c>
      <c r="P72" s="22"/>
      <c r="Q72" s="24"/>
      <c r="R72" s="23">
        <f t="shared" si="8"/>
        <v>0</v>
      </c>
      <c r="S72" s="25" t="str">
        <f t="shared" ca="1" si="9"/>
        <v xml:space="preserve"> </v>
      </c>
    </row>
    <row r="73" spans="1:19" ht="11.4" customHeight="1" x14ac:dyDescent="0.25">
      <c r="A73" s="85" t="s">
        <v>134</v>
      </c>
      <c r="B73" s="103"/>
      <c r="C73" s="103"/>
      <c r="D73" s="16"/>
      <c r="E73" s="20">
        <v>1</v>
      </c>
      <c r="F73" s="11">
        <f t="shared" si="5"/>
        <v>0</v>
      </c>
      <c r="G73" s="11">
        <f t="shared" si="6"/>
        <v>0</v>
      </c>
      <c r="H73" s="11">
        <f t="shared" si="0"/>
        <v>0</v>
      </c>
      <c r="I73" s="15"/>
      <c r="J73" s="81"/>
      <c r="K73" s="21"/>
      <c r="L73" s="22"/>
      <c r="M73" s="22"/>
      <c r="N73" s="22"/>
      <c r="O73" s="23" t="str">
        <f t="shared" si="7"/>
        <v>0</v>
      </c>
      <c r="P73" s="22"/>
      <c r="Q73" s="24"/>
      <c r="R73" s="23">
        <f t="shared" si="8"/>
        <v>0</v>
      </c>
      <c r="S73" s="25" t="str">
        <f t="shared" ca="1" si="9"/>
        <v xml:space="preserve"> </v>
      </c>
    </row>
    <row r="74" spans="1:19" ht="11.4" customHeight="1" x14ac:dyDescent="0.25">
      <c r="A74" s="85" t="s">
        <v>135</v>
      </c>
      <c r="B74" s="103"/>
      <c r="C74" s="103"/>
      <c r="D74" s="16"/>
      <c r="E74" s="20">
        <v>1</v>
      </c>
      <c r="F74" s="11">
        <f t="shared" si="5"/>
        <v>0</v>
      </c>
      <c r="G74" s="11">
        <f t="shared" si="6"/>
        <v>0</v>
      </c>
      <c r="H74" s="11">
        <f t="shared" si="0"/>
        <v>0</v>
      </c>
      <c r="I74" s="15"/>
      <c r="J74" s="81"/>
      <c r="K74" s="21"/>
      <c r="L74" s="22"/>
      <c r="M74" s="22"/>
      <c r="N74" s="22"/>
      <c r="O74" s="23" t="str">
        <f t="shared" si="7"/>
        <v>0</v>
      </c>
      <c r="P74" s="22"/>
      <c r="Q74" s="24"/>
      <c r="R74" s="23">
        <f t="shared" si="8"/>
        <v>0</v>
      </c>
      <c r="S74" s="25" t="str">
        <f t="shared" ca="1" si="9"/>
        <v xml:space="preserve"> </v>
      </c>
    </row>
    <row r="75" spans="1:19" ht="11.4" customHeight="1" x14ac:dyDescent="0.25">
      <c r="A75" s="85" t="s">
        <v>136</v>
      </c>
      <c r="B75" s="103"/>
      <c r="C75" s="103"/>
      <c r="D75" s="16"/>
      <c r="E75" s="20">
        <v>1</v>
      </c>
      <c r="F75" s="11">
        <f t="shared" si="5"/>
        <v>0</v>
      </c>
      <c r="G75" s="11">
        <f t="shared" si="6"/>
        <v>0</v>
      </c>
      <c r="H75" s="11">
        <f t="shared" si="0"/>
        <v>0</v>
      </c>
      <c r="I75" s="15"/>
      <c r="J75" s="81"/>
      <c r="K75" s="21"/>
      <c r="L75" s="22"/>
      <c r="M75" s="22"/>
      <c r="N75" s="22"/>
      <c r="O75" s="23" t="str">
        <f t="shared" si="7"/>
        <v>0</v>
      </c>
      <c r="P75" s="22"/>
      <c r="Q75" s="24"/>
      <c r="R75" s="23">
        <f t="shared" si="8"/>
        <v>0</v>
      </c>
      <c r="S75" s="25" t="str">
        <f t="shared" ca="1" si="9"/>
        <v xml:space="preserve"> </v>
      </c>
    </row>
    <row r="76" spans="1:19" ht="11.4" customHeight="1" x14ac:dyDescent="0.25">
      <c r="A76" s="85" t="s">
        <v>137</v>
      </c>
      <c r="B76" s="103"/>
      <c r="C76" s="103"/>
      <c r="D76" s="16"/>
      <c r="E76" s="20">
        <v>1</v>
      </c>
      <c r="F76" s="11">
        <f t="shared" si="5"/>
        <v>0</v>
      </c>
      <c r="G76" s="11">
        <f t="shared" si="6"/>
        <v>0</v>
      </c>
      <c r="H76" s="11">
        <f t="shared" si="0"/>
        <v>0</v>
      </c>
      <c r="I76" s="15"/>
      <c r="J76" s="81"/>
      <c r="K76" s="21"/>
      <c r="L76" s="22"/>
      <c r="M76" s="22"/>
      <c r="N76" s="22"/>
      <c r="O76" s="23" t="str">
        <f t="shared" si="7"/>
        <v>0</v>
      </c>
      <c r="P76" s="22"/>
      <c r="Q76" s="24"/>
      <c r="R76" s="23">
        <f t="shared" si="8"/>
        <v>0</v>
      </c>
      <c r="S76" s="25" t="str">
        <f t="shared" ca="1" si="9"/>
        <v xml:space="preserve"> </v>
      </c>
    </row>
    <row r="77" spans="1:19" ht="11.4" customHeight="1" x14ac:dyDescent="0.25">
      <c r="A77" s="85" t="s">
        <v>138</v>
      </c>
      <c r="B77" s="103"/>
      <c r="C77" s="103"/>
      <c r="D77" s="16"/>
      <c r="E77" s="20">
        <v>1</v>
      </c>
      <c r="F77" s="11">
        <f t="shared" si="5"/>
        <v>0</v>
      </c>
      <c r="G77" s="11">
        <f t="shared" si="6"/>
        <v>0</v>
      </c>
      <c r="H77" s="11">
        <f t="shared" si="0"/>
        <v>0</v>
      </c>
      <c r="I77" s="15"/>
      <c r="J77" s="81"/>
      <c r="K77" s="21"/>
      <c r="L77" s="22"/>
      <c r="M77" s="22"/>
      <c r="N77" s="22"/>
      <c r="O77" s="23" t="str">
        <f t="shared" si="7"/>
        <v>0</v>
      </c>
      <c r="P77" s="22"/>
      <c r="Q77" s="24"/>
      <c r="R77" s="23">
        <f t="shared" si="8"/>
        <v>0</v>
      </c>
      <c r="S77" s="25" t="str">
        <f t="shared" ca="1" si="9"/>
        <v xml:space="preserve"> </v>
      </c>
    </row>
    <row r="78" spans="1:19" ht="11.4" customHeight="1" x14ac:dyDescent="0.25">
      <c r="A78" s="85" t="s">
        <v>139</v>
      </c>
      <c r="B78" s="103"/>
      <c r="C78" s="103"/>
      <c r="D78" s="16"/>
      <c r="E78" s="20">
        <v>1</v>
      </c>
      <c r="F78" s="11">
        <f t="shared" si="5"/>
        <v>0</v>
      </c>
      <c r="G78" s="11">
        <f t="shared" si="6"/>
        <v>0</v>
      </c>
      <c r="H78" s="11">
        <f t="shared" si="0"/>
        <v>0</v>
      </c>
      <c r="I78" s="15"/>
      <c r="J78" s="81"/>
      <c r="K78" s="21"/>
      <c r="L78" s="22"/>
      <c r="M78" s="22"/>
      <c r="N78" s="22"/>
      <c r="O78" s="23" t="str">
        <f t="shared" si="7"/>
        <v>0</v>
      </c>
      <c r="P78" s="22"/>
      <c r="Q78" s="24"/>
      <c r="R78" s="23">
        <f t="shared" si="8"/>
        <v>0</v>
      </c>
      <c r="S78" s="25" t="str">
        <f t="shared" ca="1" si="9"/>
        <v xml:space="preserve"> </v>
      </c>
    </row>
    <row r="79" spans="1:19" ht="11.4" customHeight="1" x14ac:dyDescent="0.25">
      <c r="A79" s="85" t="s">
        <v>140</v>
      </c>
      <c r="B79" s="103"/>
      <c r="C79" s="103"/>
      <c r="D79" s="16"/>
      <c r="E79" s="20">
        <v>1</v>
      </c>
      <c r="F79" s="11">
        <f t="shared" si="5"/>
        <v>0</v>
      </c>
      <c r="G79" s="11">
        <f t="shared" si="6"/>
        <v>0</v>
      </c>
      <c r="H79" s="11">
        <f t="shared" si="0"/>
        <v>0</v>
      </c>
      <c r="I79" s="15"/>
      <c r="J79" s="81"/>
      <c r="K79" s="21"/>
      <c r="L79" s="22"/>
      <c r="M79" s="22"/>
      <c r="N79" s="22"/>
      <c r="O79" s="23" t="str">
        <f t="shared" si="7"/>
        <v>0</v>
      </c>
      <c r="P79" s="22"/>
      <c r="Q79" s="24"/>
      <c r="R79" s="23">
        <f t="shared" si="8"/>
        <v>0</v>
      </c>
      <c r="S79" s="25" t="str">
        <f t="shared" ca="1" si="9"/>
        <v xml:space="preserve"> </v>
      </c>
    </row>
    <row r="80" spans="1:19" ht="11.4" customHeight="1" x14ac:dyDescent="0.25">
      <c r="A80" s="85" t="s">
        <v>141</v>
      </c>
      <c r="B80" s="103"/>
      <c r="C80" s="103"/>
      <c r="D80" s="16"/>
      <c r="E80" s="20">
        <v>1</v>
      </c>
      <c r="F80" s="11">
        <f t="shared" si="5"/>
        <v>0</v>
      </c>
      <c r="G80" s="11">
        <f t="shared" si="6"/>
        <v>0</v>
      </c>
      <c r="H80" s="11">
        <f t="shared" si="0"/>
        <v>0</v>
      </c>
      <c r="I80" s="15"/>
      <c r="J80" s="81"/>
      <c r="K80" s="21"/>
      <c r="L80" s="22"/>
      <c r="M80" s="22"/>
      <c r="N80" s="22"/>
      <c r="O80" s="23" t="str">
        <f t="shared" si="7"/>
        <v>0</v>
      </c>
      <c r="P80" s="22"/>
      <c r="Q80" s="24"/>
      <c r="R80" s="23">
        <f t="shared" si="8"/>
        <v>0</v>
      </c>
      <c r="S80" s="25" t="str">
        <f t="shared" ca="1" si="9"/>
        <v xml:space="preserve"> </v>
      </c>
    </row>
    <row r="81" spans="1:19" ht="11.4" customHeight="1" x14ac:dyDescent="0.25">
      <c r="A81" s="85" t="s">
        <v>142</v>
      </c>
      <c r="B81" s="103"/>
      <c r="C81" s="103"/>
      <c r="D81" s="16"/>
      <c r="E81" s="20">
        <v>1</v>
      </c>
      <c r="F81" s="11">
        <f t="shared" si="5"/>
        <v>0</v>
      </c>
      <c r="G81" s="11">
        <f t="shared" si="6"/>
        <v>0</v>
      </c>
      <c r="H81" s="11">
        <f t="shared" si="0"/>
        <v>0</v>
      </c>
      <c r="I81" s="15"/>
      <c r="J81" s="81"/>
      <c r="K81" s="21"/>
      <c r="L81" s="22"/>
      <c r="M81" s="22"/>
      <c r="N81" s="22"/>
      <c r="O81" s="23" t="str">
        <f t="shared" si="7"/>
        <v>0</v>
      </c>
      <c r="P81" s="22"/>
      <c r="Q81" s="24"/>
      <c r="R81" s="23">
        <f t="shared" si="8"/>
        <v>0</v>
      </c>
      <c r="S81" s="25" t="str">
        <f t="shared" ca="1" si="9"/>
        <v xml:space="preserve"> </v>
      </c>
    </row>
    <row r="82" spans="1:19" ht="11.4" customHeight="1" x14ac:dyDescent="0.25">
      <c r="A82" s="85" t="s">
        <v>143</v>
      </c>
      <c r="B82" s="103"/>
      <c r="C82" s="103"/>
      <c r="D82" s="16"/>
      <c r="E82" s="20">
        <v>1</v>
      </c>
      <c r="F82" s="11">
        <f t="shared" si="5"/>
        <v>0</v>
      </c>
      <c r="G82" s="11">
        <f t="shared" si="6"/>
        <v>0</v>
      </c>
      <c r="H82" s="11">
        <f t="shared" si="0"/>
        <v>0</v>
      </c>
      <c r="I82" s="15"/>
      <c r="J82" s="81"/>
      <c r="K82" s="21"/>
      <c r="L82" s="22"/>
      <c r="M82" s="22"/>
      <c r="N82" s="22"/>
      <c r="O82" s="23" t="str">
        <f t="shared" si="7"/>
        <v>0</v>
      </c>
      <c r="P82" s="22"/>
      <c r="Q82" s="24"/>
      <c r="R82" s="23">
        <f t="shared" si="8"/>
        <v>0</v>
      </c>
      <c r="S82" s="25" t="str">
        <f t="shared" ca="1" si="9"/>
        <v xml:space="preserve"> </v>
      </c>
    </row>
    <row r="83" spans="1:19" ht="11.4" customHeight="1" x14ac:dyDescent="0.25">
      <c r="A83" s="85" t="s">
        <v>144</v>
      </c>
      <c r="B83" s="103"/>
      <c r="C83" s="103"/>
      <c r="D83" s="16"/>
      <c r="E83" s="20">
        <v>1</v>
      </c>
      <c r="F83" s="11">
        <f t="shared" si="5"/>
        <v>0</v>
      </c>
      <c r="G83" s="11">
        <f t="shared" si="6"/>
        <v>0</v>
      </c>
      <c r="H83" s="11">
        <f t="shared" si="0"/>
        <v>0</v>
      </c>
      <c r="I83" s="15"/>
      <c r="J83" s="81"/>
      <c r="K83" s="21"/>
      <c r="L83" s="22"/>
      <c r="M83" s="22"/>
      <c r="N83" s="22"/>
      <c r="O83" s="23" t="str">
        <f t="shared" si="7"/>
        <v>0</v>
      </c>
      <c r="P83" s="22"/>
      <c r="Q83" s="24"/>
      <c r="R83" s="23">
        <f t="shared" si="8"/>
        <v>0</v>
      </c>
      <c r="S83" s="25" t="str">
        <f t="shared" ca="1" si="9"/>
        <v xml:space="preserve"> </v>
      </c>
    </row>
    <row r="84" spans="1:19" ht="11.4" customHeight="1" x14ac:dyDescent="0.25">
      <c r="A84" s="85" t="s">
        <v>145</v>
      </c>
      <c r="B84" s="103"/>
      <c r="C84" s="103"/>
      <c r="D84" s="16"/>
      <c r="E84" s="20">
        <v>1</v>
      </c>
      <c r="F84" s="11">
        <f t="shared" si="5"/>
        <v>0</v>
      </c>
      <c r="G84" s="11">
        <f t="shared" si="6"/>
        <v>0</v>
      </c>
      <c r="H84" s="11">
        <f t="shared" si="0"/>
        <v>0</v>
      </c>
      <c r="I84" s="15"/>
      <c r="J84" s="81"/>
      <c r="K84" s="21"/>
      <c r="L84" s="22"/>
      <c r="M84" s="22"/>
      <c r="N84" s="22"/>
      <c r="O84" s="23" t="str">
        <f t="shared" si="7"/>
        <v>0</v>
      </c>
      <c r="P84" s="22"/>
      <c r="Q84" s="24"/>
      <c r="R84" s="23">
        <f t="shared" si="8"/>
        <v>0</v>
      </c>
      <c r="S84" s="25" t="str">
        <f t="shared" ca="1" si="9"/>
        <v xml:space="preserve"> </v>
      </c>
    </row>
    <row r="85" spans="1:19" ht="11.4" customHeight="1" x14ac:dyDescent="0.25">
      <c r="A85" s="85" t="s">
        <v>146</v>
      </c>
      <c r="B85" s="103"/>
      <c r="C85" s="103"/>
      <c r="D85" s="16"/>
      <c r="E85" s="20">
        <v>1</v>
      </c>
      <c r="F85" s="11">
        <f t="shared" si="5"/>
        <v>0</v>
      </c>
      <c r="G85" s="11">
        <f t="shared" si="6"/>
        <v>0</v>
      </c>
      <c r="H85" s="11">
        <f t="shared" si="0"/>
        <v>0</v>
      </c>
      <c r="I85" s="15"/>
      <c r="J85" s="81"/>
      <c r="K85" s="21"/>
      <c r="L85" s="22"/>
      <c r="M85" s="22"/>
      <c r="N85" s="22"/>
      <c r="O85" s="23" t="str">
        <f t="shared" si="7"/>
        <v>0</v>
      </c>
      <c r="P85" s="22"/>
      <c r="Q85" s="24"/>
      <c r="R85" s="23">
        <f t="shared" si="8"/>
        <v>0</v>
      </c>
      <c r="S85" s="25" t="str">
        <f t="shared" ca="1" si="9"/>
        <v xml:space="preserve"> </v>
      </c>
    </row>
    <row r="86" spans="1:19" ht="11.4" customHeight="1" x14ac:dyDescent="0.25">
      <c r="A86" s="85" t="s">
        <v>147</v>
      </c>
      <c r="B86" s="103"/>
      <c r="C86" s="103"/>
      <c r="D86" s="16"/>
      <c r="E86" s="20">
        <v>1</v>
      </c>
      <c r="F86" s="11">
        <f t="shared" si="5"/>
        <v>0</v>
      </c>
      <c r="G86" s="11">
        <f t="shared" si="6"/>
        <v>0</v>
      </c>
      <c r="H86" s="11">
        <f t="shared" si="0"/>
        <v>0</v>
      </c>
      <c r="I86" s="15"/>
      <c r="J86" s="81"/>
      <c r="K86" s="21"/>
      <c r="L86" s="22"/>
      <c r="M86" s="22"/>
      <c r="N86" s="22"/>
      <c r="O86" s="23" t="str">
        <f t="shared" si="7"/>
        <v>0</v>
      </c>
      <c r="P86" s="22"/>
      <c r="Q86" s="24"/>
      <c r="R86" s="23">
        <f t="shared" si="8"/>
        <v>0</v>
      </c>
      <c r="S86" s="25" t="str">
        <f t="shared" ca="1" si="9"/>
        <v xml:space="preserve"> </v>
      </c>
    </row>
    <row r="87" spans="1:19" ht="11.4" customHeight="1" x14ac:dyDescent="0.25">
      <c r="A87" s="85" t="s">
        <v>148</v>
      </c>
      <c r="B87" s="103"/>
      <c r="C87" s="103"/>
      <c r="D87" s="16"/>
      <c r="E87" s="20">
        <v>1</v>
      </c>
      <c r="F87" s="11">
        <f t="shared" si="5"/>
        <v>0</v>
      </c>
      <c r="G87" s="11">
        <f t="shared" si="6"/>
        <v>0</v>
      </c>
      <c r="H87" s="11">
        <f t="shared" si="0"/>
        <v>0</v>
      </c>
      <c r="I87" s="15"/>
      <c r="J87" s="81"/>
      <c r="K87" s="21"/>
      <c r="L87" s="22"/>
      <c r="M87" s="22"/>
      <c r="N87" s="22"/>
      <c r="O87" s="23" t="str">
        <f t="shared" si="7"/>
        <v>0</v>
      </c>
      <c r="P87" s="22"/>
      <c r="Q87" s="24"/>
      <c r="R87" s="23">
        <f t="shared" si="8"/>
        <v>0</v>
      </c>
      <c r="S87" s="25" t="str">
        <f t="shared" ca="1" si="9"/>
        <v xml:space="preserve"> </v>
      </c>
    </row>
    <row r="88" spans="1:19" ht="11.4" customHeight="1" x14ac:dyDescent="0.25">
      <c r="A88" s="85" t="s">
        <v>149</v>
      </c>
      <c r="B88" s="103"/>
      <c r="C88" s="103"/>
      <c r="D88" s="16"/>
      <c r="E88" s="20">
        <v>1</v>
      </c>
      <c r="F88" s="11">
        <f t="shared" si="5"/>
        <v>0</v>
      </c>
      <c r="G88" s="11">
        <f t="shared" si="6"/>
        <v>0</v>
      </c>
      <c r="H88" s="11">
        <f t="shared" si="0"/>
        <v>0</v>
      </c>
      <c r="I88" s="15"/>
      <c r="J88" s="81"/>
      <c r="K88" s="21"/>
      <c r="L88" s="22"/>
      <c r="M88" s="22"/>
      <c r="N88" s="22"/>
      <c r="O88" s="23" t="str">
        <f t="shared" si="7"/>
        <v>0</v>
      </c>
      <c r="P88" s="22"/>
      <c r="Q88" s="24"/>
      <c r="R88" s="23">
        <f t="shared" si="8"/>
        <v>0</v>
      </c>
      <c r="S88" s="25" t="str">
        <f t="shared" ca="1" si="9"/>
        <v xml:space="preserve"> </v>
      </c>
    </row>
    <row r="89" spans="1:19" ht="11.4" customHeight="1" x14ac:dyDescent="0.25">
      <c r="A89" s="85" t="s">
        <v>150</v>
      </c>
      <c r="B89" s="103"/>
      <c r="C89" s="103"/>
      <c r="D89" s="16"/>
      <c r="E89" s="20">
        <v>1</v>
      </c>
      <c r="F89" s="11">
        <f t="shared" si="5"/>
        <v>0</v>
      </c>
      <c r="G89" s="11">
        <f t="shared" si="6"/>
        <v>0</v>
      </c>
      <c r="H89" s="11">
        <f t="shared" si="0"/>
        <v>0</v>
      </c>
      <c r="I89" s="15"/>
      <c r="J89" s="81"/>
      <c r="K89" s="21"/>
      <c r="L89" s="22"/>
      <c r="M89" s="22"/>
      <c r="N89" s="22"/>
      <c r="O89" s="23" t="str">
        <f t="shared" si="7"/>
        <v>0</v>
      </c>
      <c r="P89" s="22"/>
      <c r="Q89" s="24"/>
      <c r="R89" s="23">
        <f t="shared" si="8"/>
        <v>0</v>
      </c>
      <c r="S89" s="25" t="str">
        <f t="shared" ca="1" si="9"/>
        <v xml:space="preserve"> </v>
      </c>
    </row>
    <row r="90" spans="1:19" ht="11.4" customHeight="1" x14ac:dyDescent="0.25">
      <c r="A90" s="85" t="s">
        <v>151</v>
      </c>
      <c r="B90" s="103"/>
      <c r="C90" s="103"/>
      <c r="D90" s="16"/>
      <c r="E90" s="20">
        <v>1</v>
      </c>
      <c r="F90" s="11">
        <f t="shared" si="5"/>
        <v>0</v>
      </c>
      <c r="G90" s="11">
        <f t="shared" si="6"/>
        <v>0</v>
      </c>
      <c r="H90" s="11">
        <f t="shared" si="0"/>
        <v>0</v>
      </c>
      <c r="I90" s="15"/>
      <c r="J90" s="81"/>
      <c r="K90" s="21"/>
      <c r="L90" s="22"/>
      <c r="M90" s="22"/>
      <c r="N90" s="22"/>
      <c r="O90" s="23" t="str">
        <f t="shared" si="7"/>
        <v>0</v>
      </c>
      <c r="P90" s="22"/>
      <c r="Q90" s="24"/>
      <c r="R90" s="23">
        <f t="shared" si="8"/>
        <v>0</v>
      </c>
      <c r="S90" s="25" t="str">
        <f t="shared" ca="1" si="9"/>
        <v xml:space="preserve"> </v>
      </c>
    </row>
    <row r="91" spans="1:19" ht="57" customHeight="1" x14ac:dyDescent="0.25">
      <c r="A91" s="82" t="s">
        <v>32</v>
      </c>
      <c r="B91" s="104" t="s">
        <v>33</v>
      </c>
      <c r="C91" s="105"/>
      <c r="D91" s="105"/>
      <c r="E91" s="105"/>
      <c r="F91" s="106"/>
      <c r="G91" s="9">
        <f>SUM(G92:G141)</f>
        <v>0</v>
      </c>
      <c r="H91" s="9">
        <f>SUM(H92:H141)</f>
        <v>0</v>
      </c>
      <c r="I91" s="87"/>
      <c r="J91" s="81"/>
      <c r="K91" s="86" t="s">
        <v>152</v>
      </c>
    </row>
    <row r="92" spans="1:19" x14ac:dyDescent="0.25">
      <c r="A92" s="119" t="s">
        <v>153</v>
      </c>
      <c r="B92" s="113" t="s">
        <v>154</v>
      </c>
      <c r="C92" s="19" t="s">
        <v>155</v>
      </c>
      <c r="D92" s="122" t="s">
        <v>156</v>
      </c>
      <c r="E92" s="125"/>
      <c r="F92" s="110" t="str">
        <f>IFERROR(ROUND(AVERAGE(K92:K96),2),"0")</f>
        <v>0</v>
      </c>
      <c r="G92" s="110">
        <f>ROUND(E92*F92,2)</f>
        <v>0</v>
      </c>
      <c r="H92" s="110">
        <f>ROUND(G92*$D$7,2)</f>
        <v>0</v>
      </c>
      <c r="I92" s="113" t="s">
        <v>62</v>
      </c>
      <c r="J92" s="88"/>
      <c r="K92" s="22"/>
    </row>
    <row r="93" spans="1:19" x14ac:dyDescent="0.25">
      <c r="A93" s="120"/>
      <c r="B93" s="114"/>
      <c r="C93" s="19"/>
      <c r="D93" s="123"/>
      <c r="E93" s="126"/>
      <c r="F93" s="111"/>
      <c r="G93" s="111"/>
      <c r="H93" s="111"/>
      <c r="I93" s="114"/>
      <c r="J93" s="88"/>
      <c r="K93" s="22"/>
    </row>
    <row r="94" spans="1:19" x14ac:dyDescent="0.25">
      <c r="A94" s="120"/>
      <c r="B94" s="114"/>
      <c r="C94" s="19"/>
      <c r="D94" s="123"/>
      <c r="E94" s="126"/>
      <c r="F94" s="111"/>
      <c r="G94" s="111"/>
      <c r="H94" s="111"/>
      <c r="I94" s="114"/>
      <c r="J94" s="88"/>
      <c r="K94" s="22"/>
    </row>
    <row r="95" spans="1:19" x14ac:dyDescent="0.25">
      <c r="A95" s="120"/>
      <c r="B95" s="114"/>
      <c r="C95" s="19"/>
      <c r="D95" s="123"/>
      <c r="E95" s="126"/>
      <c r="F95" s="111"/>
      <c r="G95" s="111"/>
      <c r="H95" s="111"/>
      <c r="I95" s="114"/>
      <c r="J95" s="88"/>
      <c r="K95" s="22"/>
    </row>
    <row r="96" spans="1:19" x14ac:dyDescent="0.25">
      <c r="A96" s="121"/>
      <c r="B96" s="115"/>
      <c r="C96" s="19"/>
      <c r="D96" s="124"/>
      <c r="E96" s="127"/>
      <c r="F96" s="112"/>
      <c r="G96" s="112"/>
      <c r="H96" s="112"/>
      <c r="I96" s="115"/>
      <c r="J96" s="88"/>
      <c r="K96" s="22"/>
    </row>
    <row r="97" spans="1:11" x14ac:dyDescent="0.25">
      <c r="A97" s="119" t="s">
        <v>157</v>
      </c>
      <c r="B97" s="113" t="s">
        <v>154</v>
      </c>
      <c r="C97" s="19" t="s">
        <v>155</v>
      </c>
      <c r="D97" s="122" t="s">
        <v>156</v>
      </c>
      <c r="E97" s="125"/>
      <c r="F97" s="110" t="str">
        <f t="shared" ref="F97" si="10">IFERROR(ROUND(AVERAGE(K97:K101),2),"0")</f>
        <v>0</v>
      </c>
      <c r="G97" s="110">
        <f>ROUND(E97*F97,2)</f>
        <v>0</v>
      </c>
      <c r="H97" s="110">
        <f>ROUND(G97*$D$7,2)</f>
        <v>0</v>
      </c>
      <c r="I97" s="113"/>
      <c r="J97" s="88"/>
      <c r="K97" s="22"/>
    </row>
    <row r="98" spans="1:11" x14ac:dyDescent="0.25">
      <c r="A98" s="120"/>
      <c r="B98" s="114"/>
      <c r="C98" s="19"/>
      <c r="D98" s="123"/>
      <c r="E98" s="126"/>
      <c r="F98" s="111"/>
      <c r="G98" s="111"/>
      <c r="H98" s="111"/>
      <c r="I98" s="114"/>
      <c r="J98" s="88"/>
      <c r="K98" s="22"/>
    </row>
    <row r="99" spans="1:11" x14ac:dyDescent="0.25">
      <c r="A99" s="120"/>
      <c r="B99" s="114"/>
      <c r="C99" s="19"/>
      <c r="D99" s="123"/>
      <c r="E99" s="126"/>
      <c r="F99" s="111"/>
      <c r="G99" s="111"/>
      <c r="H99" s="111"/>
      <c r="I99" s="114"/>
      <c r="J99" s="88"/>
      <c r="K99" s="22"/>
    </row>
    <row r="100" spans="1:11" x14ac:dyDescent="0.25">
      <c r="A100" s="120"/>
      <c r="B100" s="114"/>
      <c r="C100" s="19"/>
      <c r="D100" s="123"/>
      <c r="E100" s="126"/>
      <c r="F100" s="111"/>
      <c r="G100" s="111"/>
      <c r="H100" s="111"/>
      <c r="I100" s="114"/>
      <c r="J100" s="88"/>
      <c r="K100" s="22"/>
    </row>
    <row r="101" spans="1:11" x14ac:dyDescent="0.25">
      <c r="A101" s="121"/>
      <c r="B101" s="115"/>
      <c r="C101" s="19"/>
      <c r="D101" s="124"/>
      <c r="E101" s="127"/>
      <c r="F101" s="112"/>
      <c r="G101" s="112"/>
      <c r="H101" s="112"/>
      <c r="I101" s="115"/>
      <c r="J101" s="88"/>
      <c r="K101" s="22"/>
    </row>
    <row r="102" spans="1:11" ht="11.4" customHeight="1" x14ac:dyDescent="0.25">
      <c r="A102" s="119" t="s">
        <v>158</v>
      </c>
      <c r="B102" s="113" t="s">
        <v>154</v>
      </c>
      <c r="C102" s="19" t="s">
        <v>155</v>
      </c>
      <c r="D102" s="122" t="s">
        <v>156</v>
      </c>
      <c r="E102" s="125"/>
      <c r="F102" s="110" t="str">
        <f t="shared" ref="F102" si="11">IFERROR(ROUND(AVERAGE(K102:K106),2),"0")</f>
        <v>0</v>
      </c>
      <c r="G102" s="110">
        <f>ROUND(E102*F102,2)</f>
        <v>0</v>
      </c>
      <c r="H102" s="110">
        <f>ROUND(G102*$D$7,2)</f>
        <v>0</v>
      </c>
      <c r="I102" s="113"/>
      <c r="J102" s="88"/>
      <c r="K102" s="22"/>
    </row>
    <row r="103" spans="1:11" x14ac:dyDescent="0.25">
      <c r="A103" s="120"/>
      <c r="B103" s="114"/>
      <c r="C103" s="19"/>
      <c r="D103" s="123"/>
      <c r="E103" s="126"/>
      <c r="F103" s="111"/>
      <c r="G103" s="111"/>
      <c r="H103" s="111"/>
      <c r="I103" s="114"/>
      <c r="J103" s="88"/>
      <c r="K103" s="22"/>
    </row>
    <row r="104" spans="1:11" x14ac:dyDescent="0.25">
      <c r="A104" s="120"/>
      <c r="B104" s="114"/>
      <c r="C104" s="19"/>
      <c r="D104" s="123"/>
      <c r="E104" s="126"/>
      <c r="F104" s="111"/>
      <c r="G104" s="111"/>
      <c r="H104" s="111"/>
      <c r="I104" s="114"/>
      <c r="J104" s="88"/>
      <c r="K104" s="22"/>
    </row>
    <row r="105" spans="1:11" x14ac:dyDescent="0.25">
      <c r="A105" s="120"/>
      <c r="B105" s="114"/>
      <c r="C105" s="19"/>
      <c r="D105" s="123"/>
      <c r="E105" s="126"/>
      <c r="F105" s="111"/>
      <c r="G105" s="111"/>
      <c r="H105" s="111"/>
      <c r="I105" s="114"/>
      <c r="J105" s="88"/>
      <c r="K105" s="22"/>
    </row>
    <row r="106" spans="1:11" x14ac:dyDescent="0.25">
      <c r="A106" s="121"/>
      <c r="B106" s="115"/>
      <c r="C106" s="19"/>
      <c r="D106" s="124"/>
      <c r="E106" s="127"/>
      <c r="F106" s="112"/>
      <c r="G106" s="112"/>
      <c r="H106" s="112"/>
      <c r="I106" s="115"/>
      <c r="J106" s="88"/>
      <c r="K106" s="22"/>
    </row>
    <row r="107" spans="1:11" ht="11.4" customHeight="1" x14ac:dyDescent="0.25">
      <c r="A107" s="119" t="s">
        <v>159</v>
      </c>
      <c r="B107" s="113" t="s">
        <v>154</v>
      </c>
      <c r="C107" s="19" t="s">
        <v>155</v>
      </c>
      <c r="D107" s="122" t="s">
        <v>156</v>
      </c>
      <c r="E107" s="125"/>
      <c r="F107" s="110" t="str">
        <f t="shared" ref="F107" si="12">IFERROR(ROUND(AVERAGE(K107:K111),2),"0")</f>
        <v>0</v>
      </c>
      <c r="G107" s="110">
        <f>ROUND(E107*F107,2)</f>
        <v>0</v>
      </c>
      <c r="H107" s="110">
        <f>ROUND(G107*$D$7,2)</f>
        <v>0</v>
      </c>
      <c r="I107" s="113"/>
      <c r="J107" s="88"/>
      <c r="K107" s="22"/>
    </row>
    <row r="108" spans="1:11" x14ac:dyDescent="0.25">
      <c r="A108" s="120"/>
      <c r="B108" s="114"/>
      <c r="C108" s="19"/>
      <c r="D108" s="123"/>
      <c r="E108" s="126"/>
      <c r="F108" s="111"/>
      <c r="G108" s="111"/>
      <c r="H108" s="111"/>
      <c r="I108" s="114"/>
      <c r="J108" s="88"/>
      <c r="K108" s="22"/>
    </row>
    <row r="109" spans="1:11" x14ac:dyDescent="0.25">
      <c r="A109" s="120"/>
      <c r="B109" s="114"/>
      <c r="C109" s="19"/>
      <c r="D109" s="123"/>
      <c r="E109" s="126"/>
      <c r="F109" s="111"/>
      <c r="G109" s="111"/>
      <c r="H109" s="111"/>
      <c r="I109" s="114"/>
      <c r="J109" s="88"/>
      <c r="K109" s="22"/>
    </row>
    <row r="110" spans="1:11" x14ac:dyDescent="0.25">
      <c r="A110" s="120"/>
      <c r="B110" s="114"/>
      <c r="C110" s="19"/>
      <c r="D110" s="123"/>
      <c r="E110" s="126"/>
      <c r="F110" s="111"/>
      <c r="G110" s="111"/>
      <c r="H110" s="111"/>
      <c r="I110" s="114"/>
      <c r="J110" s="88"/>
      <c r="K110" s="22"/>
    </row>
    <row r="111" spans="1:11" x14ac:dyDescent="0.25">
      <c r="A111" s="121"/>
      <c r="B111" s="115"/>
      <c r="C111" s="19"/>
      <c r="D111" s="124"/>
      <c r="E111" s="127"/>
      <c r="F111" s="112"/>
      <c r="G111" s="112"/>
      <c r="H111" s="112"/>
      <c r="I111" s="115"/>
      <c r="J111" s="88"/>
      <c r="K111" s="22"/>
    </row>
    <row r="112" spans="1:11" ht="11.4" customHeight="1" x14ac:dyDescent="0.25">
      <c r="A112" s="119" t="s">
        <v>160</v>
      </c>
      <c r="B112" s="113" t="s">
        <v>154</v>
      </c>
      <c r="C112" s="19" t="s">
        <v>155</v>
      </c>
      <c r="D112" s="122" t="s">
        <v>156</v>
      </c>
      <c r="E112" s="125"/>
      <c r="F112" s="110" t="str">
        <f t="shared" ref="F112" si="13">IFERROR(ROUND(AVERAGE(K112:K116),2),"0")</f>
        <v>0</v>
      </c>
      <c r="G112" s="110">
        <f>ROUND(E112*F112,2)</f>
        <v>0</v>
      </c>
      <c r="H112" s="110">
        <f>ROUND(G112*$D$7,2)</f>
        <v>0</v>
      </c>
      <c r="I112" s="113"/>
      <c r="J112" s="88"/>
      <c r="K112" s="22"/>
    </row>
    <row r="113" spans="1:11" x14ac:dyDescent="0.25">
      <c r="A113" s="120"/>
      <c r="B113" s="114"/>
      <c r="C113" s="19"/>
      <c r="D113" s="123"/>
      <c r="E113" s="126"/>
      <c r="F113" s="111"/>
      <c r="G113" s="111"/>
      <c r="H113" s="111"/>
      <c r="I113" s="114"/>
      <c r="J113" s="88"/>
      <c r="K113" s="22"/>
    </row>
    <row r="114" spans="1:11" x14ac:dyDescent="0.25">
      <c r="A114" s="120"/>
      <c r="B114" s="114"/>
      <c r="C114" s="19"/>
      <c r="D114" s="123"/>
      <c r="E114" s="126"/>
      <c r="F114" s="111"/>
      <c r="G114" s="111"/>
      <c r="H114" s="111"/>
      <c r="I114" s="114"/>
      <c r="J114" s="88"/>
      <c r="K114" s="22"/>
    </row>
    <row r="115" spans="1:11" x14ac:dyDescent="0.25">
      <c r="A115" s="120"/>
      <c r="B115" s="114"/>
      <c r="C115" s="19"/>
      <c r="D115" s="123"/>
      <c r="E115" s="126"/>
      <c r="F115" s="111"/>
      <c r="G115" s="111"/>
      <c r="H115" s="111"/>
      <c r="I115" s="114"/>
      <c r="J115" s="88"/>
      <c r="K115" s="22"/>
    </row>
    <row r="116" spans="1:11" x14ac:dyDescent="0.25">
      <c r="A116" s="121"/>
      <c r="B116" s="115"/>
      <c r="C116" s="19"/>
      <c r="D116" s="124"/>
      <c r="E116" s="127"/>
      <c r="F116" s="112"/>
      <c r="G116" s="112"/>
      <c r="H116" s="112"/>
      <c r="I116" s="115"/>
      <c r="J116" s="88"/>
      <c r="K116" s="22"/>
    </row>
    <row r="117" spans="1:11" ht="11.4" customHeight="1" x14ac:dyDescent="0.25">
      <c r="A117" s="119" t="s">
        <v>161</v>
      </c>
      <c r="B117" s="113" t="s">
        <v>154</v>
      </c>
      <c r="C117" s="19" t="s">
        <v>155</v>
      </c>
      <c r="D117" s="122" t="s">
        <v>156</v>
      </c>
      <c r="E117" s="125"/>
      <c r="F117" s="110" t="str">
        <f t="shared" ref="F117" si="14">IFERROR(ROUND(AVERAGE(K117:K121),2),"0")</f>
        <v>0</v>
      </c>
      <c r="G117" s="110">
        <f>ROUND(E117*F117,2)</f>
        <v>0</v>
      </c>
      <c r="H117" s="110">
        <f>ROUND(G117*$D$7,2)</f>
        <v>0</v>
      </c>
      <c r="I117" s="113"/>
      <c r="J117" s="88"/>
      <c r="K117" s="22"/>
    </row>
    <row r="118" spans="1:11" x14ac:dyDescent="0.25">
      <c r="A118" s="120"/>
      <c r="B118" s="114"/>
      <c r="C118" s="19"/>
      <c r="D118" s="123"/>
      <c r="E118" s="126"/>
      <c r="F118" s="111"/>
      <c r="G118" s="111"/>
      <c r="H118" s="111"/>
      <c r="I118" s="114"/>
      <c r="J118" s="88"/>
      <c r="K118" s="22"/>
    </row>
    <row r="119" spans="1:11" x14ac:dyDescent="0.25">
      <c r="A119" s="120"/>
      <c r="B119" s="114"/>
      <c r="C119" s="19"/>
      <c r="D119" s="123"/>
      <c r="E119" s="126"/>
      <c r="F119" s="111"/>
      <c r="G119" s="111"/>
      <c r="H119" s="111"/>
      <c r="I119" s="114"/>
      <c r="J119" s="88"/>
      <c r="K119" s="22"/>
    </row>
    <row r="120" spans="1:11" x14ac:dyDescent="0.25">
      <c r="A120" s="120"/>
      <c r="B120" s="114"/>
      <c r="C120" s="19"/>
      <c r="D120" s="123"/>
      <c r="E120" s="126"/>
      <c r="F120" s="111"/>
      <c r="G120" s="111"/>
      <c r="H120" s="111"/>
      <c r="I120" s="114"/>
      <c r="J120" s="88"/>
      <c r="K120" s="22"/>
    </row>
    <row r="121" spans="1:11" x14ac:dyDescent="0.25">
      <c r="A121" s="121"/>
      <c r="B121" s="115"/>
      <c r="C121" s="19"/>
      <c r="D121" s="124"/>
      <c r="E121" s="127"/>
      <c r="F121" s="112"/>
      <c r="G121" s="112"/>
      <c r="H121" s="112"/>
      <c r="I121" s="115"/>
      <c r="J121" s="88"/>
      <c r="K121" s="22"/>
    </row>
    <row r="122" spans="1:11" ht="11.4" customHeight="1" x14ac:dyDescent="0.25">
      <c r="A122" s="119" t="s">
        <v>162</v>
      </c>
      <c r="B122" s="113" t="s">
        <v>154</v>
      </c>
      <c r="C122" s="19" t="s">
        <v>155</v>
      </c>
      <c r="D122" s="122" t="s">
        <v>156</v>
      </c>
      <c r="E122" s="125"/>
      <c r="F122" s="110" t="str">
        <f t="shared" ref="F122" si="15">IFERROR(ROUND(AVERAGE(K122:K126),2),"0")</f>
        <v>0</v>
      </c>
      <c r="G122" s="110">
        <f>ROUND(E122*F122,2)</f>
        <v>0</v>
      </c>
      <c r="H122" s="110">
        <f>ROUND(G122*$D$7,2)</f>
        <v>0</v>
      </c>
      <c r="I122" s="113"/>
      <c r="J122" s="88"/>
      <c r="K122" s="22"/>
    </row>
    <row r="123" spans="1:11" x14ac:dyDescent="0.25">
      <c r="A123" s="120"/>
      <c r="B123" s="114"/>
      <c r="C123" s="19"/>
      <c r="D123" s="123"/>
      <c r="E123" s="126"/>
      <c r="F123" s="111"/>
      <c r="G123" s="111"/>
      <c r="H123" s="111"/>
      <c r="I123" s="114"/>
      <c r="J123" s="88"/>
      <c r="K123" s="22"/>
    </row>
    <row r="124" spans="1:11" x14ac:dyDescent="0.25">
      <c r="A124" s="120"/>
      <c r="B124" s="114"/>
      <c r="C124" s="19"/>
      <c r="D124" s="123"/>
      <c r="E124" s="126"/>
      <c r="F124" s="111"/>
      <c r="G124" s="111"/>
      <c r="H124" s="111"/>
      <c r="I124" s="114"/>
      <c r="J124" s="88"/>
      <c r="K124" s="22"/>
    </row>
    <row r="125" spans="1:11" x14ac:dyDescent="0.25">
      <c r="A125" s="120"/>
      <c r="B125" s="114"/>
      <c r="C125" s="19"/>
      <c r="D125" s="123"/>
      <c r="E125" s="126"/>
      <c r="F125" s="111"/>
      <c r="G125" s="111"/>
      <c r="H125" s="111"/>
      <c r="I125" s="114"/>
      <c r="J125" s="88"/>
      <c r="K125" s="22"/>
    </row>
    <row r="126" spans="1:11" x14ac:dyDescent="0.25">
      <c r="A126" s="121"/>
      <c r="B126" s="115"/>
      <c r="C126" s="19"/>
      <c r="D126" s="124"/>
      <c r="E126" s="127"/>
      <c r="F126" s="112"/>
      <c r="G126" s="112"/>
      <c r="H126" s="112"/>
      <c r="I126" s="115"/>
      <c r="J126" s="88"/>
      <c r="K126" s="22"/>
    </row>
    <row r="127" spans="1:11" ht="11.4" customHeight="1" x14ac:dyDescent="0.25">
      <c r="A127" s="119" t="s">
        <v>163</v>
      </c>
      <c r="B127" s="113" t="s">
        <v>154</v>
      </c>
      <c r="C127" s="19" t="s">
        <v>155</v>
      </c>
      <c r="D127" s="122" t="s">
        <v>156</v>
      </c>
      <c r="E127" s="125"/>
      <c r="F127" s="110" t="str">
        <f t="shared" ref="F127" si="16">IFERROR(ROUND(AVERAGE(K127:K131),2),"0")</f>
        <v>0</v>
      </c>
      <c r="G127" s="110">
        <f>ROUND(E127*F127,2)</f>
        <v>0</v>
      </c>
      <c r="H127" s="110">
        <f>ROUND(G127*$D$7,2)</f>
        <v>0</v>
      </c>
      <c r="I127" s="113"/>
      <c r="J127" s="88"/>
      <c r="K127" s="22"/>
    </row>
    <row r="128" spans="1:11" x14ac:dyDescent="0.25">
      <c r="A128" s="120"/>
      <c r="B128" s="114"/>
      <c r="C128" s="19"/>
      <c r="D128" s="123"/>
      <c r="E128" s="126"/>
      <c r="F128" s="111"/>
      <c r="G128" s="111"/>
      <c r="H128" s="111"/>
      <c r="I128" s="114"/>
      <c r="J128" s="88"/>
      <c r="K128" s="22"/>
    </row>
    <row r="129" spans="1:11" x14ac:dyDescent="0.25">
      <c r="A129" s="120"/>
      <c r="B129" s="114"/>
      <c r="C129" s="19"/>
      <c r="D129" s="123"/>
      <c r="E129" s="126"/>
      <c r="F129" s="111"/>
      <c r="G129" s="111"/>
      <c r="H129" s="111"/>
      <c r="I129" s="114"/>
      <c r="J129" s="88"/>
      <c r="K129" s="22"/>
    </row>
    <row r="130" spans="1:11" x14ac:dyDescent="0.25">
      <c r="A130" s="120"/>
      <c r="B130" s="114"/>
      <c r="C130" s="19"/>
      <c r="D130" s="123"/>
      <c r="E130" s="126"/>
      <c r="F130" s="111"/>
      <c r="G130" s="111"/>
      <c r="H130" s="111"/>
      <c r="I130" s="114"/>
      <c r="J130" s="88"/>
      <c r="K130" s="22"/>
    </row>
    <row r="131" spans="1:11" x14ac:dyDescent="0.25">
      <c r="A131" s="121"/>
      <c r="B131" s="115"/>
      <c r="C131" s="19"/>
      <c r="D131" s="124"/>
      <c r="E131" s="127"/>
      <c r="F131" s="112"/>
      <c r="G131" s="112"/>
      <c r="H131" s="112"/>
      <c r="I131" s="115"/>
      <c r="J131" s="88"/>
      <c r="K131" s="22"/>
    </row>
    <row r="132" spans="1:11" ht="11.4" customHeight="1" x14ac:dyDescent="0.25">
      <c r="A132" s="119" t="s">
        <v>164</v>
      </c>
      <c r="B132" s="113" t="s">
        <v>154</v>
      </c>
      <c r="C132" s="19" t="s">
        <v>155</v>
      </c>
      <c r="D132" s="122" t="s">
        <v>156</v>
      </c>
      <c r="E132" s="125"/>
      <c r="F132" s="110" t="str">
        <f t="shared" ref="F132" si="17">IFERROR(ROUND(AVERAGE(K132:K136),2),"0")</f>
        <v>0</v>
      </c>
      <c r="G132" s="110">
        <f>ROUND(E132*F132,2)</f>
        <v>0</v>
      </c>
      <c r="H132" s="110">
        <f>ROUND(G132*$D$7,2)</f>
        <v>0</v>
      </c>
      <c r="I132" s="113"/>
      <c r="J132" s="88"/>
      <c r="K132" s="22"/>
    </row>
    <row r="133" spans="1:11" x14ac:dyDescent="0.25">
      <c r="A133" s="120"/>
      <c r="B133" s="114"/>
      <c r="C133" s="19"/>
      <c r="D133" s="123"/>
      <c r="E133" s="126"/>
      <c r="F133" s="111"/>
      <c r="G133" s="111"/>
      <c r="H133" s="111"/>
      <c r="I133" s="114"/>
      <c r="J133" s="88"/>
      <c r="K133" s="22"/>
    </row>
    <row r="134" spans="1:11" x14ac:dyDescent="0.25">
      <c r="A134" s="120"/>
      <c r="B134" s="114"/>
      <c r="C134" s="19"/>
      <c r="D134" s="123"/>
      <c r="E134" s="126"/>
      <c r="F134" s="111"/>
      <c r="G134" s="111"/>
      <c r="H134" s="111"/>
      <c r="I134" s="114"/>
      <c r="J134" s="88"/>
      <c r="K134" s="22"/>
    </row>
    <row r="135" spans="1:11" x14ac:dyDescent="0.25">
      <c r="A135" s="120"/>
      <c r="B135" s="114"/>
      <c r="C135" s="19"/>
      <c r="D135" s="123"/>
      <c r="E135" s="126"/>
      <c r="F135" s="111"/>
      <c r="G135" s="111"/>
      <c r="H135" s="111"/>
      <c r="I135" s="114"/>
      <c r="J135" s="88"/>
      <c r="K135" s="22"/>
    </row>
    <row r="136" spans="1:11" x14ac:dyDescent="0.25">
      <c r="A136" s="121"/>
      <c r="B136" s="115"/>
      <c r="C136" s="19"/>
      <c r="D136" s="124"/>
      <c r="E136" s="127"/>
      <c r="F136" s="112"/>
      <c r="G136" s="112"/>
      <c r="H136" s="112"/>
      <c r="I136" s="115"/>
      <c r="J136" s="88"/>
      <c r="K136" s="22"/>
    </row>
    <row r="137" spans="1:11" ht="11.4" customHeight="1" x14ac:dyDescent="0.25">
      <c r="A137" s="119" t="s">
        <v>165</v>
      </c>
      <c r="B137" s="113" t="s">
        <v>154</v>
      </c>
      <c r="C137" s="19" t="s">
        <v>155</v>
      </c>
      <c r="D137" s="122" t="s">
        <v>156</v>
      </c>
      <c r="E137" s="125"/>
      <c r="F137" s="110" t="str">
        <f t="shared" ref="F137" si="18">IFERROR(ROUND(AVERAGE(K137:K141),2),"0")</f>
        <v>0</v>
      </c>
      <c r="G137" s="110">
        <f>ROUND(E137*F137,2)</f>
        <v>0</v>
      </c>
      <c r="H137" s="110">
        <f>ROUND(G137*$D$7,2)</f>
        <v>0</v>
      </c>
      <c r="I137" s="113"/>
      <c r="J137" s="88"/>
      <c r="K137" s="22"/>
    </row>
    <row r="138" spans="1:11" x14ac:dyDescent="0.25">
      <c r="A138" s="120"/>
      <c r="B138" s="114"/>
      <c r="C138" s="19"/>
      <c r="D138" s="123"/>
      <c r="E138" s="126"/>
      <c r="F138" s="111"/>
      <c r="G138" s="111"/>
      <c r="H138" s="111"/>
      <c r="I138" s="114"/>
      <c r="J138" s="88"/>
      <c r="K138" s="22"/>
    </row>
    <row r="139" spans="1:11" x14ac:dyDescent="0.25">
      <c r="A139" s="120"/>
      <c r="B139" s="114"/>
      <c r="C139" s="19"/>
      <c r="D139" s="123"/>
      <c r="E139" s="126"/>
      <c r="F139" s="111"/>
      <c r="G139" s="111"/>
      <c r="H139" s="111"/>
      <c r="I139" s="114"/>
      <c r="J139" s="88"/>
      <c r="K139" s="22"/>
    </row>
    <row r="140" spans="1:11" x14ac:dyDescent="0.25">
      <c r="A140" s="120"/>
      <c r="B140" s="114"/>
      <c r="C140" s="19"/>
      <c r="D140" s="123"/>
      <c r="E140" s="126"/>
      <c r="F140" s="111"/>
      <c r="G140" s="111"/>
      <c r="H140" s="111"/>
      <c r="I140" s="114"/>
      <c r="J140" s="88"/>
      <c r="K140" s="22"/>
    </row>
    <row r="141" spans="1:11" x14ac:dyDescent="0.25">
      <c r="A141" s="121"/>
      <c r="B141" s="115"/>
      <c r="C141" s="19"/>
      <c r="D141" s="124"/>
      <c r="E141" s="127"/>
      <c r="F141" s="112"/>
      <c r="G141" s="112"/>
      <c r="H141" s="112"/>
      <c r="I141" s="115"/>
      <c r="J141" s="88"/>
      <c r="K141" s="22"/>
    </row>
    <row r="142" spans="1:11" ht="12.75" customHeight="1" x14ac:dyDescent="0.25">
      <c r="A142" s="82" t="s">
        <v>34</v>
      </c>
      <c r="B142" s="104" t="s">
        <v>35</v>
      </c>
      <c r="C142" s="105"/>
      <c r="D142" s="105"/>
      <c r="E142" s="105"/>
      <c r="F142" s="106"/>
      <c r="G142" s="9">
        <f>SUM(G143,G150,G157,G164,G171,G178,G185,G192,G199,G206)</f>
        <v>0</v>
      </c>
      <c r="H142" s="9">
        <f>SUM(H143,H150,H157,H164,H171,H178,H185,H192,H199,H206)</f>
        <v>0</v>
      </c>
      <c r="I142" s="87"/>
      <c r="J142" s="81"/>
    </row>
    <row r="143" spans="1:11" x14ac:dyDescent="0.25">
      <c r="A143" s="116" t="s">
        <v>166</v>
      </c>
      <c r="B143" s="107" t="s">
        <v>167</v>
      </c>
      <c r="C143" s="26" t="s">
        <v>168</v>
      </c>
      <c r="D143" s="27"/>
      <c r="E143" s="28"/>
      <c r="F143" s="23"/>
      <c r="G143" s="29">
        <f>SUM(G144:G149)</f>
        <v>0</v>
      </c>
      <c r="H143" s="29">
        <f>ROUND(G143*$D$7,2)</f>
        <v>0</v>
      </c>
      <c r="I143" s="107" t="s">
        <v>62</v>
      </c>
    </row>
    <row r="144" spans="1:11" x14ac:dyDescent="0.25">
      <c r="A144" s="117"/>
      <c r="B144" s="108"/>
      <c r="C144" s="30" t="s">
        <v>169</v>
      </c>
      <c r="D144" s="31"/>
      <c r="E144" s="32"/>
      <c r="F144" s="22"/>
      <c r="G144" s="23">
        <f>ROUND(E144*F144,2)</f>
        <v>0</v>
      </c>
      <c r="H144" s="33"/>
      <c r="I144" s="108"/>
    </row>
    <row r="145" spans="1:9" ht="13.5" customHeight="1" x14ac:dyDescent="0.25">
      <c r="A145" s="117"/>
      <c r="B145" s="108"/>
      <c r="C145" s="30" t="s">
        <v>170</v>
      </c>
      <c r="D145" s="31"/>
      <c r="E145" s="32"/>
      <c r="F145" s="22"/>
      <c r="G145" s="23">
        <f t="shared" ref="G145:G149" si="19">ROUND(E145*F145,2)</f>
        <v>0</v>
      </c>
      <c r="H145" s="33"/>
      <c r="I145" s="108"/>
    </row>
    <row r="146" spans="1:9" x14ac:dyDescent="0.25">
      <c r="A146" s="117"/>
      <c r="B146" s="108"/>
      <c r="C146" s="30" t="s">
        <v>171</v>
      </c>
      <c r="D146" s="31"/>
      <c r="E146" s="32"/>
      <c r="F146" s="22"/>
      <c r="G146" s="23">
        <f t="shared" si="19"/>
        <v>0</v>
      </c>
      <c r="H146" s="33"/>
      <c r="I146" s="108"/>
    </row>
    <row r="147" spans="1:9" x14ac:dyDescent="0.25">
      <c r="A147" s="117"/>
      <c r="B147" s="108"/>
      <c r="C147" s="30" t="s">
        <v>172</v>
      </c>
      <c r="D147" s="31"/>
      <c r="E147" s="32"/>
      <c r="F147" s="22"/>
      <c r="G147" s="23">
        <f t="shared" si="19"/>
        <v>0</v>
      </c>
      <c r="H147" s="33"/>
      <c r="I147" s="108"/>
    </row>
    <row r="148" spans="1:9" x14ac:dyDescent="0.25">
      <c r="A148" s="117"/>
      <c r="B148" s="108"/>
      <c r="C148" s="33" t="s">
        <v>173</v>
      </c>
      <c r="D148" s="31"/>
      <c r="E148" s="32"/>
      <c r="F148" s="22"/>
      <c r="G148" s="23">
        <f t="shared" si="19"/>
        <v>0</v>
      </c>
      <c r="H148" s="33"/>
      <c r="I148" s="108"/>
    </row>
    <row r="149" spans="1:9" x14ac:dyDescent="0.25">
      <c r="A149" s="118"/>
      <c r="B149" s="109"/>
      <c r="C149" s="33" t="s">
        <v>173</v>
      </c>
      <c r="D149" s="31"/>
      <c r="E149" s="32"/>
      <c r="F149" s="22"/>
      <c r="G149" s="23">
        <f t="shared" si="19"/>
        <v>0</v>
      </c>
      <c r="H149" s="33"/>
      <c r="I149" s="109"/>
    </row>
    <row r="150" spans="1:9" ht="12.75" customHeight="1" x14ac:dyDescent="0.25">
      <c r="A150" s="116" t="s">
        <v>174</v>
      </c>
      <c r="B150" s="107" t="s">
        <v>167</v>
      </c>
      <c r="C150" s="26" t="s">
        <v>168</v>
      </c>
      <c r="D150" s="27"/>
      <c r="E150" s="28"/>
      <c r="F150" s="23"/>
      <c r="G150" s="29">
        <f>SUM(G151:G156)</f>
        <v>0</v>
      </c>
      <c r="H150" s="29">
        <f>ROUND(G150*$D$7,2)</f>
        <v>0</v>
      </c>
      <c r="I150" s="107"/>
    </row>
    <row r="151" spans="1:9" x14ac:dyDescent="0.25">
      <c r="A151" s="117"/>
      <c r="B151" s="108"/>
      <c r="C151" s="30" t="s">
        <v>169</v>
      </c>
      <c r="D151" s="31"/>
      <c r="E151" s="32"/>
      <c r="F151" s="22"/>
      <c r="G151" s="23">
        <f t="shared" ref="G151:G156" si="20">ROUND(E151*F151,2)</f>
        <v>0</v>
      </c>
      <c r="H151" s="33"/>
      <c r="I151" s="108"/>
    </row>
    <row r="152" spans="1:9" x14ac:dyDescent="0.25">
      <c r="A152" s="117"/>
      <c r="B152" s="108"/>
      <c r="C152" s="30" t="s">
        <v>170</v>
      </c>
      <c r="D152" s="31"/>
      <c r="E152" s="32"/>
      <c r="F152" s="22"/>
      <c r="G152" s="23">
        <f t="shared" si="20"/>
        <v>0</v>
      </c>
      <c r="H152" s="33"/>
      <c r="I152" s="108"/>
    </row>
    <row r="153" spans="1:9" x14ac:dyDescent="0.25">
      <c r="A153" s="117"/>
      <c r="B153" s="108"/>
      <c r="C153" s="30" t="s">
        <v>171</v>
      </c>
      <c r="D153" s="31"/>
      <c r="E153" s="32"/>
      <c r="F153" s="22"/>
      <c r="G153" s="23">
        <f t="shared" si="20"/>
        <v>0</v>
      </c>
      <c r="H153" s="33"/>
      <c r="I153" s="108"/>
    </row>
    <row r="154" spans="1:9" x14ac:dyDescent="0.25">
      <c r="A154" s="117"/>
      <c r="B154" s="108"/>
      <c r="C154" s="30" t="s">
        <v>172</v>
      </c>
      <c r="D154" s="31"/>
      <c r="E154" s="32"/>
      <c r="F154" s="22"/>
      <c r="G154" s="23">
        <f t="shared" si="20"/>
        <v>0</v>
      </c>
      <c r="H154" s="33"/>
      <c r="I154" s="108"/>
    </row>
    <row r="155" spans="1:9" x14ac:dyDescent="0.25">
      <c r="A155" s="117"/>
      <c r="B155" s="108"/>
      <c r="C155" s="33" t="s">
        <v>173</v>
      </c>
      <c r="D155" s="31"/>
      <c r="E155" s="32"/>
      <c r="F155" s="22"/>
      <c r="G155" s="23">
        <f t="shared" si="20"/>
        <v>0</v>
      </c>
      <c r="H155" s="33"/>
      <c r="I155" s="108"/>
    </row>
    <row r="156" spans="1:9" x14ac:dyDescent="0.25">
      <c r="A156" s="118"/>
      <c r="B156" s="109"/>
      <c r="C156" s="33" t="s">
        <v>173</v>
      </c>
      <c r="D156" s="31"/>
      <c r="E156" s="32"/>
      <c r="F156" s="22"/>
      <c r="G156" s="23">
        <f t="shared" si="20"/>
        <v>0</v>
      </c>
      <c r="H156" s="33"/>
      <c r="I156" s="109"/>
    </row>
    <row r="157" spans="1:9" ht="12.75" customHeight="1" x14ac:dyDescent="0.25">
      <c r="A157" s="116" t="s">
        <v>175</v>
      </c>
      <c r="B157" s="107" t="s">
        <v>167</v>
      </c>
      <c r="C157" s="26" t="s">
        <v>168</v>
      </c>
      <c r="D157" s="27"/>
      <c r="E157" s="28"/>
      <c r="F157" s="23"/>
      <c r="G157" s="29">
        <f>SUM(G158:G163)</f>
        <v>0</v>
      </c>
      <c r="H157" s="29">
        <f>ROUND(G157*$D$7,2)</f>
        <v>0</v>
      </c>
      <c r="I157" s="107"/>
    </row>
    <row r="158" spans="1:9" x14ac:dyDescent="0.25">
      <c r="A158" s="117"/>
      <c r="B158" s="108"/>
      <c r="C158" s="30" t="s">
        <v>169</v>
      </c>
      <c r="D158" s="31"/>
      <c r="E158" s="32"/>
      <c r="F158" s="22"/>
      <c r="G158" s="23">
        <f t="shared" ref="G158:G163" si="21">ROUND(E158*F158,2)</f>
        <v>0</v>
      </c>
      <c r="H158" s="33"/>
      <c r="I158" s="108"/>
    </row>
    <row r="159" spans="1:9" x14ac:dyDescent="0.25">
      <c r="A159" s="117"/>
      <c r="B159" s="108"/>
      <c r="C159" s="30" t="s">
        <v>170</v>
      </c>
      <c r="D159" s="31"/>
      <c r="E159" s="32"/>
      <c r="F159" s="22"/>
      <c r="G159" s="23">
        <f t="shared" si="21"/>
        <v>0</v>
      </c>
      <c r="H159" s="33"/>
      <c r="I159" s="108"/>
    </row>
    <row r="160" spans="1:9" x14ac:dyDescent="0.25">
      <c r="A160" s="117"/>
      <c r="B160" s="108"/>
      <c r="C160" s="30" t="s">
        <v>171</v>
      </c>
      <c r="D160" s="31"/>
      <c r="E160" s="32"/>
      <c r="F160" s="22"/>
      <c r="G160" s="23">
        <f t="shared" si="21"/>
        <v>0</v>
      </c>
      <c r="H160" s="33"/>
      <c r="I160" s="108"/>
    </row>
    <row r="161" spans="1:9" x14ac:dyDescent="0.25">
      <c r="A161" s="117"/>
      <c r="B161" s="108"/>
      <c r="C161" s="30" t="s">
        <v>172</v>
      </c>
      <c r="D161" s="31"/>
      <c r="E161" s="32"/>
      <c r="F161" s="22"/>
      <c r="G161" s="23">
        <f t="shared" si="21"/>
        <v>0</v>
      </c>
      <c r="H161" s="33"/>
      <c r="I161" s="108"/>
    </row>
    <row r="162" spans="1:9" x14ac:dyDescent="0.25">
      <c r="A162" s="117"/>
      <c r="B162" s="108"/>
      <c r="C162" s="33" t="s">
        <v>173</v>
      </c>
      <c r="D162" s="31"/>
      <c r="E162" s="32"/>
      <c r="F162" s="22"/>
      <c r="G162" s="23">
        <f t="shared" si="21"/>
        <v>0</v>
      </c>
      <c r="H162" s="33"/>
      <c r="I162" s="108"/>
    </row>
    <row r="163" spans="1:9" x14ac:dyDescent="0.25">
      <c r="A163" s="118"/>
      <c r="B163" s="109"/>
      <c r="C163" s="33" t="s">
        <v>173</v>
      </c>
      <c r="D163" s="31"/>
      <c r="E163" s="32"/>
      <c r="F163" s="22"/>
      <c r="G163" s="23">
        <f t="shared" si="21"/>
        <v>0</v>
      </c>
      <c r="H163" s="33"/>
      <c r="I163" s="109"/>
    </row>
    <row r="164" spans="1:9" ht="12.75" customHeight="1" x14ac:dyDescent="0.25">
      <c r="A164" s="116" t="s">
        <v>176</v>
      </c>
      <c r="B164" s="107" t="s">
        <v>167</v>
      </c>
      <c r="C164" s="26" t="s">
        <v>168</v>
      </c>
      <c r="D164" s="27"/>
      <c r="E164" s="28"/>
      <c r="F164" s="23"/>
      <c r="G164" s="29">
        <f>SUM(G165:G170)</f>
        <v>0</v>
      </c>
      <c r="H164" s="29">
        <f>ROUND(G164*$D$7,2)</f>
        <v>0</v>
      </c>
      <c r="I164" s="107"/>
    </row>
    <row r="165" spans="1:9" ht="12.75" customHeight="1" x14ac:dyDescent="0.25">
      <c r="A165" s="117"/>
      <c r="B165" s="108"/>
      <c r="C165" s="30" t="s">
        <v>169</v>
      </c>
      <c r="D165" s="31"/>
      <c r="E165" s="32"/>
      <c r="F165" s="22"/>
      <c r="G165" s="23">
        <f t="shared" ref="G165:G170" si="22">ROUND(E165*F165,2)</f>
        <v>0</v>
      </c>
      <c r="H165" s="33"/>
      <c r="I165" s="108"/>
    </row>
    <row r="166" spans="1:9" ht="12.75" customHeight="1" x14ac:dyDescent="0.25">
      <c r="A166" s="117"/>
      <c r="B166" s="108"/>
      <c r="C166" s="30" t="s">
        <v>170</v>
      </c>
      <c r="D166" s="31"/>
      <c r="E166" s="32"/>
      <c r="F166" s="22"/>
      <c r="G166" s="23">
        <f t="shared" si="22"/>
        <v>0</v>
      </c>
      <c r="H166" s="33"/>
      <c r="I166" s="108"/>
    </row>
    <row r="167" spans="1:9" ht="12.75" customHeight="1" x14ac:dyDescent="0.25">
      <c r="A167" s="117"/>
      <c r="B167" s="108"/>
      <c r="C167" s="30" t="s">
        <v>171</v>
      </c>
      <c r="D167" s="31"/>
      <c r="E167" s="32"/>
      <c r="F167" s="22"/>
      <c r="G167" s="23">
        <f t="shared" si="22"/>
        <v>0</v>
      </c>
      <c r="H167" s="33"/>
      <c r="I167" s="108"/>
    </row>
    <row r="168" spans="1:9" ht="12.75" customHeight="1" x14ac:dyDescent="0.25">
      <c r="A168" s="117"/>
      <c r="B168" s="108"/>
      <c r="C168" s="30" t="s">
        <v>172</v>
      </c>
      <c r="D168" s="31"/>
      <c r="E168" s="32"/>
      <c r="F168" s="22"/>
      <c r="G168" s="23">
        <f t="shared" si="22"/>
        <v>0</v>
      </c>
      <c r="H168" s="33"/>
      <c r="I168" s="108"/>
    </row>
    <row r="169" spans="1:9" ht="12.75" customHeight="1" x14ac:dyDescent="0.25">
      <c r="A169" s="117"/>
      <c r="B169" s="108"/>
      <c r="C169" s="33" t="s">
        <v>173</v>
      </c>
      <c r="D169" s="31"/>
      <c r="E169" s="32"/>
      <c r="F169" s="22"/>
      <c r="G169" s="23">
        <f t="shared" si="22"/>
        <v>0</v>
      </c>
      <c r="H169" s="33"/>
      <c r="I169" s="108"/>
    </row>
    <row r="170" spans="1:9" ht="12.75" customHeight="1" x14ac:dyDescent="0.25">
      <c r="A170" s="118"/>
      <c r="B170" s="109"/>
      <c r="C170" s="33" t="s">
        <v>173</v>
      </c>
      <c r="D170" s="31"/>
      <c r="E170" s="32"/>
      <c r="F170" s="22"/>
      <c r="G170" s="23">
        <f t="shared" si="22"/>
        <v>0</v>
      </c>
      <c r="H170" s="33"/>
      <c r="I170" s="109"/>
    </row>
    <row r="171" spans="1:9" ht="12.75" customHeight="1" x14ac:dyDescent="0.25">
      <c r="A171" s="116" t="s">
        <v>177</v>
      </c>
      <c r="B171" s="107" t="s">
        <v>167</v>
      </c>
      <c r="C171" s="26" t="s">
        <v>168</v>
      </c>
      <c r="D171" s="27"/>
      <c r="E171" s="28"/>
      <c r="F171" s="23"/>
      <c r="G171" s="29">
        <f>SUM(G172:G177)</f>
        <v>0</v>
      </c>
      <c r="H171" s="29">
        <f>ROUND(G171*$D$7,2)</f>
        <v>0</v>
      </c>
      <c r="I171" s="107"/>
    </row>
    <row r="172" spans="1:9" ht="12.75" customHeight="1" x14ac:dyDescent="0.25">
      <c r="A172" s="117"/>
      <c r="B172" s="108"/>
      <c r="C172" s="30" t="s">
        <v>169</v>
      </c>
      <c r="D172" s="31"/>
      <c r="E172" s="32"/>
      <c r="F172" s="22"/>
      <c r="G172" s="23">
        <f t="shared" ref="G172:G177" si="23">ROUND(E172*F172,2)</f>
        <v>0</v>
      </c>
      <c r="H172" s="33"/>
      <c r="I172" s="108"/>
    </row>
    <row r="173" spans="1:9" ht="12.75" customHeight="1" x14ac:dyDescent="0.25">
      <c r="A173" s="117"/>
      <c r="B173" s="108"/>
      <c r="C173" s="30" t="s">
        <v>170</v>
      </c>
      <c r="D173" s="31"/>
      <c r="E173" s="32"/>
      <c r="F173" s="22"/>
      <c r="G173" s="23">
        <f t="shared" si="23"/>
        <v>0</v>
      </c>
      <c r="H173" s="33"/>
      <c r="I173" s="108"/>
    </row>
    <row r="174" spans="1:9" ht="12.75" customHeight="1" x14ac:dyDescent="0.25">
      <c r="A174" s="117"/>
      <c r="B174" s="108"/>
      <c r="C174" s="30" t="s">
        <v>171</v>
      </c>
      <c r="D174" s="31"/>
      <c r="E174" s="32"/>
      <c r="F174" s="22"/>
      <c r="G174" s="23">
        <f t="shared" si="23"/>
        <v>0</v>
      </c>
      <c r="H174" s="33"/>
      <c r="I174" s="108"/>
    </row>
    <row r="175" spans="1:9" ht="12.75" customHeight="1" x14ac:dyDescent="0.25">
      <c r="A175" s="117"/>
      <c r="B175" s="108"/>
      <c r="C175" s="30" t="s">
        <v>172</v>
      </c>
      <c r="D175" s="31"/>
      <c r="E175" s="32"/>
      <c r="F175" s="22"/>
      <c r="G175" s="23">
        <f t="shared" si="23"/>
        <v>0</v>
      </c>
      <c r="H175" s="33"/>
      <c r="I175" s="108"/>
    </row>
    <row r="176" spans="1:9" ht="12.75" customHeight="1" x14ac:dyDescent="0.25">
      <c r="A176" s="117"/>
      <c r="B176" s="108"/>
      <c r="C176" s="33" t="s">
        <v>173</v>
      </c>
      <c r="D176" s="31"/>
      <c r="E176" s="32"/>
      <c r="F176" s="22"/>
      <c r="G176" s="23">
        <f t="shared" si="23"/>
        <v>0</v>
      </c>
      <c r="H176" s="33"/>
      <c r="I176" s="108"/>
    </row>
    <row r="177" spans="1:9" ht="12.75" customHeight="1" x14ac:dyDescent="0.25">
      <c r="A177" s="118"/>
      <c r="B177" s="109"/>
      <c r="C177" s="33" t="s">
        <v>173</v>
      </c>
      <c r="D177" s="31"/>
      <c r="E177" s="32"/>
      <c r="F177" s="22"/>
      <c r="G177" s="23">
        <f t="shared" si="23"/>
        <v>0</v>
      </c>
      <c r="H177" s="33"/>
      <c r="I177" s="109"/>
    </row>
    <row r="178" spans="1:9" ht="12.75" customHeight="1" x14ac:dyDescent="0.25">
      <c r="A178" s="116" t="s">
        <v>178</v>
      </c>
      <c r="B178" s="107" t="s">
        <v>167</v>
      </c>
      <c r="C178" s="26" t="s">
        <v>168</v>
      </c>
      <c r="D178" s="27"/>
      <c r="E178" s="28"/>
      <c r="F178" s="23"/>
      <c r="G178" s="29">
        <f>SUM(G179:G184)</f>
        <v>0</v>
      </c>
      <c r="H178" s="29">
        <f>ROUND(G178*$D$7,2)</f>
        <v>0</v>
      </c>
      <c r="I178" s="107"/>
    </row>
    <row r="179" spans="1:9" ht="12.75" customHeight="1" x14ac:dyDescent="0.25">
      <c r="A179" s="117"/>
      <c r="B179" s="108"/>
      <c r="C179" s="30" t="s">
        <v>169</v>
      </c>
      <c r="D179" s="31"/>
      <c r="E179" s="32"/>
      <c r="F179" s="22"/>
      <c r="G179" s="23">
        <f t="shared" ref="G179:G184" si="24">ROUND(E179*F179,2)</f>
        <v>0</v>
      </c>
      <c r="H179" s="33"/>
      <c r="I179" s="108"/>
    </row>
    <row r="180" spans="1:9" ht="12.75" customHeight="1" x14ac:dyDescent="0.25">
      <c r="A180" s="117"/>
      <c r="B180" s="108"/>
      <c r="C180" s="30" t="s">
        <v>170</v>
      </c>
      <c r="D180" s="31"/>
      <c r="E180" s="32"/>
      <c r="F180" s="22"/>
      <c r="G180" s="23">
        <f t="shared" si="24"/>
        <v>0</v>
      </c>
      <c r="H180" s="33"/>
      <c r="I180" s="108"/>
    </row>
    <row r="181" spans="1:9" ht="12.75" customHeight="1" x14ac:dyDescent="0.25">
      <c r="A181" s="117"/>
      <c r="B181" s="108"/>
      <c r="C181" s="30" t="s">
        <v>171</v>
      </c>
      <c r="D181" s="31"/>
      <c r="E181" s="32"/>
      <c r="F181" s="22"/>
      <c r="G181" s="23">
        <f t="shared" si="24"/>
        <v>0</v>
      </c>
      <c r="H181" s="33"/>
      <c r="I181" s="108"/>
    </row>
    <row r="182" spans="1:9" ht="12.75" customHeight="1" x14ac:dyDescent="0.25">
      <c r="A182" s="117"/>
      <c r="B182" s="108"/>
      <c r="C182" s="30" t="s">
        <v>172</v>
      </c>
      <c r="D182" s="31"/>
      <c r="E182" s="32"/>
      <c r="F182" s="22"/>
      <c r="G182" s="23">
        <f t="shared" si="24"/>
        <v>0</v>
      </c>
      <c r="H182" s="33"/>
      <c r="I182" s="108"/>
    </row>
    <row r="183" spans="1:9" ht="12.75" customHeight="1" x14ac:dyDescent="0.25">
      <c r="A183" s="117"/>
      <c r="B183" s="108"/>
      <c r="C183" s="33" t="s">
        <v>173</v>
      </c>
      <c r="D183" s="31"/>
      <c r="E183" s="32"/>
      <c r="F183" s="22"/>
      <c r="G183" s="23">
        <f t="shared" si="24"/>
        <v>0</v>
      </c>
      <c r="H183" s="33"/>
      <c r="I183" s="108"/>
    </row>
    <row r="184" spans="1:9" ht="12.75" customHeight="1" x14ac:dyDescent="0.25">
      <c r="A184" s="118"/>
      <c r="B184" s="109"/>
      <c r="C184" s="33" t="s">
        <v>173</v>
      </c>
      <c r="D184" s="31"/>
      <c r="E184" s="32"/>
      <c r="F184" s="22"/>
      <c r="G184" s="23">
        <f t="shared" si="24"/>
        <v>0</v>
      </c>
      <c r="H184" s="33"/>
      <c r="I184" s="109"/>
    </row>
    <row r="185" spans="1:9" ht="12.75" customHeight="1" x14ac:dyDescent="0.25">
      <c r="A185" s="116" t="s">
        <v>179</v>
      </c>
      <c r="B185" s="107" t="s">
        <v>167</v>
      </c>
      <c r="C185" s="26" t="s">
        <v>168</v>
      </c>
      <c r="D185" s="27"/>
      <c r="E185" s="28"/>
      <c r="F185" s="23"/>
      <c r="G185" s="29">
        <f>SUM(G186:G191)</f>
        <v>0</v>
      </c>
      <c r="H185" s="29">
        <f>ROUND(G185*$D$7,2)</f>
        <v>0</v>
      </c>
      <c r="I185" s="107"/>
    </row>
    <row r="186" spans="1:9" ht="12.75" customHeight="1" x14ac:dyDescent="0.25">
      <c r="A186" s="117"/>
      <c r="B186" s="108"/>
      <c r="C186" s="30" t="s">
        <v>169</v>
      </c>
      <c r="D186" s="31"/>
      <c r="E186" s="32"/>
      <c r="F186" s="22"/>
      <c r="G186" s="23">
        <f t="shared" ref="G186:G191" si="25">ROUND(E186*F186,2)</f>
        <v>0</v>
      </c>
      <c r="H186" s="33"/>
      <c r="I186" s="108"/>
    </row>
    <row r="187" spans="1:9" ht="12.75" customHeight="1" x14ac:dyDescent="0.25">
      <c r="A187" s="117"/>
      <c r="B187" s="108"/>
      <c r="C187" s="30" t="s">
        <v>170</v>
      </c>
      <c r="D187" s="31"/>
      <c r="E187" s="32"/>
      <c r="F187" s="22"/>
      <c r="G187" s="23">
        <f t="shared" si="25"/>
        <v>0</v>
      </c>
      <c r="H187" s="33"/>
      <c r="I187" s="108"/>
    </row>
    <row r="188" spans="1:9" ht="12.75" customHeight="1" x14ac:dyDescent="0.25">
      <c r="A188" s="117"/>
      <c r="B188" s="108"/>
      <c r="C188" s="30" t="s">
        <v>171</v>
      </c>
      <c r="D188" s="31"/>
      <c r="E188" s="32"/>
      <c r="F188" s="22"/>
      <c r="G188" s="23">
        <f t="shared" si="25"/>
        <v>0</v>
      </c>
      <c r="H188" s="33"/>
      <c r="I188" s="108"/>
    </row>
    <row r="189" spans="1:9" ht="12.75" customHeight="1" x14ac:dyDescent="0.25">
      <c r="A189" s="117"/>
      <c r="B189" s="108"/>
      <c r="C189" s="30" t="s">
        <v>172</v>
      </c>
      <c r="D189" s="31"/>
      <c r="E189" s="32"/>
      <c r="F189" s="22"/>
      <c r="G189" s="23">
        <f t="shared" si="25"/>
        <v>0</v>
      </c>
      <c r="H189" s="33"/>
      <c r="I189" s="108"/>
    </row>
    <row r="190" spans="1:9" ht="12.75" customHeight="1" x14ac:dyDescent="0.25">
      <c r="A190" s="117"/>
      <c r="B190" s="108"/>
      <c r="C190" s="33" t="s">
        <v>173</v>
      </c>
      <c r="D190" s="31"/>
      <c r="E190" s="32"/>
      <c r="F190" s="22"/>
      <c r="G190" s="23">
        <f t="shared" si="25"/>
        <v>0</v>
      </c>
      <c r="H190" s="33"/>
      <c r="I190" s="108"/>
    </row>
    <row r="191" spans="1:9" ht="12.75" customHeight="1" x14ac:dyDescent="0.25">
      <c r="A191" s="118"/>
      <c r="B191" s="109"/>
      <c r="C191" s="33" t="s">
        <v>173</v>
      </c>
      <c r="D191" s="31"/>
      <c r="E191" s="32"/>
      <c r="F191" s="22"/>
      <c r="G191" s="23">
        <f t="shared" si="25"/>
        <v>0</v>
      </c>
      <c r="H191" s="33"/>
      <c r="I191" s="109"/>
    </row>
    <row r="192" spans="1:9" ht="12.75" customHeight="1" x14ac:dyDescent="0.25">
      <c r="A192" s="116" t="s">
        <v>180</v>
      </c>
      <c r="B192" s="107" t="s">
        <v>167</v>
      </c>
      <c r="C192" s="26" t="s">
        <v>168</v>
      </c>
      <c r="D192" s="27"/>
      <c r="E192" s="28"/>
      <c r="F192" s="23"/>
      <c r="G192" s="29">
        <f>SUM(G193:G198)</f>
        <v>0</v>
      </c>
      <c r="H192" s="29">
        <f>ROUND(G192*$D$7,2)</f>
        <v>0</v>
      </c>
      <c r="I192" s="107"/>
    </row>
    <row r="193" spans="1:9" ht="12.75" customHeight="1" x14ac:dyDescent="0.25">
      <c r="A193" s="117"/>
      <c r="B193" s="108"/>
      <c r="C193" s="30" t="s">
        <v>169</v>
      </c>
      <c r="D193" s="31"/>
      <c r="E193" s="32"/>
      <c r="F193" s="22"/>
      <c r="G193" s="23">
        <f t="shared" ref="G193:G198" si="26">ROUND(E193*F193,2)</f>
        <v>0</v>
      </c>
      <c r="H193" s="33"/>
      <c r="I193" s="108"/>
    </row>
    <row r="194" spans="1:9" ht="12.75" customHeight="1" x14ac:dyDescent="0.25">
      <c r="A194" s="117"/>
      <c r="B194" s="108"/>
      <c r="C194" s="30" t="s">
        <v>170</v>
      </c>
      <c r="D194" s="31"/>
      <c r="E194" s="32"/>
      <c r="F194" s="22"/>
      <c r="G194" s="23">
        <f t="shared" si="26"/>
        <v>0</v>
      </c>
      <c r="H194" s="33"/>
      <c r="I194" s="108"/>
    </row>
    <row r="195" spans="1:9" ht="12.75" customHeight="1" x14ac:dyDescent="0.25">
      <c r="A195" s="117"/>
      <c r="B195" s="108"/>
      <c r="C195" s="30" t="s">
        <v>171</v>
      </c>
      <c r="D195" s="31"/>
      <c r="E195" s="32"/>
      <c r="F195" s="22"/>
      <c r="G195" s="23">
        <f t="shared" si="26"/>
        <v>0</v>
      </c>
      <c r="H195" s="33"/>
      <c r="I195" s="108"/>
    </row>
    <row r="196" spans="1:9" ht="12.75" customHeight="1" x14ac:dyDescent="0.25">
      <c r="A196" s="117"/>
      <c r="B196" s="108"/>
      <c r="C196" s="30" t="s">
        <v>172</v>
      </c>
      <c r="D196" s="31"/>
      <c r="E196" s="32"/>
      <c r="F196" s="22"/>
      <c r="G196" s="23">
        <f t="shared" si="26"/>
        <v>0</v>
      </c>
      <c r="H196" s="33"/>
      <c r="I196" s="108"/>
    </row>
    <row r="197" spans="1:9" ht="12.75" customHeight="1" x14ac:dyDescent="0.25">
      <c r="A197" s="117"/>
      <c r="B197" s="108"/>
      <c r="C197" s="33" t="s">
        <v>173</v>
      </c>
      <c r="D197" s="31"/>
      <c r="E197" s="32"/>
      <c r="F197" s="22"/>
      <c r="G197" s="23">
        <f t="shared" si="26"/>
        <v>0</v>
      </c>
      <c r="H197" s="33"/>
      <c r="I197" s="108"/>
    </row>
    <row r="198" spans="1:9" ht="12.75" customHeight="1" x14ac:dyDescent="0.25">
      <c r="A198" s="118"/>
      <c r="B198" s="109"/>
      <c r="C198" s="33" t="s">
        <v>173</v>
      </c>
      <c r="D198" s="31"/>
      <c r="E198" s="32"/>
      <c r="F198" s="22"/>
      <c r="G198" s="23">
        <f t="shared" si="26"/>
        <v>0</v>
      </c>
      <c r="H198" s="33"/>
      <c r="I198" s="109"/>
    </row>
    <row r="199" spans="1:9" ht="12.75" customHeight="1" x14ac:dyDescent="0.25">
      <c r="A199" s="116" t="s">
        <v>181</v>
      </c>
      <c r="B199" s="107" t="s">
        <v>167</v>
      </c>
      <c r="C199" s="26" t="s">
        <v>168</v>
      </c>
      <c r="D199" s="27"/>
      <c r="E199" s="28"/>
      <c r="F199" s="23"/>
      <c r="G199" s="29">
        <f>SUM(G200:G205)</f>
        <v>0</v>
      </c>
      <c r="H199" s="29">
        <f>ROUND(G199*$D$7,2)</f>
        <v>0</v>
      </c>
      <c r="I199" s="107"/>
    </row>
    <row r="200" spans="1:9" ht="12.75" customHeight="1" x14ac:dyDescent="0.25">
      <c r="A200" s="117"/>
      <c r="B200" s="108"/>
      <c r="C200" s="30" t="s">
        <v>169</v>
      </c>
      <c r="D200" s="31"/>
      <c r="E200" s="32"/>
      <c r="F200" s="22"/>
      <c r="G200" s="23">
        <f t="shared" ref="G200:G205" si="27">ROUND(E200*F200,2)</f>
        <v>0</v>
      </c>
      <c r="H200" s="33"/>
      <c r="I200" s="108"/>
    </row>
    <row r="201" spans="1:9" ht="12.75" customHeight="1" x14ac:dyDescent="0.25">
      <c r="A201" s="117"/>
      <c r="B201" s="108"/>
      <c r="C201" s="30" t="s">
        <v>170</v>
      </c>
      <c r="D201" s="31"/>
      <c r="E201" s="32"/>
      <c r="F201" s="22"/>
      <c r="G201" s="23">
        <f t="shared" si="27"/>
        <v>0</v>
      </c>
      <c r="H201" s="33"/>
      <c r="I201" s="108"/>
    </row>
    <row r="202" spans="1:9" ht="12.75" customHeight="1" x14ac:dyDescent="0.25">
      <c r="A202" s="117"/>
      <c r="B202" s="108"/>
      <c r="C202" s="30" t="s">
        <v>171</v>
      </c>
      <c r="D202" s="31"/>
      <c r="E202" s="32"/>
      <c r="F202" s="22"/>
      <c r="G202" s="23">
        <f t="shared" si="27"/>
        <v>0</v>
      </c>
      <c r="H202" s="33"/>
      <c r="I202" s="108"/>
    </row>
    <row r="203" spans="1:9" ht="12.75" customHeight="1" x14ac:dyDescent="0.25">
      <c r="A203" s="117"/>
      <c r="B203" s="108"/>
      <c r="C203" s="30" t="s">
        <v>172</v>
      </c>
      <c r="D203" s="31"/>
      <c r="E203" s="32"/>
      <c r="F203" s="22"/>
      <c r="G203" s="23">
        <f t="shared" si="27"/>
        <v>0</v>
      </c>
      <c r="H203" s="33"/>
      <c r="I203" s="108"/>
    </row>
    <row r="204" spans="1:9" ht="12.75" customHeight="1" x14ac:dyDescent="0.25">
      <c r="A204" s="117"/>
      <c r="B204" s="108"/>
      <c r="C204" s="33" t="s">
        <v>173</v>
      </c>
      <c r="D204" s="31"/>
      <c r="E204" s="32"/>
      <c r="F204" s="22"/>
      <c r="G204" s="23">
        <f t="shared" si="27"/>
        <v>0</v>
      </c>
      <c r="H204" s="33"/>
      <c r="I204" s="108"/>
    </row>
    <row r="205" spans="1:9" ht="12.75" customHeight="1" x14ac:dyDescent="0.25">
      <c r="A205" s="118"/>
      <c r="B205" s="109"/>
      <c r="C205" s="33" t="s">
        <v>173</v>
      </c>
      <c r="D205" s="31"/>
      <c r="E205" s="32"/>
      <c r="F205" s="22"/>
      <c r="G205" s="23">
        <f t="shared" si="27"/>
        <v>0</v>
      </c>
      <c r="H205" s="33"/>
      <c r="I205" s="109"/>
    </row>
    <row r="206" spans="1:9" ht="12.75" customHeight="1" x14ac:dyDescent="0.25">
      <c r="A206" s="116" t="s">
        <v>182</v>
      </c>
      <c r="B206" s="107" t="s">
        <v>167</v>
      </c>
      <c r="C206" s="26" t="s">
        <v>168</v>
      </c>
      <c r="D206" s="27"/>
      <c r="E206" s="28"/>
      <c r="F206" s="23"/>
      <c r="G206" s="29">
        <f>SUM(G207:G212)</f>
        <v>0</v>
      </c>
      <c r="H206" s="29">
        <f>ROUND(G206*$D$7,2)</f>
        <v>0</v>
      </c>
      <c r="I206" s="107"/>
    </row>
    <row r="207" spans="1:9" ht="12.75" customHeight="1" x14ac:dyDescent="0.25">
      <c r="A207" s="117"/>
      <c r="B207" s="108"/>
      <c r="C207" s="30" t="s">
        <v>169</v>
      </c>
      <c r="D207" s="31"/>
      <c r="E207" s="32"/>
      <c r="F207" s="22"/>
      <c r="G207" s="23">
        <f t="shared" ref="G207:G212" si="28">ROUND(E207*F207,2)</f>
        <v>0</v>
      </c>
      <c r="H207" s="33"/>
      <c r="I207" s="108"/>
    </row>
    <row r="208" spans="1:9" ht="12.75" customHeight="1" x14ac:dyDescent="0.25">
      <c r="A208" s="117"/>
      <c r="B208" s="108"/>
      <c r="C208" s="30" t="s">
        <v>170</v>
      </c>
      <c r="D208" s="31"/>
      <c r="E208" s="32"/>
      <c r="F208" s="22"/>
      <c r="G208" s="23">
        <f t="shared" si="28"/>
        <v>0</v>
      </c>
      <c r="H208" s="33"/>
      <c r="I208" s="108"/>
    </row>
    <row r="209" spans="1:12" ht="12.75" customHeight="1" x14ac:dyDescent="0.25">
      <c r="A209" s="117"/>
      <c r="B209" s="108"/>
      <c r="C209" s="30" t="s">
        <v>171</v>
      </c>
      <c r="D209" s="31"/>
      <c r="E209" s="32"/>
      <c r="F209" s="22"/>
      <c r="G209" s="23">
        <f t="shared" si="28"/>
        <v>0</v>
      </c>
      <c r="H209" s="33"/>
      <c r="I209" s="108"/>
    </row>
    <row r="210" spans="1:12" x14ac:dyDescent="0.25">
      <c r="A210" s="117"/>
      <c r="B210" s="108"/>
      <c r="C210" s="30" t="s">
        <v>172</v>
      </c>
      <c r="D210" s="31"/>
      <c r="E210" s="32"/>
      <c r="F210" s="22"/>
      <c r="G210" s="23">
        <f t="shared" si="28"/>
        <v>0</v>
      </c>
      <c r="H210" s="33"/>
      <c r="I210" s="108"/>
    </row>
    <row r="211" spans="1:12" x14ac:dyDescent="0.25">
      <c r="A211" s="117"/>
      <c r="B211" s="108"/>
      <c r="C211" s="33" t="s">
        <v>173</v>
      </c>
      <c r="D211" s="31"/>
      <c r="E211" s="32"/>
      <c r="F211" s="22"/>
      <c r="G211" s="23">
        <f t="shared" si="28"/>
        <v>0</v>
      </c>
      <c r="H211" s="33"/>
      <c r="I211" s="108"/>
    </row>
    <row r="212" spans="1:12" x14ac:dyDescent="0.25">
      <c r="A212" s="118"/>
      <c r="B212" s="109"/>
      <c r="C212" s="33" t="s">
        <v>173</v>
      </c>
      <c r="D212" s="31"/>
      <c r="E212" s="32"/>
      <c r="F212" s="22"/>
      <c r="G212" s="23">
        <f t="shared" si="28"/>
        <v>0</v>
      </c>
      <c r="H212" s="33"/>
      <c r="I212" s="109"/>
    </row>
    <row r="213" spans="1:12" ht="36.65" customHeight="1" x14ac:dyDescent="0.25">
      <c r="A213" s="82" t="s">
        <v>36</v>
      </c>
      <c r="B213" s="139" t="s">
        <v>183</v>
      </c>
      <c r="C213" s="139"/>
      <c r="D213" s="139"/>
      <c r="E213" s="139"/>
      <c r="F213" s="139"/>
      <c r="G213" s="9">
        <f>SUM(G214:G230)</f>
        <v>0</v>
      </c>
      <c r="H213" s="9">
        <f>SUM(H214:H230)</f>
        <v>0</v>
      </c>
      <c r="I213" s="87"/>
      <c r="J213" s="81"/>
      <c r="K213" s="86" t="s">
        <v>184</v>
      </c>
      <c r="L213" s="86" t="s">
        <v>185</v>
      </c>
    </row>
    <row r="214" spans="1:12" ht="23" x14ac:dyDescent="0.25">
      <c r="A214" s="85" t="s">
        <v>186</v>
      </c>
      <c r="B214" s="103" t="s">
        <v>187</v>
      </c>
      <c r="C214" s="103"/>
      <c r="D214" s="34" t="s">
        <v>188</v>
      </c>
      <c r="E214" s="35"/>
      <c r="F214" s="11">
        <f>K214*L214</f>
        <v>0</v>
      </c>
      <c r="G214" s="11">
        <f t="shared" ref="G214:G230" si="29">ROUND(E214*F214,2)</f>
        <v>0</v>
      </c>
      <c r="H214" s="11">
        <f>ROUND(G214*$D$7,2)</f>
        <v>0</v>
      </c>
      <c r="I214" s="19" t="s">
        <v>62</v>
      </c>
      <c r="J214" s="81"/>
      <c r="K214" s="22"/>
      <c r="L214" s="22"/>
    </row>
    <row r="215" spans="1:12" x14ac:dyDescent="0.25">
      <c r="A215" s="85" t="s">
        <v>189</v>
      </c>
      <c r="B215" s="103"/>
      <c r="C215" s="103"/>
      <c r="D215" s="34" t="s">
        <v>188</v>
      </c>
      <c r="E215" s="35"/>
      <c r="F215" s="11">
        <f t="shared" ref="F215:F230" si="30">K215*L215</f>
        <v>0</v>
      </c>
      <c r="G215" s="11">
        <f t="shared" si="29"/>
        <v>0</v>
      </c>
      <c r="H215" s="11">
        <f t="shared" ref="H215:H230" si="31">ROUND(G215*$D$7,2)</f>
        <v>0</v>
      </c>
      <c r="I215" s="19"/>
      <c r="J215" s="81"/>
      <c r="K215" s="22"/>
      <c r="L215" s="22"/>
    </row>
    <row r="216" spans="1:12" x14ac:dyDescent="0.25">
      <c r="A216" s="85" t="s">
        <v>190</v>
      </c>
      <c r="B216" s="103"/>
      <c r="C216" s="103"/>
      <c r="D216" s="34" t="s">
        <v>188</v>
      </c>
      <c r="E216" s="35"/>
      <c r="F216" s="11">
        <f t="shared" si="30"/>
        <v>0</v>
      </c>
      <c r="G216" s="11">
        <f t="shared" si="29"/>
        <v>0</v>
      </c>
      <c r="H216" s="11">
        <f t="shared" si="31"/>
        <v>0</v>
      </c>
      <c r="I216" s="19"/>
      <c r="J216" s="81"/>
      <c r="K216" s="22"/>
      <c r="L216" s="22"/>
    </row>
    <row r="217" spans="1:12" x14ac:dyDescent="0.25">
      <c r="A217" s="85" t="s">
        <v>191</v>
      </c>
      <c r="B217" s="103"/>
      <c r="C217" s="103"/>
      <c r="D217" s="34" t="s">
        <v>188</v>
      </c>
      <c r="E217" s="35"/>
      <c r="F217" s="11">
        <f t="shared" si="30"/>
        <v>0</v>
      </c>
      <c r="G217" s="11">
        <f t="shared" si="29"/>
        <v>0</v>
      </c>
      <c r="H217" s="11">
        <f t="shared" si="31"/>
        <v>0</v>
      </c>
      <c r="I217" s="19"/>
      <c r="J217" s="81"/>
      <c r="K217" s="22"/>
      <c r="L217" s="22"/>
    </row>
    <row r="218" spans="1:12" x14ac:dyDescent="0.25">
      <c r="A218" s="85" t="s">
        <v>192</v>
      </c>
      <c r="B218" s="103"/>
      <c r="C218" s="103"/>
      <c r="D218" s="34" t="s">
        <v>188</v>
      </c>
      <c r="E218" s="35"/>
      <c r="F218" s="11">
        <f t="shared" si="30"/>
        <v>0</v>
      </c>
      <c r="G218" s="11">
        <f t="shared" si="29"/>
        <v>0</v>
      </c>
      <c r="H218" s="11">
        <f t="shared" si="31"/>
        <v>0</v>
      </c>
      <c r="I218" s="19"/>
      <c r="J218" s="81"/>
      <c r="K218" s="22"/>
      <c r="L218" s="22"/>
    </row>
    <row r="219" spans="1:12" x14ac:dyDescent="0.25">
      <c r="A219" s="85" t="s">
        <v>193</v>
      </c>
      <c r="B219" s="103"/>
      <c r="C219" s="103"/>
      <c r="D219" s="34" t="s">
        <v>188</v>
      </c>
      <c r="E219" s="35"/>
      <c r="F219" s="11">
        <f t="shared" si="30"/>
        <v>0</v>
      </c>
      <c r="G219" s="11">
        <f t="shared" si="29"/>
        <v>0</v>
      </c>
      <c r="H219" s="11">
        <f t="shared" si="31"/>
        <v>0</v>
      </c>
      <c r="I219" s="19"/>
      <c r="J219" s="81"/>
      <c r="K219" s="22"/>
      <c r="L219" s="22"/>
    </row>
    <row r="220" spans="1:12" x14ac:dyDescent="0.25">
      <c r="A220" s="85" t="s">
        <v>194</v>
      </c>
      <c r="B220" s="103"/>
      <c r="C220" s="103"/>
      <c r="D220" s="34" t="s">
        <v>188</v>
      </c>
      <c r="E220" s="35"/>
      <c r="F220" s="11">
        <f t="shared" si="30"/>
        <v>0</v>
      </c>
      <c r="G220" s="11">
        <f t="shared" si="29"/>
        <v>0</v>
      </c>
      <c r="H220" s="11">
        <f t="shared" si="31"/>
        <v>0</v>
      </c>
      <c r="I220" s="19"/>
      <c r="J220" s="81"/>
      <c r="K220" s="22"/>
      <c r="L220" s="22"/>
    </row>
    <row r="221" spans="1:12" x14ac:dyDescent="0.25">
      <c r="A221" s="85" t="s">
        <v>195</v>
      </c>
      <c r="B221" s="103"/>
      <c r="C221" s="103"/>
      <c r="D221" s="34" t="s">
        <v>188</v>
      </c>
      <c r="E221" s="35"/>
      <c r="F221" s="11">
        <f t="shared" si="30"/>
        <v>0</v>
      </c>
      <c r="G221" s="11">
        <f t="shared" si="29"/>
        <v>0</v>
      </c>
      <c r="H221" s="11">
        <f t="shared" si="31"/>
        <v>0</v>
      </c>
      <c r="I221" s="19"/>
      <c r="J221" s="81"/>
      <c r="K221" s="22"/>
      <c r="L221" s="22"/>
    </row>
    <row r="222" spans="1:12" x14ac:dyDescent="0.25">
      <c r="A222" s="85" t="s">
        <v>196</v>
      </c>
      <c r="B222" s="103"/>
      <c r="C222" s="103"/>
      <c r="D222" s="34" t="s">
        <v>188</v>
      </c>
      <c r="E222" s="35"/>
      <c r="F222" s="11">
        <f t="shared" si="30"/>
        <v>0</v>
      </c>
      <c r="G222" s="11">
        <f t="shared" si="29"/>
        <v>0</v>
      </c>
      <c r="H222" s="11">
        <f t="shared" si="31"/>
        <v>0</v>
      </c>
      <c r="I222" s="19"/>
      <c r="J222" s="81"/>
      <c r="K222" s="22"/>
      <c r="L222" s="22"/>
    </row>
    <row r="223" spans="1:12" x14ac:dyDescent="0.25">
      <c r="A223" s="85" t="s">
        <v>197</v>
      </c>
      <c r="B223" s="103"/>
      <c r="C223" s="103"/>
      <c r="D223" s="34" t="s">
        <v>188</v>
      </c>
      <c r="E223" s="35"/>
      <c r="F223" s="11">
        <f t="shared" si="30"/>
        <v>0</v>
      </c>
      <c r="G223" s="11">
        <f t="shared" si="29"/>
        <v>0</v>
      </c>
      <c r="H223" s="11">
        <f t="shared" si="31"/>
        <v>0</v>
      </c>
      <c r="I223" s="19"/>
      <c r="J223" s="81"/>
      <c r="K223" s="22"/>
      <c r="L223" s="22"/>
    </row>
    <row r="224" spans="1:12" x14ac:dyDescent="0.25">
      <c r="A224" s="85" t="s">
        <v>198</v>
      </c>
      <c r="B224" s="103"/>
      <c r="C224" s="103"/>
      <c r="D224" s="34" t="s">
        <v>188</v>
      </c>
      <c r="E224" s="35"/>
      <c r="F224" s="11">
        <f t="shared" si="30"/>
        <v>0</v>
      </c>
      <c r="G224" s="11">
        <f t="shared" si="29"/>
        <v>0</v>
      </c>
      <c r="H224" s="11">
        <f t="shared" si="31"/>
        <v>0</v>
      </c>
      <c r="I224" s="19"/>
      <c r="J224" s="81"/>
      <c r="K224" s="22"/>
      <c r="L224" s="22"/>
    </row>
    <row r="225" spans="1:12" x14ac:dyDescent="0.25">
      <c r="A225" s="85" t="s">
        <v>199</v>
      </c>
      <c r="B225" s="103"/>
      <c r="C225" s="103"/>
      <c r="D225" s="34" t="s">
        <v>188</v>
      </c>
      <c r="E225" s="35"/>
      <c r="F225" s="11">
        <f t="shared" si="30"/>
        <v>0</v>
      </c>
      <c r="G225" s="11">
        <f t="shared" si="29"/>
        <v>0</v>
      </c>
      <c r="H225" s="11">
        <f t="shared" si="31"/>
        <v>0</v>
      </c>
      <c r="I225" s="19"/>
      <c r="J225" s="81"/>
      <c r="K225" s="22"/>
      <c r="L225" s="22"/>
    </row>
    <row r="226" spans="1:12" x14ac:dyDescent="0.25">
      <c r="A226" s="85" t="s">
        <v>200</v>
      </c>
      <c r="B226" s="103"/>
      <c r="C226" s="103"/>
      <c r="D226" s="34" t="s">
        <v>188</v>
      </c>
      <c r="E226" s="35"/>
      <c r="F226" s="11">
        <f t="shared" si="30"/>
        <v>0</v>
      </c>
      <c r="G226" s="11">
        <f t="shared" si="29"/>
        <v>0</v>
      </c>
      <c r="H226" s="11">
        <f t="shared" si="31"/>
        <v>0</v>
      </c>
      <c r="I226" s="19"/>
      <c r="J226" s="81"/>
      <c r="K226" s="22"/>
      <c r="L226" s="22"/>
    </row>
    <row r="227" spans="1:12" x14ac:dyDescent="0.25">
      <c r="A227" s="85" t="s">
        <v>201</v>
      </c>
      <c r="B227" s="140"/>
      <c r="C227" s="141"/>
      <c r="D227" s="34" t="s">
        <v>188</v>
      </c>
      <c r="E227" s="35"/>
      <c r="F227" s="11">
        <f t="shared" si="30"/>
        <v>0</v>
      </c>
      <c r="G227" s="11">
        <f t="shared" si="29"/>
        <v>0</v>
      </c>
      <c r="H227" s="11">
        <f t="shared" si="31"/>
        <v>0</v>
      </c>
      <c r="I227" s="19"/>
      <c r="J227" s="81"/>
      <c r="K227" s="22"/>
      <c r="L227" s="22"/>
    </row>
    <row r="228" spans="1:12" x14ac:dyDescent="0.25">
      <c r="A228" s="85" t="s">
        <v>202</v>
      </c>
      <c r="B228" s="140"/>
      <c r="C228" s="141"/>
      <c r="D228" s="34" t="s">
        <v>188</v>
      </c>
      <c r="E228" s="35"/>
      <c r="F228" s="11">
        <f t="shared" si="30"/>
        <v>0</v>
      </c>
      <c r="G228" s="11">
        <f t="shared" si="29"/>
        <v>0</v>
      </c>
      <c r="H228" s="11">
        <f t="shared" si="31"/>
        <v>0</v>
      </c>
      <c r="I228" s="19"/>
      <c r="J228" s="81"/>
      <c r="K228" s="22"/>
      <c r="L228" s="22"/>
    </row>
    <row r="229" spans="1:12" x14ac:dyDescent="0.25">
      <c r="A229" s="85" t="s">
        <v>203</v>
      </c>
      <c r="B229" s="140"/>
      <c r="C229" s="141"/>
      <c r="D229" s="34" t="s">
        <v>188</v>
      </c>
      <c r="E229" s="35"/>
      <c r="F229" s="11">
        <f t="shared" si="30"/>
        <v>0</v>
      </c>
      <c r="G229" s="11">
        <f t="shared" si="29"/>
        <v>0</v>
      </c>
      <c r="H229" s="11">
        <f t="shared" si="31"/>
        <v>0</v>
      </c>
      <c r="I229" s="19"/>
      <c r="J229" s="81"/>
      <c r="K229" s="22"/>
      <c r="L229" s="22"/>
    </row>
    <row r="230" spans="1:12" x14ac:dyDescent="0.25">
      <c r="A230" s="85" t="s">
        <v>204</v>
      </c>
      <c r="B230" s="140"/>
      <c r="C230" s="141"/>
      <c r="D230" s="34" t="s">
        <v>188</v>
      </c>
      <c r="E230" s="35"/>
      <c r="F230" s="11">
        <f t="shared" si="30"/>
        <v>0</v>
      </c>
      <c r="G230" s="11">
        <f t="shared" si="29"/>
        <v>0</v>
      </c>
      <c r="H230" s="11">
        <f t="shared" si="31"/>
        <v>0</v>
      </c>
      <c r="I230" s="19"/>
      <c r="J230" s="81"/>
      <c r="K230" s="22"/>
      <c r="L230" s="22"/>
    </row>
    <row r="231" spans="1:12" ht="38.4" customHeight="1" x14ac:dyDescent="0.25">
      <c r="A231" s="82" t="s">
        <v>38</v>
      </c>
      <c r="B231" s="139" t="s">
        <v>205</v>
      </c>
      <c r="C231" s="139"/>
      <c r="D231" s="139"/>
      <c r="E231" s="139"/>
      <c r="F231" s="139"/>
      <c r="G231" s="9">
        <f>SUM(G232:G236)</f>
        <v>0</v>
      </c>
      <c r="H231" s="9">
        <f>SUM(H232:H236)</f>
        <v>0</v>
      </c>
      <c r="I231" s="87"/>
      <c r="J231" s="81"/>
      <c r="K231" s="86" t="s">
        <v>184</v>
      </c>
      <c r="L231" s="86" t="s">
        <v>185</v>
      </c>
    </row>
    <row r="232" spans="1:12" ht="23" x14ac:dyDescent="0.25">
      <c r="A232" s="85" t="s">
        <v>206</v>
      </c>
      <c r="B232" s="103" t="s">
        <v>207</v>
      </c>
      <c r="C232" s="103"/>
      <c r="D232" s="34" t="s">
        <v>188</v>
      </c>
      <c r="E232" s="35"/>
      <c r="F232" s="11">
        <f>K232*L232</f>
        <v>0</v>
      </c>
      <c r="G232" s="11">
        <f>ROUND(E232*F232,2)</f>
        <v>0</v>
      </c>
      <c r="H232" s="11">
        <f t="shared" ref="H232:H236" si="32">ROUND(G232*$D$7,2)</f>
        <v>0</v>
      </c>
      <c r="I232" s="19" t="s">
        <v>62</v>
      </c>
      <c r="J232" s="81"/>
      <c r="K232" s="22"/>
      <c r="L232" s="22"/>
    </row>
    <row r="233" spans="1:12" x14ac:dyDescent="0.25">
      <c r="A233" s="85" t="s">
        <v>208</v>
      </c>
      <c r="B233" s="103" t="s">
        <v>207</v>
      </c>
      <c r="C233" s="103"/>
      <c r="D233" s="34" t="s">
        <v>188</v>
      </c>
      <c r="E233" s="35"/>
      <c r="F233" s="11">
        <f t="shared" ref="F233:F236" si="33">K233*L233</f>
        <v>0</v>
      </c>
      <c r="G233" s="11">
        <f t="shared" ref="G233:G236" si="34">ROUND(E233*F233,2)</f>
        <v>0</v>
      </c>
      <c r="H233" s="11">
        <f t="shared" si="32"/>
        <v>0</v>
      </c>
      <c r="I233" s="19"/>
      <c r="J233" s="81"/>
      <c r="K233" s="22"/>
      <c r="L233" s="22"/>
    </row>
    <row r="234" spans="1:12" x14ac:dyDescent="0.25">
      <c r="A234" s="85" t="s">
        <v>209</v>
      </c>
      <c r="B234" s="103" t="s">
        <v>207</v>
      </c>
      <c r="C234" s="103"/>
      <c r="D234" s="34" t="s">
        <v>188</v>
      </c>
      <c r="E234" s="35"/>
      <c r="F234" s="11">
        <f t="shared" si="33"/>
        <v>0</v>
      </c>
      <c r="G234" s="11">
        <f t="shared" si="34"/>
        <v>0</v>
      </c>
      <c r="H234" s="11">
        <f t="shared" si="32"/>
        <v>0</v>
      </c>
      <c r="I234" s="19"/>
      <c r="J234" s="81"/>
      <c r="K234" s="22"/>
      <c r="L234" s="22"/>
    </row>
    <row r="235" spans="1:12" x14ac:dyDescent="0.25">
      <c r="A235" s="85" t="s">
        <v>210</v>
      </c>
      <c r="B235" s="103" t="s">
        <v>207</v>
      </c>
      <c r="C235" s="103"/>
      <c r="D235" s="34" t="s">
        <v>188</v>
      </c>
      <c r="E235" s="35"/>
      <c r="F235" s="11">
        <f t="shared" si="33"/>
        <v>0</v>
      </c>
      <c r="G235" s="11">
        <f t="shared" si="34"/>
        <v>0</v>
      </c>
      <c r="H235" s="11">
        <f t="shared" si="32"/>
        <v>0</v>
      </c>
      <c r="I235" s="19"/>
      <c r="J235" s="81"/>
      <c r="K235" s="22"/>
      <c r="L235" s="22"/>
    </row>
    <row r="236" spans="1:12" x14ac:dyDescent="0.25">
      <c r="A236" s="85" t="s">
        <v>211</v>
      </c>
      <c r="B236" s="103" t="s">
        <v>207</v>
      </c>
      <c r="C236" s="103"/>
      <c r="D236" s="34" t="s">
        <v>188</v>
      </c>
      <c r="E236" s="35"/>
      <c r="F236" s="11">
        <f t="shared" si="33"/>
        <v>0</v>
      </c>
      <c r="G236" s="11">
        <f t="shared" si="34"/>
        <v>0</v>
      </c>
      <c r="H236" s="11">
        <f t="shared" si="32"/>
        <v>0</v>
      </c>
      <c r="I236" s="19"/>
      <c r="J236" s="81"/>
      <c r="K236" s="22"/>
      <c r="L236" s="22"/>
    </row>
    <row r="237" spans="1:12" x14ac:dyDescent="0.25">
      <c r="A237" s="138" t="s">
        <v>63</v>
      </c>
      <c r="B237" s="138"/>
      <c r="C237" s="138"/>
      <c r="D237" s="138"/>
      <c r="E237" s="138"/>
      <c r="F237" s="138"/>
      <c r="G237" s="10">
        <f>G10</f>
        <v>0</v>
      </c>
      <c r="H237" s="10">
        <f>H10</f>
        <v>0</v>
      </c>
      <c r="I237" s="80"/>
      <c r="J237" s="81"/>
    </row>
    <row r="238" spans="1:12" x14ac:dyDescent="0.25">
      <c r="G238" s="89"/>
      <c r="H238" s="89"/>
    </row>
    <row r="241" s="67" customFormat="1" x14ac:dyDescent="0.25"/>
    <row r="242" s="67" customFormat="1" x14ac:dyDescent="0.25"/>
    <row r="243" s="67" customFormat="1" x14ac:dyDescent="0.25"/>
    <row r="244" s="67" customFormat="1" x14ac:dyDescent="0.25"/>
    <row r="245" s="67" customFormat="1" x14ac:dyDescent="0.25"/>
    <row r="246" s="67" customFormat="1" x14ac:dyDescent="0.25"/>
    <row r="247" s="67" customFormat="1" x14ac:dyDescent="0.25"/>
    <row r="248" s="67" customFormat="1" x14ac:dyDescent="0.25"/>
    <row r="249" s="67" customFormat="1" x14ac:dyDescent="0.25"/>
    <row r="250" s="67" customFormat="1" x14ac:dyDescent="0.25"/>
    <row r="251" s="67" customFormat="1" x14ac:dyDescent="0.25"/>
    <row r="252" s="67" customFormat="1" x14ac:dyDescent="0.25"/>
    <row r="253" s="67" customFormat="1" x14ac:dyDescent="0.25"/>
    <row r="254" s="67" customFormat="1" x14ac:dyDescent="0.25"/>
    <row r="255" s="67" customFormat="1" x14ac:dyDescent="0.25"/>
    <row r="256" s="67" customFormat="1" x14ac:dyDescent="0.25"/>
    <row r="257" s="67" customFormat="1" x14ac:dyDescent="0.25"/>
    <row r="258" s="67" customFormat="1" x14ac:dyDescent="0.25"/>
    <row r="259" s="67" customFormat="1" x14ac:dyDescent="0.25"/>
    <row r="260" s="67" customFormat="1" x14ac:dyDescent="0.25"/>
  </sheetData>
  <sheetProtection algorithmName="SHA-512" hashValue="mtZhVS81biERlz6jX3HtV7CYxoP65xub1hPr2K+BtHR8iAL/RG4TaqMYJt+b7E8F7g9vz0MFfsgtLuBSRH2kNw==" saltValue="ilJxGCTvFaQK8tIdHF17Mg==" spinCount="100000" sheet="1" formatColumns="0" formatRows="0"/>
  <mergeCells count="227">
    <mergeCell ref="D1:I1"/>
    <mergeCell ref="A3:C3"/>
    <mergeCell ref="D3:I3"/>
    <mergeCell ref="D4:E4"/>
    <mergeCell ref="F4:G4"/>
    <mergeCell ref="A5:C5"/>
    <mergeCell ref="D5:I5"/>
    <mergeCell ref="B11:F11"/>
    <mergeCell ref="B14:C14"/>
    <mergeCell ref="B15:C15"/>
    <mergeCell ref="B16:C16"/>
    <mergeCell ref="B17:C17"/>
    <mergeCell ref="B18:C18"/>
    <mergeCell ref="B19:C19"/>
    <mergeCell ref="B21:C21"/>
    <mergeCell ref="D6:I6"/>
    <mergeCell ref="B9:C9"/>
    <mergeCell ref="B10:F10"/>
    <mergeCell ref="B12:C12"/>
    <mergeCell ref="B13:C13"/>
    <mergeCell ref="B26:C26"/>
    <mergeCell ref="B27:C27"/>
    <mergeCell ref="B28:C28"/>
    <mergeCell ref="B29:C29"/>
    <mergeCell ref="B30:C30"/>
    <mergeCell ref="B31:C31"/>
    <mergeCell ref="B20:C20"/>
    <mergeCell ref="B22:F22"/>
    <mergeCell ref="B23:C23"/>
    <mergeCell ref="B24:C24"/>
    <mergeCell ref="B25:C25"/>
    <mergeCell ref="B38:C38"/>
    <mergeCell ref="B39:C39"/>
    <mergeCell ref="B40:C40"/>
    <mergeCell ref="B41:C41"/>
    <mergeCell ref="B42:C42"/>
    <mergeCell ref="B43:C43"/>
    <mergeCell ref="B44:C44"/>
    <mergeCell ref="B32:C32"/>
    <mergeCell ref="B33:F33"/>
    <mergeCell ref="B34:C34"/>
    <mergeCell ref="B35:C35"/>
    <mergeCell ref="B36:C36"/>
    <mergeCell ref="B37:C37"/>
    <mergeCell ref="B50:C50"/>
    <mergeCell ref="B51:C51"/>
    <mergeCell ref="B52:C52"/>
    <mergeCell ref="B53:C53"/>
    <mergeCell ref="B54:C54"/>
    <mergeCell ref="B55:C55"/>
    <mergeCell ref="B61:F61"/>
    <mergeCell ref="B45:C45"/>
    <mergeCell ref="B46:C46"/>
    <mergeCell ref="B47:C47"/>
    <mergeCell ref="B48:C48"/>
    <mergeCell ref="B49:C49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74:C74"/>
    <mergeCell ref="B75:C75"/>
    <mergeCell ref="B76:C76"/>
    <mergeCell ref="B77:C77"/>
    <mergeCell ref="B78:C78"/>
    <mergeCell ref="B79:C79"/>
    <mergeCell ref="B83:C83"/>
    <mergeCell ref="B68:C68"/>
    <mergeCell ref="B69:C69"/>
    <mergeCell ref="B70:C70"/>
    <mergeCell ref="B71:C71"/>
    <mergeCell ref="B72:C72"/>
    <mergeCell ref="B73:C73"/>
    <mergeCell ref="H122:H126"/>
    <mergeCell ref="B86:C86"/>
    <mergeCell ref="B87:C87"/>
    <mergeCell ref="B88:C88"/>
    <mergeCell ref="B89:C89"/>
    <mergeCell ref="B90:C90"/>
    <mergeCell ref="B91:F91"/>
    <mergeCell ref="B80:C80"/>
    <mergeCell ref="B81:C81"/>
    <mergeCell ref="B82:C82"/>
    <mergeCell ref="B84:C84"/>
    <mergeCell ref="B85:C85"/>
    <mergeCell ref="A112:A116"/>
    <mergeCell ref="B112:B116"/>
    <mergeCell ref="D112:D116"/>
    <mergeCell ref="E112:E116"/>
    <mergeCell ref="F112:F116"/>
    <mergeCell ref="G112:G116"/>
    <mergeCell ref="H112:H116"/>
    <mergeCell ref="I112:I116"/>
    <mergeCell ref="A117:A121"/>
    <mergeCell ref="B117:B121"/>
    <mergeCell ref="D117:D121"/>
    <mergeCell ref="E117:E121"/>
    <mergeCell ref="F117:F121"/>
    <mergeCell ref="G117:G121"/>
    <mergeCell ref="H117:H121"/>
    <mergeCell ref="I117:I121"/>
    <mergeCell ref="A164:A170"/>
    <mergeCell ref="B164:B170"/>
    <mergeCell ref="I164:I170"/>
    <mergeCell ref="A171:A177"/>
    <mergeCell ref="B171:B177"/>
    <mergeCell ref="I171:I177"/>
    <mergeCell ref="A137:A141"/>
    <mergeCell ref="B137:B141"/>
    <mergeCell ref="D137:D141"/>
    <mergeCell ref="E137:E141"/>
    <mergeCell ref="F137:F141"/>
    <mergeCell ref="G137:G141"/>
    <mergeCell ref="H137:H141"/>
    <mergeCell ref="I137:I141"/>
    <mergeCell ref="A143:A149"/>
    <mergeCell ref="B143:B149"/>
    <mergeCell ref="I143:I149"/>
    <mergeCell ref="A150:A156"/>
    <mergeCell ref="B150:B156"/>
    <mergeCell ref="I150:I156"/>
    <mergeCell ref="A157:A163"/>
    <mergeCell ref="B157:B163"/>
    <mergeCell ref="I157:I163"/>
    <mergeCell ref="B223:C223"/>
    <mergeCell ref="B224:C224"/>
    <mergeCell ref="B225:C225"/>
    <mergeCell ref="A199:A205"/>
    <mergeCell ref="B199:B205"/>
    <mergeCell ref="I199:I205"/>
    <mergeCell ref="A206:A212"/>
    <mergeCell ref="B206:B212"/>
    <mergeCell ref="I206:I212"/>
    <mergeCell ref="B213:F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A92:A96"/>
    <mergeCell ref="B92:B96"/>
    <mergeCell ref="D92:D96"/>
    <mergeCell ref="E92:E96"/>
    <mergeCell ref="F92:F96"/>
    <mergeCell ref="G92:G96"/>
    <mergeCell ref="H92:H96"/>
    <mergeCell ref="I92:I96"/>
    <mergeCell ref="A97:A101"/>
    <mergeCell ref="B97:B101"/>
    <mergeCell ref="D97:D101"/>
    <mergeCell ref="E97:E101"/>
    <mergeCell ref="F97:F101"/>
    <mergeCell ref="G97:G101"/>
    <mergeCell ref="H97:H101"/>
    <mergeCell ref="I97:I101"/>
    <mergeCell ref="A102:A106"/>
    <mergeCell ref="B102:B106"/>
    <mergeCell ref="D102:D106"/>
    <mergeCell ref="E102:E106"/>
    <mergeCell ref="F102:F106"/>
    <mergeCell ref="G102:G106"/>
    <mergeCell ref="H102:H106"/>
    <mergeCell ref="I102:I106"/>
    <mergeCell ref="A107:A111"/>
    <mergeCell ref="B107:B111"/>
    <mergeCell ref="D107:D111"/>
    <mergeCell ref="E107:E111"/>
    <mergeCell ref="F107:F111"/>
    <mergeCell ref="G107:G111"/>
    <mergeCell ref="H107:H111"/>
    <mergeCell ref="I107:I111"/>
    <mergeCell ref="I122:I126"/>
    <mergeCell ref="B142:F142"/>
    <mergeCell ref="A127:A131"/>
    <mergeCell ref="B127:B131"/>
    <mergeCell ref="D127:D131"/>
    <mergeCell ref="E127:E131"/>
    <mergeCell ref="F127:F131"/>
    <mergeCell ref="G127:G131"/>
    <mergeCell ref="H127:H131"/>
    <mergeCell ref="I127:I131"/>
    <mergeCell ref="A132:A136"/>
    <mergeCell ref="B132:B136"/>
    <mergeCell ref="D132:D136"/>
    <mergeCell ref="E132:E136"/>
    <mergeCell ref="F132:F136"/>
    <mergeCell ref="G132:G136"/>
    <mergeCell ref="H132:H136"/>
    <mergeCell ref="I132:I136"/>
    <mergeCell ref="A122:A126"/>
    <mergeCell ref="B122:B126"/>
    <mergeCell ref="D122:D126"/>
    <mergeCell ref="E122:E126"/>
    <mergeCell ref="F122:F126"/>
    <mergeCell ref="G122:G126"/>
    <mergeCell ref="A178:A184"/>
    <mergeCell ref="B178:B184"/>
    <mergeCell ref="I178:I184"/>
    <mergeCell ref="A185:A191"/>
    <mergeCell ref="B185:B191"/>
    <mergeCell ref="I185:I191"/>
    <mergeCell ref="A192:A198"/>
    <mergeCell ref="B192:B198"/>
    <mergeCell ref="I192:I198"/>
    <mergeCell ref="B235:C235"/>
    <mergeCell ref="A237:F237"/>
    <mergeCell ref="B226:C226"/>
    <mergeCell ref="B227:C227"/>
    <mergeCell ref="B228:C228"/>
    <mergeCell ref="B229:C229"/>
    <mergeCell ref="B230:C230"/>
    <mergeCell ref="B231:F231"/>
    <mergeCell ref="B232:C232"/>
    <mergeCell ref="B233:C233"/>
    <mergeCell ref="B234:C234"/>
    <mergeCell ref="B236:C236"/>
  </mergeCells>
  <conditionalFormatting sqref="L10:L20">
    <cfRule type="duplicateValues" dxfId="3" priority="1"/>
  </conditionalFormatting>
  <dataValidations count="8">
    <dataValidation type="list" allowBlank="1" showInputMessage="1" showErrorMessage="1" sqref="D6:I6" xr:uid="{8D1E981D-08EC-4133-BF97-A7AE933A9D10}">
      <formula1>"Pareiškėjas,Partneris Nr. 1,Partneris Nr. 2,Partneris Nr. 3"</formula1>
    </dataValidation>
    <dataValidation allowBlank="1" showInputMessage="1" showErrorMessage="1" prompt="Grindžiant įkainį faktiniu darbo užmokesčiu, turi būti pateikiamos buhalterinės pažymos apie per 3–6 mėn. iki PĮP pateikimo priskaičiuotą (pridedant ir darbdavio mokesčius) ir išmokėtą darbo užmokestį." sqref="I92:I141" xr:uid="{FD0C2490-02E0-486A-9B5B-A5B0F96EF8CA}"/>
    <dataValidation type="list" allowBlank="1" showInputMessage="1" showErrorMessage="1" sqref="D1:I1" xr:uid="{F2504750-1305-4A69-98B9-C6B455DC896D}">
      <formula1>"Moksliniai tyrimai, Eksperimentinė plėtra"</formula1>
    </dataValidation>
    <dataValidation allowBlank="1" showErrorMessage="1" sqref="F92:F141" xr:uid="{EB6C0398-8164-4514-8C8C-BB6960C5397E}"/>
    <dataValidation allowBlank="1" showInputMessage="1" showErrorMessage="1" prompt="Įveskite vienos pareigybės darbuotojų fizinio rodiklio pasiekimui skiriamą darbo laiką valandomis." sqref="E92:E141" xr:uid="{92883AD5-9BA9-416B-9AFE-663154FCD408}"/>
    <dataValidation type="list" allowBlank="1" showInputMessage="1" showErrorMessage="1" sqref="J1" xr:uid="{F738C28B-A993-4470-B5BC-BE1EE9960D9A}">
      <formula1>"Taikomieji (pramoniniai) moksliniai tyrimai, Eksperimentinė plėtra (bandomoji taikomoji veikla)"</formula1>
    </dataValidation>
    <dataValidation allowBlank="1" showInputMessage="1" showErrorMessage="1" prompt="Numeris turi sutapti su PĮP nurodytu poveiklės numeriu" sqref="D2" xr:uid="{2692B949-4CF3-4764-92E2-082AE163A4E6}"/>
    <dataValidation type="list" allowBlank="1" showInputMessage="1" showErrorMessage="1" prompt="Pasirinkite finansavimo intensyvumą pagal PFSA 5.2 p. ir 5.3 p." sqref="D7" xr:uid="{2C651866-10A3-4F85-9FC8-579B7DD85E3E}">
      <formula1>"0%,25%,35%,40%,45%,50%,60%,65%,70%,75%,80%"</formula1>
    </dataValidation>
  </dataValidations>
  <pageMargins left="0.31496062992125984" right="0.31496062992125984" top="0.78740157480314965" bottom="0.78740157480314965" header="0.31496062992125984" footer="0.31496062992125984"/>
  <pageSetup paperSize="9" scale="48" fitToHeight="0" orientation="landscape" r:id="rId1"/>
  <headerFooter>
    <oddFooter>&amp;A&amp;RPuslapių &amp;P</oddFooter>
  </headerFooter>
  <rowBreaks count="3" manualBreakCount="3">
    <brk id="118" max="17" man="1"/>
    <brk id="163" max="17" man="1"/>
    <brk id="206" max="17" man="1"/>
  </rowBreaks>
  <colBreaks count="1" manualBreakCount="1">
    <brk id="9" max="209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as" ma:contentTypeID="0x010100D9A7F16E3557754597ADF6E4F37FD247" ma:contentTypeVersion="15" ma:contentTypeDescription="Kurkite naują dokumentą." ma:contentTypeScope="" ma:versionID="289a781f987a81d057e8cf4f9502552b">
  <xsd:schema xmlns:xsd="http://www.w3.org/2001/XMLSchema" xmlns:xs="http://www.w3.org/2001/XMLSchema" xmlns:p="http://schemas.microsoft.com/office/2006/metadata/properties" xmlns:ns2="7ed14601-a767-49df-87ac-319a5ad53ef2" xmlns:ns3="8fa2b46d-e0e5-4105-8197-5a0c810b9da7" targetNamespace="http://schemas.microsoft.com/office/2006/metadata/properties" ma:root="true" ma:fieldsID="9884889c36b9138e1c16edbe3bdd3495" ns2:_="" ns3:_="">
    <xsd:import namespace="7ed14601-a767-49df-87ac-319a5ad53ef2"/>
    <xsd:import namespace="8fa2b46d-e0e5-4105-8197-5a0c810b9da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14601-a767-49df-87ac-319a5ad53ef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Bendrinama s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Bendrinta su išsamia informacija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666b76a-3893-4858-8f3c-9e75cdab9200}" ma:internalName="TaxCatchAll" ma:showField="CatchAllData" ma:web="7ed14601-a767-49df-87ac-319a5ad53e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a2b46d-e0e5-4105-8197-5a0c810b9d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Vaizdų žymės" ma:readOnly="false" ma:fieldId="{5cf76f15-5ced-4ddc-b409-7134ff3c332f}" ma:taxonomyMulti="true" ma:sspId="5dc8aeb3-b9ff-4cb8-9445-a69d8f256b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urinio tipas"/>
        <xsd:element ref="dc:title" minOccurs="0" maxOccurs="1" ma:index="4" ma:displayName="Antraštė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fa2b46d-e0e5-4105-8197-5a0c810b9da7">
      <Terms xmlns="http://schemas.microsoft.com/office/infopath/2007/PartnerControls"/>
    </lcf76f155ced4ddcb4097134ff3c332f>
    <TaxCatchAll xmlns="7ed14601-a767-49df-87ac-319a5ad53ef2" xsi:nil="true"/>
  </documentManagement>
</p:properties>
</file>

<file path=customXml/itemProps1.xml><?xml version="1.0" encoding="utf-8"?>
<ds:datastoreItem xmlns:ds="http://schemas.openxmlformats.org/officeDocument/2006/customXml" ds:itemID="{2FF765C9-9904-412F-8A8E-437C91D518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3F91C0-6D5E-4E1D-9CCD-ABC86B99BA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d14601-a767-49df-87ac-319a5ad53ef2"/>
    <ds:schemaRef ds:uri="8fa2b46d-e0e5-4105-8197-5a0c810b9d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248488-03CC-4D55-BE26-516CAC9274FE}">
  <ds:schemaRefs>
    <ds:schemaRef ds:uri="http://schemas.microsoft.com/PowerBIAddIn"/>
  </ds:schemaRefs>
</ds:datastoreItem>
</file>

<file path=customXml/itemProps4.xml><?xml version="1.0" encoding="utf-8"?>
<ds:datastoreItem xmlns:ds="http://schemas.openxmlformats.org/officeDocument/2006/customXml" ds:itemID="{24F9538B-8023-42EB-87D3-1A84BE044777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8fa2b46d-e0e5-4105-8197-5a0c810b9da7"/>
    <ds:schemaRef ds:uri="7ed14601-a767-49df-87ac-319a5ad53ef2"/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Suvestine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'1'!Print_Area</vt:lpstr>
      <vt:lpstr>'10'!Print_Area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Manager/>
  <Company>LVPA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L.Sestokiene</dc:creator>
  <cp:keywords/>
  <dc:description/>
  <cp:lastModifiedBy>gintare</cp:lastModifiedBy>
  <cp:revision/>
  <dcterms:created xsi:type="dcterms:W3CDTF">2015-01-27T12:12:35Z</dcterms:created>
  <dcterms:modified xsi:type="dcterms:W3CDTF">2023-03-31T10:52:19Z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0x010100D9A7F16E3557754597ADF6E4F37FD247</vt:lpwstr>
  </property>
  <property fmtid="{D5CDD505-2E9C-101B-9397-08002B2CF9AE}" pid="3" name="MediaServiceImageTags">
    <vt:lpwstr/>
  </property>
</Properties>
</file>