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avimai\Documents\MB\Inostartas\Partneriai\"/>
    </mc:Choice>
  </mc:AlternateContent>
  <xr:revisionPtr revIDLastSave="0" documentId="13_ncr:1_{C0E2CD6E-A6F5-43D5-90CA-5CA308017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  <c r="D26" i="1"/>
  <c r="C23" i="1"/>
  <c r="D23" i="1"/>
  <c r="B23" i="1"/>
  <c r="C22" i="1"/>
  <c r="D22" i="1"/>
  <c r="B22" i="1"/>
  <c r="C21" i="1"/>
  <c r="D21" i="1"/>
  <c r="B21" i="1"/>
  <c r="J28" i="1"/>
  <c r="C5" i="1"/>
  <c r="C8" i="1" s="1"/>
  <c r="D5" i="1"/>
  <c r="D17" i="1" s="1"/>
  <c r="B5" i="1"/>
  <c r="B17" i="1" s="1"/>
  <c r="O3" i="1"/>
  <c r="C6" i="1" s="1"/>
  <c r="C11" i="1" s="1"/>
  <c r="B9" i="1" l="1"/>
  <c r="B8" i="1"/>
  <c r="D8" i="1"/>
  <c r="B16" i="1"/>
  <c r="D16" i="1"/>
  <c r="C10" i="1"/>
  <c r="C12" i="1" s="1"/>
  <c r="C18" i="1"/>
  <c r="C19" i="1" s="1"/>
  <c r="D9" i="1"/>
  <c r="C16" i="1"/>
  <c r="C9" i="1"/>
  <c r="C13" i="1" s="1"/>
  <c r="C17" i="1"/>
  <c r="B6" i="1"/>
  <c r="D6" i="1"/>
  <c r="C14" i="1" l="1"/>
  <c r="C20" i="1"/>
  <c r="C25" i="1" s="1"/>
  <c r="B10" i="1"/>
  <c r="B12" i="1" s="1"/>
  <c r="B11" i="1"/>
  <c r="B13" i="1" s="1"/>
  <c r="B18" i="1"/>
  <c r="B20" i="1" s="1"/>
  <c r="B25" i="1" s="1"/>
  <c r="D18" i="1"/>
  <c r="D20" i="1" s="1"/>
  <c r="D25" i="1" s="1"/>
  <c r="D11" i="1"/>
  <c r="D13" i="1" s="1"/>
  <c r="D10" i="1"/>
  <c r="D12" i="1" s="1"/>
  <c r="C28" i="1" l="1"/>
  <c r="C32" i="1" s="1"/>
  <c r="C33" i="1" s="1"/>
  <c r="D31" i="1"/>
  <c r="D27" i="1"/>
  <c r="B27" i="1"/>
  <c r="B31" i="1"/>
  <c r="C31" i="1"/>
  <c r="C27" i="1"/>
  <c r="B14" i="1"/>
  <c r="D14" i="1"/>
  <c r="D28" i="1"/>
  <c r="D32" i="1" s="1"/>
  <c r="B28" i="1"/>
  <c r="B32" i="1" s="1"/>
  <c r="B19" i="1"/>
  <c r="D19" i="1"/>
  <c r="C29" i="1" l="1"/>
  <c r="D29" i="1"/>
  <c r="B29" i="1"/>
  <c r="B33" i="1"/>
  <c r="D33" i="1"/>
  <c r="J29" i="1" s="1"/>
</calcChain>
</file>

<file path=xl/sharedStrings.xml><?xml version="1.0" encoding="utf-8"?>
<sst xmlns="http://schemas.openxmlformats.org/spreadsheetml/2006/main" count="46" uniqueCount="37">
  <si>
    <t>Pilnas biudzetas</t>
  </si>
  <si>
    <t>Mokslas</t>
  </si>
  <si>
    <t>Mokslo biudzetas</t>
  </si>
  <si>
    <t>Be partnerių</t>
  </si>
  <si>
    <t>Su partneriais</t>
  </si>
  <si>
    <t>Finansavimo intensyvumas</t>
  </si>
  <si>
    <t>Be partneriu</t>
  </si>
  <si>
    <t>mokslas</t>
  </si>
  <si>
    <t>Mokslo finansavimas</t>
  </si>
  <si>
    <t>Mokslo kofinansavimas</t>
  </si>
  <si>
    <t>EP finansavimas</t>
  </si>
  <si>
    <t>EP kofinansavimas</t>
  </si>
  <si>
    <t>EP</t>
  </si>
  <si>
    <t>Eksperimentines pletros (EP) biudzetas</t>
  </si>
  <si>
    <t>Eksperimentine pletra</t>
  </si>
  <si>
    <t>Pilnas finansavimas</t>
  </si>
  <si>
    <t>Pilnas kofinansavimas</t>
  </si>
  <si>
    <t>Finansavimas atemus partnerio biudzeta</t>
  </si>
  <si>
    <t xml:space="preserve">Jei jis nieko nepadaro, tai </t>
  </si>
  <si>
    <t>kofinansavimas/(visa suma)</t>
  </si>
  <si>
    <t>Kofinansavimas atemus parnerio biudzeta</t>
  </si>
  <si>
    <t>musu kofinansavimas/visa musu suma</t>
  </si>
  <si>
    <t>kofinansavimas/visa musu suma+nauda is partneriu</t>
  </si>
  <si>
    <t>Nauda is partneriu</t>
  </si>
  <si>
    <t>Partnerio turejimas sumazina kofinansavimo suma 22%, tai mums tas visai naudinga</t>
  </si>
  <si>
    <t xml:space="preserve">Abu variantai - partneris kazka padaro uz 0,8 sumos ir mes jam kompensuojame; partneris nieko nedaro ir pats kofinansuojasi, mums nekeicia gautos naudos </t>
  </si>
  <si>
    <t>Manau, logiska manyti, kad partneriu darbas - eksperimentine pletra</t>
  </si>
  <si>
    <t>Koks finansinis intensyvumas skaiciuojamas partneriams?</t>
  </si>
  <si>
    <t>Partnerio biudzetas</t>
  </si>
  <si>
    <t>Partnerio kofinansavimas</t>
  </si>
  <si>
    <t>mazos imones EP</t>
  </si>
  <si>
    <t>Partnerio finansavimas</t>
  </si>
  <si>
    <t>2) partneriai nieko nepadaro, patys susifinansuoja, kiek lieka</t>
  </si>
  <si>
    <t>1) partneriai padaro detales uz 0.8 sumos, mes jiems sufinansuojame iki 100%</t>
  </si>
  <si>
    <t>Pilna musu nauda</t>
  </si>
  <si>
    <t>Partneris nieko nedaro ir kofinansuojasi pats</t>
  </si>
  <si>
    <t>Partneris daro mums naudingus darbus ir mes finansuojame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</si>
</sst>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9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I17" sqref="I17"/>
    </sheetView>
  </sheetViews>
  <sheetFormatPr defaultRowHeight="14.4" x14ac:dyDescent="0.3"/>
  <cols>
    <col min="1" max="1" width="35" customWidth="1"/>
    <col min="6" max="6" width="11.88671875" customWidth="1"/>
    <col min="7" max="7" width="14.5546875" customWidth="1"/>
    <col min="11" max="11" width="12.44140625" customWidth="1"/>
    <col min="14" max="14" width="11.77734375" customWidth="1"/>
    <col min="15" max="15" width="21.109375" customWidth="1"/>
  </cols>
  <sheetData>
    <row r="1" spans="1:15" x14ac:dyDescent="0.3">
      <c r="K1" t="s">
        <v>4</v>
      </c>
    </row>
    <row r="2" spans="1:15" x14ac:dyDescent="0.3">
      <c r="N2" t="s">
        <v>1</v>
      </c>
      <c r="O2" t="s">
        <v>14</v>
      </c>
    </row>
    <row r="3" spans="1:15" x14ac:dyDescent="0.3">
      <c r="N3">
        <v>0.6</v>
      </c>
      <c r="O3">
        <f>1-N3</f>
        <v>0.4</v>
      </c>
    </row>
    <row r="4" spans="1:15" x14ac:dyDescent="0.3">
      <c r="A4" t="s">
        <v>0</v>
      </c>
      <c r="B4">
        <v>60000</v>
      </c>
      <c r="C4">
        <v>70000</v>
      </c>
      <c r="D4">
        <v>80000</v>
      </c>
    </row>
    <row r="5" spans="1:15" x14ac:dyDescent="0.3">
      <c r="A5" t="s">
        <v>2</v>
      </c>
      <c r="B5">
        <f>B4*$N$3</f>
        <v>36000</v>
      </c>
      <c r="C5">
        <f>C4*$N$3</f>
        <v>42000</v>
      </c>
      <c r="D5">
        <f>D4*$N$3</f>
        <v>48000</v>
      </c>
      <c r="N5" s="6" t="s">
        <v>5</v>
      </c>
      <c r="O5" s="7"/>
    </row>
    <row r="6" spans="1:15" x14ac:dyDescent="0.3">
      <c r="A6" t="s">
        <v>13</v>
      </c>
      <c r="B6">
        <f>B4*$O$3</f>
        <v>24000</v>
      </c>
      <c r="C6">
        <f>C4*$O$3</f>
        <v>28000</v>
      </c>
      <c r="D6">
        <f>D4*$O$3</f>
        <v>32000</v>
      </c>
      <c r="N6" t="s">
        <v>6</v>
      </c>
      <c r="O6" t="s">
        <v>4</v>
      </c>
    </row>
    <row r="7" spans="1:15" x14ac:dyDescent="0.3">
      <c r="A7" s="1" t="s">
        <v>3</v>
      </c>
      <c r="B7" s="1"/>
      <c r="C7" s="1"/>
      <c r="D7" s="1"/>
      <c r="M7" t="s">
        <v>7</v>
      </c>
      <c r="N7">
        <v>0.7</v>
      </c>
      <c r="O7">
        <v>0.8</v>
      </c>
    </row>
    <row r="8" spans="1:15" x14ac:dyDescent="0.3">
      <c r="A8" t="s">
        <v>8</v>
      </c>
      <c r="B8">
        <f>B5*$N$7</f>
        <v>25200</v>
      </c>
      <c r="C8">
        <f t="shared" ref="C8:D8" si="0">C5*$N$7</f>
        <v>29399.999999999996</v>
      </c>
      <c r="D8">
        <f t="shared" si="0"/>
        <v>33600</v>
      </c>
      <c r="M8" t="s">
        <v>12</v>
      </c>
      <c r="N8">
        <v>0.45</v>
      </c>
      <c r="O8">
        <v>0.6</v>
      </c>
    </row>
    <row r="9" spans="1:15" x14ac:dyDescent="0.3">
      <c r="A9" t="s">
        <v>9</v>
      </c>
      <c r="B9">
        <f>B5*(1-$N$7)</f>
        <v>10800.000000000002</v>
      </c>
      <c r="C9">
        <f t="shared" ref="C9:D9" si="1">C5*(1-$N$7)</f>
        <v>12600.000000000002</v>
      </c>
      <c r="D9">
        <f t="shared" si="1"/>
        <v>14400.000000000002</v>
      </c>
      <c r="M9" t="s">
        <v>30</v>
      </c>
      <c r="N9">
        <v>0.35</v>
      </c>
      <c r="O9">
        <v>0.5</v>
      </c>
    </row>
    <row r="10" spans="1:15" x14ac:dyDescent="0.3">
      <c r="A10" t="s">
        <v>10</v>
      </c>
      <c r="B10">
        <f>B6*$N$8</f>
        <v>10800</v>
      </c>
      <c r="C10">
        <f t="shared" ref="C10:D10" si="2">C6*$N$8</f>
        <v>12600</v>
      </c>
      <c r="D10">
        <f t="shared" si="2"/>
        <v>14400</v>
      </c>
    </row>
    <row r="11" spans="1:15" x14ac:dyDescent="0.3">
      <c r="A11" t="s">
        <v>11</v>
      </c>
      <c r="B11">
        <f>B6*(1-$N$8)</f>
        <v>13200.000000000002</v>
      </c>
      <c r="C11">
        <f t="shared" ref="C11:D11" si="3">C6*(1-$N$8)</f>
        <v>15400.000000000002</v>
      </c>
      <c r="D11">
        <f t="shared" si="3"/>
        <v>17600</v>
      </c>
    </row>
    <row r="12" spans="1:15" x14ac:dyDescent="0.3">
      <c r="A12" s="2" t="s">
        <v>15</v>
      </c>
      <c r="B12" s="2">
        <f t="shared" ref="B12:D13" si="4">B8+B10</f>
        <v>36000</v>
      </c>
      <c r="C12" s="2">
        <f t="shared" si="4"/>
        <v>42000</v>
      </c>
      <c r="D12" s="2">
        <f t="shared" si="4"/>
        <v>48000</v>
      </c>
    </row>
    <row r="13" spans="1:15" x14ac:dyDescent="0.3">
      <c r="A13" s="2" t="s">
        <v>16</v>
      </c>
      <c r="B13" s="2">
        <f t="shared" si="4"/>
        <v>24000.000000000004</v>
      </c>
      <c r="C13" s="2">
        <f t="shared" si="4"/>
        <v>28000.000000000004</v>
      </c>
      <c r="D13" s="2">
        <f t="shared" si="4"/>
        <v>32000</v>
      </c>
    </row>
    <row r="14" spans="1:15" x14ac:dyDescent="0.3">
      <c r="A14" s="2" t="s">
        <v>19</v>
      </c>
      <c r="B14" s="2">
        <f>B13/(B12+B13)</f>
        <v>0.40000000000000008</v>
      </c>
      <c r="C14" s="2">
        <f t="shared" ref="C14:D14" si="5">C13/(C12+C13)</f>
        <v>0.40000000000000008</v>
      </c>
      <c r="D14" s="2">
        <f t="shared" si="5"/>
        <v>0.4</v>
      </c>
      <c r="E14" s="3">
        <v>0.42</v>
      </c>
    </row>
    <row r="15" spans="1:15" x14ac:dyDescent="0.3">
      <c r="A15" s="1" t="s">
        <v>4</v>
      </c>
      <c r="B15" s="1"/>
      <c r="C15" s="1"/>
      <c r="D15" s="1"/>
    </row>
    <row r="16" spans="1:15" x14ac:dyDescent="0.3">
      <c r="A16" t="s">
        <v>8</v>
      </c>
      <c r="B16">
        <f>B5*$O$7</f>
        <v>28800</v>
      </c>
      <c r="C16">
        <f>C5*$O$7</f>
        <v>33600</v>
      </c>
      <c r="D16">
        <f>D5*$O$7</f>
        <v>38400</v>
      </c>
    </row>
    <row r="17" spans="1:10" x14ac:dyDescent="0.3">
      <c r="A17" t="s">
        <v>9</v>
      </c>
      <c r="B17">
        <f>B5*(1-$N$7)</f>
        <v>10800.000000000002</v>
      </c>
      <c r="C17">
        <f>C5*(1-$N$7)</f>
        <v>12600.000000000002</v>
      </c>
      <c r="D17">
        <f>D5*(1-$N$7)</f>
        <v>14400.000000000002</v>
      </c>
    </row>
    <row r="18" spans="1:10" x14ac:dyDescent="0.3">
      <c r="A18" t="s">
        <v>10</v>
      </c>
      <c r="B18">
        <f>B6*$O$8</f>
        <v>14400</v>
      </c>
      <c r="C18">
        <f>C6*$O$8</f>
        <v>16800</v>
      </c>
      <c r="D18">
        <f>D6*$O$8</f>
        <v>19200</v>
      </c>
    </row>
    <row r="19" spans="1:10" x14ac:dyDescent="0.3">
      <c r="A19" t="s">
        <v>11</v>
      </c>
      <c r="B19">
        <f>B6-B18</f>
        <v>9600</v>
      </c>
      <c r="C19">
        <f>C6-C18</f>
        <v>11200</v>
      </c>
      <c r="D19">
        <f>D6-D18</f>
        <v>12800</v>
      </c>
      <c r="G19" t="s">
        <v>26</v>
      </c>
    </row>
    <row r="20" spans="1:10" x14ac:dyDescent="0.3">
      <c r="A20" s="2" t="s">
        <v>15</v>
      </c>
      <c r="B20" s="2">
        <f>B16+B18</f>
        <v>43200</v>
      </c>
      <c r="C20" s="2">
        <f t="shared" ref="C20:D20" si="6">C16+C18</f>
        <v>50400</v>
      </c>
      <c r="D20" s="2">
        <f t="shared" si="6"/>
        <v>57600</v>
      </c>
      <c r="G20" t="s">
        <v>24</v>
      </c>
    </row>
    <row r="21" spans="1:10" x14ac:dyDescent="0.3">
      <c r="A21" t="s">
        <v>28</v>
      </c>
      <c r="B21">
        <f>B4*0.1</f>
        <v>6000</v>
      </c>
      <c r="C21">
        <f t="shared" ref="C21:D21" si="7">C4*0.1</f>
        <v>7000</v>
      </c>
      <c r="D21">
        <f t="shared" si="7"/>
        <v>8000</v>
      </c>
      <c r="G21" t="s">
        <v>33</v>
      </c>
    </row>
    <row r="22" spans="1:10" x14ac:dyDescent="0.3">
      <c r="A22" t="s">
        <v>31</v>
      </c>
      <c r="B22">
        <f>B21*$O$9</f>
        <v>3000</v>
      </c>
      <c r="C22">
        <f t="shared" ref="C22:D22" si="8">C21*$O$9</f>
        <v>3500</v>
      </c>
      <c r="D22">
        <f t="shared" si="8"/>
        <v>4000</v>
      </c>
      <c r="G22" t="s">
        <v>32</v>
      </c>
    </row>
    <row r="23" spans="1:10" x14ac:dyDescent="0.3">
      <c r="A23" t="s">
        <v>29</v>
      </c>
      <c r="B23">
        <f>B21-B22</f>
        <v>3000</v>
      </c>
      <c r="C23">
        <f t="shared" ref="C23:D23" si="9">C21-C22</f>
        <v>3500</v>
      </c>
      <c r="D23">
        <f t="shared" si="9"/>
        <v>4000</v>
      </c>
      <c r="G23" t="s">
        <v>25</v>
      </c>
    </row>
    <row r="24" spans="1:10" x14ac:dyDescent="0.3">
      <c r="A24" s="5" t="s">
        <v>36</v>
      </c>
      <c r="B24" s="5"/>
      <c r="C24" s="5"/>
      <c r="D24" s="5"/>
      <c r="E24" s="5"/>
      <c r="G24" t="s">
        <v>18</v>
      </c>
    </row>
    <row r="25" spans="1:10" x14ac:dyDescent="0.3">
      <c r="A25" t="s">
        <v>17</v>
      </c>
      <c r="B25">
        <f>B20-B21</f>
        <v>37200</v>
      </c>
      <c r="C25">
        <f>C20-C21</f>
        <v>43400</v>
      </c>
      <c r="D25">
        <f>D20-D21</f>
        <v>49600</v>
      </c>
      <c r="G25" t="s">
        <v>27</v>
      </c>
    </row>
    <row r="26" spans="1:10" x14ac:dyDescent="0.3">
      <c r="A26" t="s">
        <v>23</v>
      </c>
      <c r="B26">
        <f>0.1*B4*0.8</f>
        <v>4800</v>
      </c>
      <c r="C26">
        <f>0.1*C4*0.8</f>
        <v>5600</v>
      </c>
      <c r="D26">
        <f>0.1*D4*0.8</f>
        <v>6400</v>
      </c>
    </row>
    <row r="27" spans="1:10" x14ac:dyDescent="0.3">
      <c r="A27" s="2" t="s">
        <v>34</v>
      </c>
      <c r="B27" s="2">
        <f>B25+B26</f>
        <v>42000</v>
      </c>
      <c r="C27" s="2">
        <f t="shared" ref="C27:D27" si="10">C25+C26</f>
        <v>49000</v>
      </c>
      <c r="D27" s="2">
        <f t="shared" si="10"/>
        <v>56000</v>
      </c>
    </row>
    <row r="28" spans="1:10" x14ac:dyDescent="0.3">
      <c r="A28" s="2" t="s">
        <v>16</v>
      </c>
      <c r="B28" s="2">
        <f>B4-B20</f>
        <v>16800</v>
      </c>
      <c r="C28" s="2">
        <f>C4-C20</f>
        <v>19600</v>
      </c>
      <c r="D28" s="2">
        <f>D4-D20</f>
        <v>22400</v>
      </c>
      <c r="J28">
        <f>33/42</f>
        <v>0.7857142857142857</v>
      </c>
    </row>
    <row r="29" spans="1:10" x14ac:dyDescent="0.3">
      <c r="A29" s="2" t="s">
        <v>22</v>
      </c>
      <c r="B29" s="2">
        <f>B28/(B28+B27)</f>
        <v>0.2857142857142857</v>
      </c>
      <c r="C29" s="2">
        <f t="shared" ref="C29:D29" si="11">C28/(C28+C27)</f>
        <v>0.2857142857142857</v>
      </c>
      <c r="D29" s="2">
        <f t="shared" si="11"/>
        <v>0.2857142857142857</v>
      </c>
      <c r="E29" s="3">
        <v>0.31</v>
      </c>
      <c r="J29">
        <f>1-D33/D14</f>
        <v>0.32352941176470595</v>
      </c>
    </row>
    <row r="30" spans="1:10" x14ac:dyDescent="0.3">
      <c r="A30" s="4" t="s">
        <v>35</v>
      </c>
      <c r="B30" s="5"/>
      <c r="C30" s="5"/>
      <c r="D30" s="5"/>
      <c r="E30" s="5"/>
    </row>
    <row r="31" spans="1:10" x14ac:dyDescent="0.3">
      <c r="A31" s="2" t="s">
        <v>34</v>
      </c>
      <c r="B31" s="2">
        <f>B25</f>
        <v>37200</v>
      </c>
      <c r="C31" s="2">
        <f t="shared" ref="C31:D31" si="12">C25</f>
        <v>43400</v>
      </c>
      <c r="D31" s="2">
        <f t="shared" si="12"/>
        <v>49600</v>
      </c>
    </row>
    <row r="32" spans="1:10" x14ac:dyDescent="0.3">
      <c r="A32" s="2" t="s">
        <v>20</v>
      </c>
      <c r="B32" s="2">
        <f>B28-B23</f>
        <v>13800</v>
      </c>
      <c r="C32" s="2">
        <f>C28-C23</f>
        <v>16100</v>
      </c>
      <c r="D32" s="2">
        <f>D28-D23</f>
        <v>18400</v>
      </c>
    </row>
    <row r="33" spans="1:5" x14ac:dyDescent="0.3">
      <c r="A33" s="2" t="s">
        <v>21</v>
      </c>
      <c r="B33" s="2">
        <f>B32/(B32+B25)</f>
        <v>0.27058823529411763</v>
      </c>
      <c r="C33" s="2">
        <f>C32/(C32+C25)</f>
        <v>0.27058823529411763</v>
      </c>
      <c r="D33" s="2">
        <f>D32/(D32+D25)</f>
        <v>0.27058823529411763</v>
      </c>
      <c r="E33" s="3">
        <v>0.28999999999999998</v>
      </c>
    </row>
  </sheetData>
  <mergeCells count="1"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Pardavimai</dc:creator>
  <cp:lastModifiedBy>Pardavimai</cp:lastModifiedBy>
  <dcterms:created xsi:type="dcterms:W3CDTF">2023-03-21T13:59:09Z</dcterms:created>
  <dcterms:modified xsi:type="dcterms:W3CDTF">2023-03-21T16:33:27Z</dcterms:modified>
</cp:coreProperties>
</file>