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em\OneDrive\Рабочий стол\ТЗ\ВИС ТЗ\"/>
    </mc:Choice>
  </mc:AlternateContent>
  <xr:revisionPtr revIDLastSave="0" documentId="13_ncr:1_{44D60458-9EF3-4667-B9D7-EED26E7C94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кий уровень" sheetId="1" r:id="rId1"/>
    <sheet name="Средний уровень" sheetId="2" r:id="rId2"/>
  </sheets>
  <calcPr calcId="181029"/>
</workbook>
</file>

<file path=xl/calcChain.xml><?xml version="1.0" encoding="utf-8"?>
<calcChain xmlns="http://schemas.openxmlformats.org/spreadsheetml/2006/main">
  <c r="J53" i="2" l="1"/>
  <c r="J12" i="2" l="1"/>
  <c r="K12" i="1" l="1"/>
  <c r="M12" i="1" s="1"/>
  <c r="L12" i="1"/>
  <c r="J12" i="1"/>
  <c r="J54" i="2"/>
  <c r="J55" i="2"/>
  <c r="J56" i="2"/>
  <c r="J57" i="2"/>
  <c r="J58" i="2"/>
  <c r="J59" i="2"/>
  <c r="J60" i="2"/>
  <c r="K32" i="2" l="1"/>
  <c r="K33" i="2"/>
  <c r="K34" i="2"/>
  <c r="K35" i="2"/>
  <c r="K36" i="2"/>
  <c r="K37" i="2"/>
  <c r="K38" i="2"/>
  <c r="K39" i="2"/>
  <c r="K40" i="2"/>
  <c r="K41" i="2"/>
  <c r="K42" i="2"/>
  <c r="K43" i="2"/>
  <c r="K44" i="2"/>
  <c r="K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1" i="2"/>
  <c r="J20" i="1"/>
  <c r="A31" i="1"/>
  <c r="D20" i="2"/>
  <c r="D19" i="2"/>
  <c r="D18" i="2"/>
  <c r="D17" i="2"/>
  <c r="D16" i="2"/>
  <c r="D15" i="2"/>
  <c r="D14" i="2"/>
  <c r="D13" i="2"/>
  <c r="J31" i="1" l="1"/>
</calcChain>
</file>

<file path=xl/sharedStrings.xml><?xml version="1.0" encoding="utf-8"?>
<sst xmlns="http://schemas.openxmlformats.org/spreadsheetml/2006/main" count="119" uniqueCount="68">
  <si>
    <t>BASIC</t>
  </si>
  <si>
    <t>#1</t>
  </si>
  <si>
    <t>Data</t>
  </si>
  <si>
    <t>Result</t>
  </si>
  <si>
    <t>#2</t>
  </si>
  <si>
    <t>#3</t>
  </si>
  <si>
    <t>MEDIUM</t>
  </si>
  <si>
    <t>buyer</t>
  </si>
  <si>
    <t>method</t>
  </si>
  <si>
    <t>currency</t>
  </si>
  <si>
    <t>check</t>
  </si>
  <si>
    <t>Arina</t>
  </si>
  <si>
    <t>card</t>
  </si>
  <si>
    <t>USD</t>
  </si>
  <si>
    <t>Yar</t>
  </si>
  <si>
    <t>cash</t>
  </si>
  <si>
    <t>RUB</t>
  </si>
  <si>
    <t>Andrew</t>
  </si>
  <si>
    <t>Diana</t>
  </si>
  <si>
    <t>Sergey</t>
  </si>
  <si>
    <t>TL</t>
  </si>
  <si>
    <t>Rustam</t>
  </si>
  <si>
    <t>EUR</t>
  </si>
  <si>
    <t>Nastya</t>
  </si>
  <si>
    <t>Stas</t>
  </si>
  <si>
    <t>GBP</t>
  </si>
  <si>
    <t>payment_methods</t>
  </si>
  <si>
    <t>transactions</t>
  </si>
  <si>
    <t>id</t>
  </si>
  <si>
    <t>moment</t>
  </si>
  <si>
    <t>product_id</t>
  </si>
  <si>
    <t>payment_method_id</t>
  </si>
  <si>
    <t>product_price</t>
  </si>
  <si>
    <t>payment (moment and method)</t>
  </si>
  <si>
    <t>online</t>
  </si>
  <si>
    <t>after delivery</t>
  </si>
  <si>
    <t>products</t>
  </si>
  <si>
    <t>product_name</t>
  </si>
  <si>
    <t>price</t>
  </si>
  <si>
    <t>iPhone 13 Pro Max</t>
  </si>
  <si>
    <t>iPhone 13 Pro</t>
  </si>
  <si>
    <t>iPhone 12</t>
  </si>
  <si>
    <t>iPhone 9</t>
  </si>
  <si>
    <t>Samsung Galaxy</t>
  </si>
  <si>
    <t>iPhone X</t>
  </si>
  <si>
    <t>iPhone 13</t>
  </si>
  <si>
    <t>Redmi Note</t>
  </si>
  <si>
    <t>product_color</t>
  </si>
  <si>
    <t>category</t>
  </si>
  <si>
    <t>Green</t>
  </si>
  <si>
    <t>Blue</t>
  </si>
  <si>
    <t>White</t>
  </si>
  <si>
    <t>Black</t>
  </si>
  <si>
    <t>Red</t>
  </si>
  <si>
    <t>Примечание</t>
  </si>
  <si>
    <t>Вы должны использовать формулы в каждом задании на этой странице. Одна формула для каждого задания.</t>
  </si>
  <si>
    <t>Разделите текст на колонки.</t>
  </si>
  <si>
    <t>Это самая простая задача</t>
  </si>
  <si>
    <t>Объедините слова в предложение в одной ячейке.</t>
  </si>
  <si>
    <t>Я</t>
  </si>
  <si>
    <t>сделаю</t>
  </si>
  <si>
    <t>это</t>
  </si>
  <si>
    <t>полностью</t>
  </si>
  <si>
    <t>Преобразуйте формат времени/даты в формат даты.</t>
  </si>
  <si>
    <t>Используйте формулы в каждом задании на этой странице.</t>
  </si>
  <si>
    <t>Сколько людей заплатили наличными, и не в рублях?</t>
  </si>
  <si>
    <r>
      <t xml:space="preserve">Заполните выделенные колонки в </t>
    </r>
    <r>
      <rPr>
        <i/>
        <u/>
        <sz val="10"/>
        <color rgb="FF000000"/>
        <rFont val="Arial"/>
        <family val="2"/>
        <charset val="204"/>
      </rPr>
      <t>transactions</t>
    </r>
    <r>
      <rPr>
        <i/>
        <sz val="10"/>
        <color rgb="FF000000"/>
        <rFont val="Arial"/>
        <family val="2"/>
        <charset val="204"/>
      </rPr>
      <t xml:space="preserve"> данными из </t>
    </r>
    <r>
      <rPr>
        <i/>
        <u/>
        <sz val="10"/>
        <color rgb="FF000000"/>
        <rFont val="Arial"/>
        <family val="2"/>
        <charset val="204"/>
      </rPr>
      <t>payment_methods</t>
    </r>
    <r>
      <rPr>
        <i/>
        <sz val="10"/>
        <color rgb="FF000000"/>
        <rFont val="Arial"/>
        <family val="2"/>
        <charset val="204"/>
      </rPr>
      <t xml:space="preserve"> и </t>
    </r>
    <r>
      <rPr>
        <i/>
        <u/>
        <sz val="10"/>
        <color rgb="FF000000"/>
        <rFont val="Arial"/>
        <family val="2"/>
        <charset val="204"/>
      </rPr>
      <t>products</t>
    </r>
    <r>
      <rPr>
        <i/>
        <sz val="10"/>
        <color rgb="FF000000"/>
        <rFont val="Arial"/>
        <family val="2"/>
        <charset val="204"/>
      </rPr>
      <t>.</t>
    </r>
  </si>
  <si>
    <r>
      <t xml:space="preserve">Заполните категорию значениями на основе  </t>
    </r>
    <r>
      <rPr>
        <i/>
        <u/>
        <sz val="10"/>
        <color rgb="FF000000"/>
        <rFont val="Arial"/>
        <family val="2"/>
        <charset val="204"/>
      </rPr>
      <t>product_name</t>
    </r>
    <r>
      <rPr>
        <i/>
        <sz val="10"/>
        <color rgb="FF000000"/>
        <rFont val="Arial"/>
        <family val="2"/>
        <charset val="204"/>
      </rPr>
      <t xml:space="preserve"> и </t>
    </r>
    <r>
      <rPr>
        <i/>
        <u/>
        <sz val="10"/>
        <color rgb="FF000000"/>
        <rFont val="Arial"/>
        <family val="2"/>
        <charset val="204"/>
      </rPr>
      <t>product_color</t>
    </r>
    <r>
      <rPr>
        <i/>
        <sz val="10"/>
        <color rgb="FF000000"/>
        <rFont val="Arial"/>
        <family val="2"/>
        <charset val="204"/>
      </rPr>
      <t>: Black iPhone, Not black iPhone, Not iPhone.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</si>
</sst>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yyyy\-mm\-dd\ h:mm:ss"/>
    <numFmt numFmtId="166" formatCode="[$$]#,##0"/>
  </numFmts>
  <fonts count="13" x14ac:knownFonts="1">
    <font>
      <sz val="10"/>
      <color rgb="FF000000"/>
      <name val="Arial"/>
      <scheme val="minor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u/>
      <sz val="10"/>
      <color theme="1"/>
      <name val="Arial"/>
      <family val="2"/>
      <charset val="204"/>
      <scheme val="minor"/>
    </font>
    <font>
      <u/>
      <sz val="10"/>
      <color theme="1"/>
      <name val="Arial"/>
      <family val="2"/>
      <charset val="204"/>
      <scheme val="minor"/>
    </font>
    <font>
      <u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2" fillId="3" borderId="0" xfId="0" applyFont="1" applyFill="1"/>
    <xf numFmtId="0" fontId="5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164" fontId="2" fillId="5" borderId="0" xfId="0" applyNumberFormat="1" applyFont="1" applyFill="1"/>
    <xf numFmtId="14" fontId="2" fillId="6" borderId="0" xfId="0" applyNumberFormat="1" applyFont="1" applyFill="1"/>
    <xf numFmtId="165" fontId="2" fillId="0" borderId="0" xfId="0" applyNumberFormat="1" applyFont="1"/>
    <xf numFmtId="0" fontId="6" fillId="0" borderId="0" xfId="0" applyFont="1"/>
    <xf numFmtId="0" fontId="7" fillId="5" borderId="0" xfId="0" applyFont="1" applyFill="1"/>
    <xf numFmtId="0" fontId="5" fillId="5" borderId="0" xfId="0" applyFont="1" applyFill="1"/>
    <xf numFmtId="0" fontId="8" fillId="5" borderId="0" xfId="0" applyFont="1" applyFill="1"/>
    <xf numFmtId="0" fontId="9" fillId="6" borderId="0" xfId="0" applyFont="1" applyFill="1"/>
    <xf numFmtId="0" fontId="2" fillId="5" borderId="0" xfId="0" applyFont="1" applyFill="1" applyAlignment="1">
      <alignment horizontal="left"/>
    </xf>
    <xf numFmtId="166" fontId="2" fillId="5" borderId="0" xfId="0" applyNumberFormat="1" applyFont="1" applyFill="1"/>
    <xf numFmtId="0" fontId="10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2"/>
  <sheetViews>
    <sheetView topLeftCell="A12" zoomScale="93" zoomScaleNormal="100" workbookViewId="0">
      <selection activeCell="I26" sqref="I26"/>
    </sheetView>
  </sheetViews>
  <sheetFormatPr defaultColWidth="12.5546875" defaultRowHeight="15.75" customHeight="1" x14ac:dyDescent="0.25"/>
  <cols>
    <col min="1" max="1" width="104.88671875" bestFit="1" customWidth="1"/>
  </cols>
  <sheetData>
    <row r="1" spans="1:26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 spans="1:26" ht="15.75" customHeight="1" x14ac:dyDescent="0.25">
      <c r="A3" s="3" t="s">
        <v>54</v>
      </c>
    </row>
    <row r="4" spans="1:26" ht="13.2" x14ac:dyDescent="0.25">
      <c r="A4" s="4" t="s">
        <v>55</v>
      </c>
    </row>
    <row r="5" spans="1:26" ht="15.75" customHeight="1" x14ac:dyDescent="0.25">
      <c r="A5" s="3"/>
    </row>
    <row r="6" spans="1:26" ht="15.75" customHeight="1" x14ac:dyDescent="0.25">
      <c r="A6" s="3"/>
    </row>
    <row r="7" spans="1:26" ht="15.75" customHeight="1" x14ac:dyDescent="0.25">
      <c r="A7" s="3"/>
    </row>
    <row r="8" spans="1:26" ht="15.75" customHeight="1" x14ac:dyDescent="0.25">
      <c r="A8" s="3" t="s">
        <v>1</v>
      </c>
    </row>
    <row r="9" spans="1:26" ht="13.2" x14ac:dyDescent="0.25">
      <c r="A9" s="4" t="s">
        <v>56</v>
      </c>
      <c r="J9" s="23"/>
    </row>
    <row r="11" spans="1:26" ht="13.2" x14ac:dyDescent="0.25">
      <c r="A11" s="5" t="s">
        <v>2</v>
      </c>
      <c r="B11" s="6"/>
      <c r="C11" s="6"/>
      <c r="J11" s="7" t="s">
        <v>3</v>
      </c>
      <c r="K11" s="8"/>
      <c r="L11" s="8"/>
      <c r="M11" s="8"/>
    </row>
    <row r="12" spans="1:26" ht="13.2" x14ac:dyDescent="0.25">
      <c r="A12" s="9" t="s">
        <v>57</v>
      </c>
      <c r="B12" s="9"/>
      <c r="C12" s="9"/>
      <c r="J12" s="10" t="str">
        <f>MID(A12,1,FIND(" ",A12)-1)</f>
        <v>Это</v>
      </c>
      <c r="K12" s="10" t="str">
        <f>MID($A$12,LEN(J12)+2,5)</f>
        <v>самая</v>
      </c>
      <c r="L12" s="10" t="str">
        <f>MID($A$12,LEN(K12)+2+LEN(J12)+1,7)</f>
        <v>простая</v>
      </c>
      <c r="M12" s="10" t="str">
        <f>MID($A$12,LEN(K12)+2+LEN(J12)+1+LEN(L12)+1,6)</f>
        <v>задача</v>
      </c>
    </row>
    <row r="14" spans="1:26" ht="13.2" x14ac:dyDescent="0.25">
      <c r="A14" s="11"/>
    </row>
    <row r="15" spans="1:26" ht="13.2" x14ac:dyDescent="0.25">
      <c r="A15" s="11"/>
    </row>
    <row r="16" spans="1:26" ht="15.75" customHeight="1" x14ac:dyDescent="0.25">
      <c r="A16" s="3" t="s">
        <v>4</v>
      </c>
    </row>
    <row r="17" spans="1:11" ht="13.2" x14ac:dyDescent="0.25">
      <c r="A17" s="4" t="s">
        <v>58</v>
      </c>
    </row>
    <row r="19" spans="1:11" ht="13.2" x14ac:dyDescent="0.25">
      <c r="A19" s="5" t="s">
        <v>2</v>
      </c>
      <c r="J19" s="7" t="s">
        <v>3</v>
      </c>
      <c r="K19" s="7"/>
    </row>
    <row r="20" spans="1:11" ht="13.2" x14ac:dyDescent="0.25">
      <c r="A20" s="9" t="s">
        <v>59</v>
      </c>
      <c r="J20" s="10" t="str">
        <f>CONCATENATE(A20," ",A21," ",A22," ",A23)</f>
        <v>Я сделаю это полностью</v>
      </c>
      <c r="K20" s="10"/>
    </row>
    <row r="21" spans="1:11" ht="13.2" x14ac:dyDescent="0.25">
      <c r="A21" s="9" t="s">
        <v>60</v>
      </c>
    </row>
    <row r="22" spans="1:11" ht="13.2" x14ac:dyDescent="0.25">
      <c r="A22" s="9" t="s">
        <v>61</v>
      </c>
    </row>
    <row r="23" spans="1:11" ht="13.2" x14ac:dyDescent="0.25">
      <c r="A23" s="9" t="s">
        <v>62</v>
      </c>
    </row>
    <row r="27" spans="1:11" ht="15.75" customHeight="1" x14ac:dyDescent="0.25">
      <c r="A27" s="3" t="s">
        <v>5</v>
      </c>
    </row>
    <row r="28" spans="1:11" ht="13.2" x14ac:dyDescent="0.25">
      <c r="A28" s="4" t="s">
        <v>63</v>
      </c>
    </row>
    <row r="30" spans="1:11" ht="13.2" x14ac:dyDescent="0.25">
      <c r="A30" s="5" t="s">
        <v>2</v>
      </c>
      <c r="J30" s="7" t="s">
        <v>3</v>
      </c>
    </row>
    <row r="31" spans="1:11" ht="13.2" x14ac:dyDescent="0.25">
      <c r="A31" s="12">
        <f ca="1">NOW()</f>
        <v>45434.481342013889</v>
      </c>
      <c r="J31" s="13">
        <f ca="1">DATE(YEAR(A31),MONTH(A31),DAY(A31))</f>
        <v>45434</v>
      </c>
    </row>
    <row r="32" spans="1:11" ht="13.2" x14ac:dyDescent="0.25">
      <c r="A32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0"/>
  <sheetViews>
    <sheetView tabSelected="1" zoomScaleNormal="100" workbookViewId="0">
      <selection activeCell="L49" sqref="L49"/>
    </sheetView>
  </sheetViews>
  <sheetFormatPr defaultColWidth="12.5546875" defaultRowHeight="15.75" customHeight="1" x14ac:dyDescent="0.25"/>
  <cols>
    <col min="1" max="1" width="13.44140625" customWidth="1"/>
    <col min="2" max="2" width="16.6640625" customWidth="1"/>
    <col min="3" max="6" width="13.44140625" customWidth="1"/>
    <col min="7" max="7" width="13.6640625" customWidth="1"/>
    <col min="8" max="9" width="13.44140625" customWidth="1"/>
    <col min="10" max="10" width="15.33203125" customWidth="1"/>
    <col min="11" max="11" width="27.109375" customWidth="1"/>
    <col min="12" max="26" width="13.44140625" customWidth="1"/>
  </cols>
  <sheetData>
    <row r="1" spans="1:26" ht="15.75" customHeigh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 spans="1:26" ht="15.75" customHeight="1" x14ac:dyDescent="0.25">
      <c r="A3" s="3" t="s">
        <v>54</v>
      </c>
    </row>
    <row r="4" spans="1:26" ht="13.2" x14ac:dyDescent="0.25">
      <c r="A4" s="4" t="s">
        <v>64</v>
      </c>
    </row>
    <row r="5" spans="1:26" ht="15.75" customHeight="1" x14ac:dyDescent="0.25">
      <c r="A5" s="3"/>
    </row>
    <row r="6" spans="1:26" ht="15.75" customHeight="1" x14ac:dyDescent="0.25">
      <c r="A6" s="3"/>
    </row>
    <row r="7" spans="1:26" ht="15.75" customHeight="1" x14ac:dyDescent="0.25">
      <c r="A7" s="3"/>
    </row>
    <row r="8" spans="1:26" ht="15.75" customHeight="1" x14ac:dyDescent="0.25">
      <c r="A8" s="3" t="s">
        <v>1</v>
      </c>
    </row>
    <row r="9" spans="1:26" ht="13.2" x14ac:dyDescent="0.25">
      <c r="A9" s="15" t="s">
        <v>65</v>
      </c>
    </row>
    <row r="11" spans="1:26" ht="13.2" x14ac:dyDescent="0.25">
      <c r="A11" s="5" t="s">
        <v>2</v>
      </c>
      <c r="B11" s="6"/>
      <c r="C11" s="6"/>
      <c r="D11" s="6"/>
      <c r="J11" s="7" t="s">
        <v>3</v>
      </c>
    </row>
    <row r="12" spans="1:26" ht="13.2" x14ac:dyDescent="0.25">
      <c r="A12" s="16" t="s">
        <v>7</v>
      </c>
      <c r="B12" s="16" t="s">
        <v>8</v>
      </c>
      <c r="C12" s="16" t="s">
        <v>9</v>
      </c>
      <c r="D12" s="16" t="s">
        <v>10</v>
      </c>
      <c r="J12" s="10">
        <f>COUNTIFS(B13:B20,"cash",C13:C20,"&lt;&gt;RUB")</f>
        <v>3</v>
      </c>
    </row>
    <row r="13" spans="1:26" ht="13.2" x14ac:dyDescent="0.25">
      <c r="A13" s="9" t="s">
        <v>11</v>
      </c>
      <c r="B13" s="9" t="s">
        <v>12</v>
      </c>
      <c r="C13" s="9" t="s">
        <v>13</v>
      </c>
      <c r="D13" s="9">
        <f t="shared" ref="D13:D20" si="0">IF(B13="cash",IF(C13&lt;&gt;"RUB",1,0),0)</f>
        <v>0</v>
      </c>
    </row>
    <row r="14" spans="1:26" ht="13.2" x14ac:dyDescent="0.25">
      <c r="A14" s="9" t="s">
        <v>14</v>
      </c>
      <c r="B14" s="9" t="s">
        <v>15</v>
      </c>
      <c r="C14" s="9" t="s">
        <v>16</v>
      </c>
      <c r="D14" s="9">
        <f t="shared" si="0"/>
        <v>0</v>
      </c>
    </row>
    <row r="15" spans="1:26" ht="13.2" x14ac:dyDescent="0.25">
      <c r="A15" s="9" t="s">
        <v>17</v>
      </c>
      <c r="B15" s="9" t="s">
        <v>15</v>
      </c>
      <c r="C15" s="9" t="s">
        <v>16</v>
      </c>
      <c r="D15" s="9">
        <f t="shared" si="0"/>
        <v>0</v>
      </c>
    </row>
    <row r="16" spans="1:26" ht="13.2" x14ac:dyDescent="0.25">
      <c r="A16" s="9" t="s">
        <v>18</v>
      </c>
      <c r="B16" s="9" t="s">
        <v>12</v>
      </c>
      <c r="C16" s="9" t="s">
        <v>16</v>
      </c>
      <c r="D16" s="9">
        <f t="shared" si="0"/>
        <v>0</v>
      </c>
    </row>
    <row r="17" spans="1:11" ht="13.2" x14ac:dyDescent="0.25">
      <c r="A17" s="9" t="s">
        <v>19</v>
      </c>
      <c r="B17" s="9" t="s">
        <v>15</v>
      </c>
      <c r="C17" s="9" t="s">
        <v>20</v>
      </c>
      <c r="D17" s="9">
        <f t="shared" si="0"/>
        <v>1</v>
      </c>
    </row>
    <row r="18" spans="1:11" ht="13.2" x14ac:dyDescent="0.25">
      <c r="A18" s="9" t="s">
        <v>21</v>
      </c>
      <c r="B18" s="9" t="s">
        <v>15</v>
      </c>
      <c r="C18" s="9" t="s">
        <v>22</v>
      </c>
      <c r="D18" s="9">
        <f t="shared" si="0"/>
        <v>1</v>
      </c>
    </row>
    <row r="19" spans="1:11" ht="13.2" x14ac:dyDescent="0.25">
      <c r="A19" s="9" t="s">
        <v>23</v>
      </c>
      <c r="B19" s="9" t="s">
        <v>15</v>
      </c>
      <c r="C19" s="9" t="s">
        <v>22</v>
      </c>
      <c r="D19" s="9">
        <f t="shared" si="0"/>
        <v>1</v>
      </c>
    </row>
    <row r="20" spans="1:11" ht="13.2" x14ac:dyDescent="0.25">
      <c r="A20" s="9" t="s">
        <v>24</v>
      </c>
      <c r="B20" s="9" t="s">
        <v>12</v>
      </c>
      <c r="C20" s="9" t="s">
        <v>25</v>
      </c>
      <c r="D20" s="9">
        <f t="shared" si="0"/>
        <v>0</v>
      </c>
    </row>
    <row r="24" spans="1:11" ht="15.75" customHeight="1" x14ac:dyDescent="0.25">
      <c r="A24" s="3" t="s">
        <v>4</v>
      </c>
    </row>
    <row r="25" spans="1:11" ht="13.2" x14ac:dyDescent="0.25">
      <c r="A25" s="22" t="s">
        <v>66</v>
      </c>
    </row>
    <row r="27" spans="1:11" ht="13.2" x14ac:dyDescent="0.25">
      <c r="A27" s="5" t="s">
        <v>2</v>
      </c>
      <c r="B27" s="6"/>
      <c r="C27" s="6"/>
      <c r="D27" s="6"/>
      <c r="E27" s="6"/>
      <c r="F27" s="6"/>
      <c r="G27" s="6"/>
      <c r="H27" s="6"/>
      <c r="J27" s="7" t="s">
        <v>3</v>
      </c>
      <c r="K27" s="7"/>
    </row>
    <row r="29" spans="1:11" ht="13.2" x14ac:dyDescent="0.25">
      <c r="A29" s="17" t="s">
        <v>26</v>
      </c>
      <c r="B29" s="9"/>
      <c r="C29" s="9"/>
      <c r="F29" s="17" t="s">
        <v>27</v>
      </c>
      <c r="G29" s="9"/>
      <c r="H29" s="9"/>
      <c r="J29" s="10"/>
      <c r="K29" s="10"/>
    </row>
    <row r="30" spans="1:11" ht="13.2" x14ac:dyDescent="0.25">
      <c r="A30" s="18" t="s">
        <v>28</v>
      </c>
      <c r="B30" s="16" t="s">
        <v>8</v>
      </c>
      <c r="C30" s="16" t="s">
        <v>29</v>
      </c>
      <c r="F30" s="18" t="s">
        <v>28</v>
      </c>
      <c r="G30" s="16" t="s">
        <v>30</v>
      </c>
      <c r="H30" s="16" t="s">
        <v>31</v>
      </c>
      <c r="J30" s="19" t="s">
        <v>32</v>
      </c>
      <c r="K30" s="19" t="s">
        <v>33</v>
      </c>
    </row>
    <row r="31" spans="1:11" ht="13.2" x14ac:dyDescent="0.25">
      <c r="A31" s="20">
        <v>1</v>
      </c>
      <c r="B31" s="9" t="s">
        <v>12</v>
      </c>
      <c r="C31" s="9" t="s">
        <v>34</v>
      </c>
      <c r="F31" s="20">
        <v>1</v>
      </c>
      <c r="G31" s="20">
        <v>1</v>
      </c>
      <c r="H31" s="20">
        <v>1</v>
      </c>
      <c r="J31" s="10">
        <f>VLOOKUP(G31,$A$35:$C$44,3,FALSE)</f>
        <v>1299</v>
      </c>
      <c r="K31" s="10" t="str">
        <f>CONCATENATE(VLOOKUP(H31,$A$29:$C$33,3,FALSE)," / ",VLOOKUP(H31,$A$29:$C$33,2,FALSE))</f>
        <v>online / card</v>
      </c>
    </row>
    <row r="32" spans="1:11" ht="13.2" x14ac:dyDescent="0.25">
      <c r="A32" s="20">
        <v>2</v>
      </c>
      <c r="B32" s="9" t="s">
        <v>12</v>
      </c>
      <c r="C32" s="9" t="s">
        <v>35</v>
      </c>
      <c r="F32" s="20">
        <v>2</v>
      </c>
      <c r="G32" s="20">
        <v>2</v>
      </c>
      <c r="H32" s="20">
        <v>1</v>
      </c>
      <c r="J32" s="10">
        <f t="shared" ref="J32:J44" si="1">VLOOKUP(G32,$A$35:$C$44,3,FALSE)</f>
        <v>999</v>
      </c>
      <c r="K32" s="10" t="str">
        <f t="shared" ref="K32:K44" si="2">CONCATENATE(VLOOKUP(H32,$A$29:$C$33,3,FALSE)," / ",VLOOKUP(H32,$A$29:$C$33,2,FALSE))</f>
        <v>online / card</v>
      </c>
    </row>
    <row r="33" spans="1:11" ht="13.2" x14ac:dyDescent="0.25">
      <c r="A33" s="20">
        <v>3</v>
      </c>
      <c r="B33" s="9" t="s">
        <v>15</v>
      </c>
      <c r="C33" s="9" t="s">
        <v>35</v>
      </c>
      <c r="F33" s="20">
        <v>3</v>
      </c>
      <c r="G33" s="20">
        <v>1</v>
      </c>
      <c r="H33" s="20">
        <v>2</v>
      </c>
      <c r="J33" s="10">
        <f t="shared" si="1"/>
        <v>1299</v>
      </c>
      <c r="K33" s="10" t="str">
        <f t="shared" si="2"/>
        <v>after delivery / card</v>
      </c>
    </row>
    <row r="34" spans="1:11" ht="13.2" x14ac:dyDescent="0.25">
      <c r="F34" s="20">
        <v>4</v>
      </c>
      <c r="G34" s="20">
        <v>2</v>
      </c>
      <c r="H34" s="20">
        <v>3</v>
      </c>
      <c r="J34" s="10">
        <f t="shared" si="1"/>
        <v>999</v>
      </c>
      <c r="K34" s="10" t="str">
        <f t="shared" si="2"/>
        <v>after delivery / cash</v>
      </c>
    </row>
    <row r="35" spans="1:11" ht="13.2" x14ac:dyDescent="0.25">
      <c r="A35" s="17" t="s">
        <v>36</v>
      </c>
      <c r="B35" s="9"/>
      <c r="C35" s="9"/>
      <c r="F35" s="20">
        <v>5</v>
      </c>
      <c r="G35" s="20">
        <v>3</v>
      </c>
      <c r="H35" s="20">
        <v>2</v>
      </c>
      <c r="J35" s="10">
        <f t="shared" si="1"/>
        <v>799</v>
      </c>
      <c r="K35" s="10" t="str">
        <f t="shared" si="2"/>
        <v>after delivery / card</v>
      </c>
    </row>
    <row r="36" spans="1:11" ht="13.2" x14ac:dyDescent="0.25">
      <c r="A36" s="18" t="s">
        <v>28</v>
      </c>
      <c r="B36" s="16" t="s">
        <v>37</v>
      </c>
      <c r="C36" s="16" t="s">
        <v>38</v>
      </c>
      <c r="F36" s="20">
        <v>6</v>
      </c>
      <c r="G36" s="20">
        <v>1</v>
      </c>
      <c r="H36" s="20">
        <v>1</v>
      </c>
      <c r="J36" s="10">
        <f t="shared" si="1"/>
        <v>1299</v>
      </c>
      <c r="K36" s="10" t="str">
        <f t="shared" si="2"/>
        <v>online / card</v>
      </c>
    </row>
    <row r="37" spans="1:11" ht="13.2" x14ac:dyDescent="0.25">
      <c r="A37" s="20">
        <v>1</v>
      </c>
      <c r="B37" s="9" t="s">
        <v>39</v>
      </c>
      <c r="C37" s="21">
        <v>1299</v>
      </c>
      <c r="F37" s="20">
        <v>7</v>
      </c>
      <c r="G37" s="20">
        <v>2</v>
      </c>
      <c r="H37" s="20">
        <v>2</v>
      </c>
      <c r="J37" s="10">
        <f t="shared" si="1"/>
        <v>999</v>
      </c>
      <c r="K37" s="10" t="str">
        <f t="shared" si="2"/>
        <v>after delivery / card</v>
      </c>
    </row>
    <row r="38" spans="1:11" ht="13.2" x14ac:dyDescent="0.25">
      <c r="A38" s="20">
        <v>2</v>
      </c>
      <c r="B38" s="9" t="s">
        <v>40</v>
      </c>
      <c r="C38" s="21">
        <v>999</v>
      </c>
      <c r="F38" s="20">
        <v>8</v>
      </c>
      <c r="G38" s="20">
        <v>3</v>
      </c>
      <c r="H38" s="20">
        <v>3</v>
      </c>
      <c r="J38" s="10">
        <f t="shared" si="1"/>
        <v>799</v>
      </c>
      <c r="K38" s="10" t="str">
        <f t="shared" si="2"/>
        <v>after delivery / cash</v>
      </c>
    </row>
    <row r="39" spans="1:11" ht="13.2" x14ac:dyDescent="0.25">
      <c r="A39" s="20">
        <v>3</v>
      </c>
      <c r="B39" s="9" t="s">
        <v>41</v>
      </c>
      <c r="C39" s="21">
        <v>799</v>
      </c>
      <c r="F39" s="20">
        <v>9</v>
      </c>
      <c r="G39" s="20">
        <v>4</v>
      </c>
      <c r="H39" s="20">
        <v>3</v>
      </c>
      <c r="J39" s="10">
        <f t="shared" si="1"/>
        <v>399</v>
      </c>
      <c r="K39" s="10" t="str">
        <f t="shared" si="2"/>
        <v>after delivery / cash</v>
      </c>
    </row>
    <row r="40" spans="1:11" ht="13.2" x14ac:dyDescent="0.25">
      <c r="A40" s="20">
        <v>4</v>
      </c>
      <c r="B40" s="9" t="s">
        <v>42</v>
      </c>
      <c r="C40" s="21">
        <v>399</v>
      </c>
      <c r="F40" s="20">
        <v>10</v>
      </c>
      <c r="G40" s="20">
        <v>8</v>
      </c>
      <c r="H40" s="20">
        <v>1</v>
      </c>
      <c r="J40" s="10">
        <f t="shared" si="1"/>
        <v>349</v>
      </c>
      <c r="K40" s="10" t="str">
        <f t="shared" si="2"/>
        <v>online / card</v>
      </c>
    </row>
    <row r="41" spans="1:11" ht="13.2" x14ac:dyDescent="0.25">
      <c r="A41" s="20">
        <v>5</v>
      </c>
      <c r="B41" s="9" t="s">
        <v>43</v>
      </c>
      <c r="C41" s="21">
        <v>499</v>
      </c>
      <c r="F41" s="20">
        <v>11</v>
      </c>
      <c r="G41" s="20">
        <v>8</v>
      </c>
      <c r="H41" s="20">
        <v>1</v>
      </c>
      <c r="J41" s="10">
        <f t="shared" si="1"/>
        <v>349</v>
      </c>
      <c r="K41" s="10" t="str">
        <f t="shared" si="2"/>
        <v>online / card</v>
      </c>
    </row>
    <row r="42" spans="1:11" ht="13.2" x14ac:dyDescent="0.25">
      <c r="A42" s="20">
        <v>6</v>
      </c>
      <c r="B42" s="9" t="s">
        <v>44</v>
      </c>
      <c r="C42" s="21">
        <v>449</v>
      </c>
      <c r="F42" s="20">
        <v>12</v>
      </c>
      <c r="G42" s="20">
        <v>6</v>
      </c>
      <c r="H42" s="20">
        <v>2</v>
      </c>
      <c r="J42" s="10">
        <f t="shared" si="1"/>
        <v>449</v>
      </c>
      <c r="K42" s="10" t="str">
        <f t="shared" si="2"/>
        <v>after delivery / card</v>
      </c>
    </row>
    <row r="43" spans="1:11" ht="13.2" x14ac:dyDescent="0.25">
      <c r="A43" s="20">
        <v>7</v>
      </c>
      <c r="B43" s="9" t="s">
        <v>45</v>
      </c>
      <c r="C43" s="21">
        <v>899</v>
      </c>
      <c r="F43" s="20">
        <v>13</v>
      </c>
      <c r="G43" s="20">
        <v>1</v>
      </c>
      <c r="H43" s="20">
        <v>3</v>
      </c>
      <c r="J43" s="10">
        <f t="shared" si="1"/>
        <v>1299</v>
      </c>
      <c r="K43" s="10" t="str">
        <f t="shared" si="2"/>
        <v>after delivery / cash</v>
      </c>
    </row>
    <row r="44" spans="1:11" ht="13.2" x14ac:dyDescent="0.25">
      <c r="A44" s="20">
        <v>8</v>
      </c>
      <c r="B44" s="9" t="s">
        <v>46</v>
      </c>
      <c r="C44" s="21">
        <v>349</v>
      </c>
      <c r="F44" s="20">
        <v>14</v>
      </c>
      <c r="G44" s="20">
        <v>2</v>
      </c>
      <c r="H44" s="20">
        <v>3</v>
      </c>
      <c r="J44" s="10">
        <f t="shared" si="1"/>
        <v>999</v>
      </c>
      <c r="K44" s="10" t="str">
        <f t="shared" si="2"/>
        <v>after delivery / cash</v>
      </c>
    </row>
    <row r="48" spans="1:11" ht="13.8" x14ac:dyDescent="0.25">
      <c r="A48" s="3" t="s">
        <v>5</v>
      </c>
    </row>
    <row r="49" spans="1:10" ht="13.2" x14ac:dyDescent="0.25">
      <c r="A49" s="22" t="s">
        <v>67</v>
      </c>
    </row>
    <row r="51" spans="1:10" ht="13.2" x14ac:dyDescent="0.25">
      <c r="A51" s="5" t="s">
        <v>2</v>
      </c>
      <c r="B51" s="5"/>
      <c r="C51" s="5"/>
      <c r="J51" s="7" t="s">
        <v>3</v>
      </c>
    </row>
    <row r="52" spans="1:10" ht="13.2" x14ac:dyDescent="0.25">
      <c r="A52" s="16" t="s">
        <v>7</v>
      </c>
      <c r="B52" s="16" t="s">
        <v>37</v>
      </c>
      <c r="C52" s="16" t="s">
        <v>47</v>
      </c>
      <c r="J52" s="19" t="s">
        <v>48</v>
      </c>
    </row>
    <row r="53" spans="1:10" ht="13.2" x14ac:dyDescent="0.25">
      <c r="A53" s="9" t="s">
        <v>11</v>
      </c>
      <c r="B53" s="9" t="s">
        <v>39</v>
      </c>
      <c r="C53" s="9" t="s">
        <v>49</v>
      </c>
      <c r="J53" s="10" t="str">
        <f>IF(IFERROR(FIND("iPhone",B53),0)&lt;1,"Not iPhone",
IF(AND(IFERROR(FIND("iPhone",B53),0)&gt;0,IFERROR(FIND("Black",C53),0)&gt;0),"Black iPhone","Not black iPhone"))</f>
        <v>Not black iPhone</v>
      </c>
    </row>
    <row r="54" spans="1:10" ht="13.2" x14ac:dyDescent="0.25">
      <c r="A54" s="9" t="s">
        <v>14</v>
      </c>
      <c r="B54" s="9" t="s">
        <v>40</v>
      </c>
      <c r="C54" s="9" t="s">
        <v>49</v>
      </c>
      <c r="J54" s="10" t="str">
        <f t="shared" ref="J54:J60" si="3">IF(IFERROR(FIND("iPhone",B54),0)&lt;1,"Not iPhone",
IF(AND(IFERROR(FIND("iPhone",B54),0)&gt;0,IFERROR(FIND("Black",C54),0)&gt;0),"Black iPhone","Not black iPhone"))</f>
        <v>Not black iPhone</v>
      </c>
    </row>
    <row r="55" spans="1:10" ht="13.2" x14ac:dyDescent="0.25">
      <c r="A55" s="9" t="s">
        <v>17</v>
      </c>
      <c r="B55" s="9" t="s">
        <v>41</v>
      </c>
      <c r="C55" s="9" t="s">
        <v>50</v>
      </c>
      <c r="J55" s="10" t="str">
        <f t="shared" si="3"/>
        <v>Not black iPhone</v>
      </c>
    </row>
    <row r="56" spans="1:10" ht="13.2" x14ac:dyDescent="0.25">
      <c r="A56" s="9" t="s">
        <v>18</v>
      </c>
      <c r="B56" s="9" t="s">
        <v>42</v>
      </c>
      <c r="C56" s="9" t="s">
        <v>51</v>
      </c>
      <c r="J56" s="10" t="str">
        <f t="shared" si="3"/>
        <v>Not black iPhone</v>
      </c>
    </row>
    <row r="57" spans="1:10" ht="13.2" x14ac:dyDescent="0.25">
      <c r="A57" s="9" t="s">
        <v>19</v>
      </c>
      <c r="B57" s="9" t="s">
        <v>43</v>
      </c>
      <c r="C57" s="9" t="s">
        <v>52</v>
      </c>
      <c r="J57" s="10" t="str">
        <f t="shared" si="3"/>
        <v>Not iPhone</v>
      </c>
    </row>
    <row r="58" spans="1:10" ht="13.2" x14ac:dyDescent="0.25">
      <c r="A58" s="9" t="s">
        <v>21</v>
      </c>
      <c r="B58" s="9" t="s">
        <v>44</v>
      </c>
      <c r="C58" s="9" t="s">
        <v>52</v>
      </c>
      <c r="J58" s="10" t="str">
        <f t="shared" si="3"/>
        <v>Black iPhone</v>
      </c>
    </row>
    <row r="59" spans="1:10" ht="13.2" x14ac:dyDescent="0.25">
      <c r="A59" s="9" t="s">
        <v>23</v>
      </c>
      <c r="B59" s="9" t="s">
        <v>45</v>
      </c>
      <c r="C59" s="9" t="s">
        <v>53</v>
      </c>
      <c r="J59" s="10" t="str">
        <f t="shared" si="3"/>
        <v>Not black iPhone</v>
      </c>
    </row>
    <row r="60" spans="1:10" ht="13.2" x14ac:dyDescent="0.25">
      <c r="A60" s="9" t="s">
        <v>24</v>
      </c>
      <c r="B60" s="9" t="s">
        <v>46</v>
      </c>
      <c r="C60" s="9" t="s">
        <v>52</v>
      </c>
      <c r="J60" s="10" t="str">
        <f t="shared" si="3"/>
        <v>Not iPhone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Легкий уровень</vt:lpstr>
      <vt:lpstr>Средний уровень</vt:lpstr>
    </vt:vector>
  </TitlesOfParts>
  <Company>ВИС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Тестовое задание ВИС</dc:title>
  <dc:creator>artem_analyze@mail.ru</dc:creator>
  <cp:lastModifiedBy>artem</cp:lastModifiedBy>
  <dcterms:created xsi:type="dcterms:W3CDTF">2023-07-04T14:06:53Z</dcterms:created>
  <dcterms:modified xsi:type="dcterms:W3CDTF">2024-05-22T08:33:16Z</dcterms:modified>
</cp:coreProperties>
</file>