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d0fc462f1d9a6e/Documentos/July/Evaluacion/Archivos-words-con-respuestas/"/>
    </mc:Choice>
  </mc:AlternateContent>
  <xr:revisionPtr revIDLastSave="0" documentId="8_{B209A3E5-828F-44EA-8DAD-42FEA69E5987}" xr6:coauthVersionLast="47" xr6:coauthVersionMax="47" xr10:uidLastSave="{00000000-0000-0000-0000-000000000000}"/>
  <bookViews>
    <workbookView xWindow="3864" yWindow="3708" windowWidth="17280" windowHeight="8880" xr2:uid="{DE61E59D-F166-4439-B6C9-2B1DDA7A8C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N17" i="1"/>
  <c r="N15" i="1"/>
  <c r="N5" i="1"/>
  <c r="N6" i="1"/>
  <c r="N7" i="1"/>
  <c r="N8" i="1"/>
  <c r="N9" i="1"/>
  <c r="N10" i="1"/>
  <c r="N11" i="1"/>
  <c r="N12" i="1"/>
  <c r="N13" i="1"/>
  <c r="N4" i="1"/>
  <c r="L17" i="1"/>
  <c r="L15" i="1"/>
  <c r="L5" i="1"/>
  <c r="L6" i="1"/>
  <c r="L7" i="1"/>
  <c r="L8" i="1"/>
  <c r="L9" i="1"/>
  <c r="L10" i="1"/>
  <c r="L11" i="1"/>
  <c r="L12" i="1"/>
  <c r="L13" i="1"/>
  <c r="L4" i="1"/>
  <c r="K4" i="1"/>
  <c r="K17" i="1" s="1"/>
  <c r="K15" i="1"/>
  <c r="K5" i="1"/>
  <c r="K6" i="1"/>
  <c r="K7" i="1"/>
  <c r="K8" i="1"/>
  <c r="K9" i="1"/>
  <c r="K10" i="1"/>
  <c r="K11" i="1"/>
  <c r="K12" i="1"/>
  <c r="K13" i="1"/>
  <c r="I17" i="1"/>
  <c r="J17" i="1"/>
  <c r="I15" i="1"/>
  <c r="J15" i="1"/>
  <c r="J5" i="1"/>
  <c r="J6" i="1"/>
  <c r="J7" i="1"/>
  <c r="J8" i="1"/>
  <c r="J9" i="1"/>
  <c r="J10" i="1"/>
  <c r="J11" i="1"/>
  <c r="J12" i="1"/>
  <c r="J13" i="1"/>
  <c r="J4" i="1"/>
  <c r="I4" i="1"/>
  <c r="I5" i="1"/>
  <c r="I6" i="1"/>
  <c r="I7" i="1"/>
  <c r="I8" i="1"/>
  <c r="I9" i="1"/>
  <c r="I10" i="1"/>
  <c r="I11" i="1"/>
  <c r="I12" i="1"/>
  <c r="I13" i="1"/>
  <c r="E17" i="1"/>
  <c r="F17" i="1"/>
  <c r="G17" i="1"/>
  <c r="H17" i="1"/>
  <c r="D17" i="1"/>
  <c r="C17" i="1"/>
  <c r="D15" i="1"/>
  <c r="E15" i="1"/>
  <c r="F15" i="1"/>
  <c r="G15" i="1"/>
  <c r="H15" i="1"/>
  <c r="C15" i="1"/>
  <c r="H5" i="1"/>
  <c r="H6" i="1"/>
  <c r="H7" i="1"/>
  <c r="H8" i="1"/>
  <c r="H9" i="1"/>
  <c r="H10" i="1"/>
  <c r="H11" i="1"/>
  <c r="H12" i="1"/>
  <c r="H13" i="1"/>
  <c r="H4" i="1"/>
  <c r="F4" i="1"/>
  <c r="F6" i="1"/>
  <c r="F7" i="1"/>
  <c r="F8" i="1"/>
  <c r="F9" i="1"/>
  <c r="F10" i="1"/>
  <c r="F11" i="1"/>
  <c r="F12" i="1"/>
  <c r="F13" i="1"/>
  <c r="F5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<sst xmlns="http://schemas.openxmlformats.org/spreadsheetml/2006/main" count="27" uniqueCount="27">
  <si>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</si>
  <si>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</si>
  <si>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</si>
  <si>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</si>
  <si>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</si>
  <si>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</si>
  <si>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</si>
  <si>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</si>
  <si>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</si>
  <si>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</si>
  <si>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</si>
  <si>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</si>
  <si>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Producción de frutas 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</si>
  <si>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</si>
  <si>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</si>
  <si>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</si>
  <si>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</si>
  <si>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</si>
  <si>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</si>
  <si>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</si>
  <si>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</si>
  <si>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</si>
  <si>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</si>
  <si>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Promedio por mes</t>
  </si>
  <si>
    <t>Promedio total</t>
  </si>
  <si>
    <t>Producción por mes</t>
  </si>
  <si>
    <t>Producción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</si>
</sst>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8C2-7B5C-4DDF-B8EA-8A46B3FBBFD3}">
  <dimension ref="B2:N21"/>
  <sheetViews>
    <sheetView tabSelected="1" topLeftCell="I2" workbookViewId="0">
      <selection activeCell="L19" sqref="L19"/>
    </sheetView>
  </sheetViews>
  <sheetFormatPr baseColWidth="10" defaultRowHeight="14.4" x14ac:dyDescent="0.3"/>
  <cols>
    <col min="2" max="2" width="20.44140625" customWidth="1"/>
    <col min="6" max="6" width="13.21875" customWidth="1"/>
    <col min="8" max="8" width="15.88671875" customWidth="1"/>
    <col min="9" max="9" width="16.109375" customWidth="1"/>
    <col min="11" max="11" width="18.6640625" customWidth="1"/>
  </cols>
  <sheetData>
    <row r="2" spans="2:14" x14ac:dyDescent="0.3">
      <c r="B2" s="1"/>
      <c r="C2" s="2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2:14" x14ac:dyDescent="0.3">
      <c r="B4" s="1" t="s">
        <v>13</v>
      </c>
      <c r="C4" s="1">
        <v>25871</v>
      </c>
      <c r="D4" s="1">
        <f>C4*2</f>
        <v>51742</v>
      </c>
      <c r="E4" s="1">
        <f>SUM(C4:D4)</f>
        <v>77613</v>
      </c>
      <c r="F4" s="1">
        <f>(E4*56)/100</f>
        <v>43463.28</v>
      </c>
      <c r="G4" s="1">
        <f>(C4+D4)*3</f>
        <v>232839</v>
      </c>
      <c r="H4" s="1">
        <f>AVERAGE(C4:G4)</f>
        <v>86305.656000000003</v>
      </c>
      <c r="I4" s="5">
        <f>H4-((H4*8)/100)</f>
        <v>79401.20352000001</v>
      </c>
      <c r="J4" s="1">
        <f>I4+(I4*43)/100</f>
        <v>113543.72103360001</v>
      </c>
      <c r="K4" s="1">
        <f t="shared" ref="K4:K13" si="0">I4-((I4*19)/100)+(J4*37)/100</f>
        <v>106326.15163363202</v>
      </c>
      <c r="L4" s="1">
        <f>F4+((F4*26)/100)-(K4*5)/100</f>
        <v>49447.4252183184</v>
      </c>
      <c r="M4" s="1"/>
      <c r="N4" s="1">
        <f>AVERAGE(K4:M4)*2</f>
        <v>155773.57685195043</v>
      </c>
    </row>
    <row r="5" spans="2:14" x14ac:dyDescent="0.3">
      <c r="B5" s="1" t="s">
        <v>14</v>
      </c>
      <c r="C5" s="1">
        <v>4589236</v>
      </c>
      <c r="D5" s="1">
        <f t="shared" ref="D5:D13" si="1">C5*2</f>
        <v>9178472</v>
      </c>
      <c r="E5" s="1">
        <f t="shared" ref="E5:E13" si="2">SUM(C5:D5)</f>
        <v>13767708</v>
      </c>
      <c r="F5" s="1">
        <f>(E5*56)/100</f>
        <v>7709916.4800000004</v>
      </c>
      <c r="G5" s="1">
        <f t="shared" ref="G5:G13" si="3">(C5+D5)*3</f>
        <v>41303124</v>
      </c>
      <c r="H5" s="1">
        <f t="shared" ref="H5:H13" si="4">AVERAGE(C5:G5)</f>
        <v>15309691.296</v>
      </c>
      <c r="I5" s="5">
        <f t="shared" ref="I5:I13" si="5">H5-((H5*8)/100)</f>
        <v>14084915.992320001</v>
      </c>
      <c r="J5" s="1">
        <f t="shared" ref="J5:J13" si="6">I5+(I5*43)/100</f>
        <v>20141429.869017601</v>
      </c>
      <c r="K5" s="1">
        <f t="shared" si="0"/>
        <v>18861111.005315714</v>
      </c>
      <c r="L5" s="1">
        <f t="shared" ref="L5:L13" si="7">F5+((F5*26)/100)-(K5*5)/100</f>
        <v>8771439.2145342156</v>
      </c>
      <c r="M5" s="1"/>
      <c r="N5" s="1">
        <f t="shared" ref="N5:N13" si="8">AVERAGE(K5:M5)*2</f>
        <v>27632550.219849929</v>
      </c>
    </row>
    <row r="6" spans="2:14" x14ac:dyDescent="0.3">
      <c r="B6" s="1" t="s">
        <v>15</v>
      </c>
      <c r="C6" s="1">
        <v>1458</v>
      </c>
      <c r="D6" s="1">
        <f t="shared" si="1"/>
        <v>2916</v>
      </c>
      <c r="E6" s="1">
        <f t="shared" si="2"/>
        <v>4374</v>
      </c>
      <c r="F6" s="1">
        <f t="shared" ref="F6:F13" si="9">(E6*56)/100</f>
        <v>2449.44</v>
      </c>
      <c r="G6" s="1">
        <f t="shared" si="3"/>
        <v>13122</v>
      </c>
      <c r="H6" s="1">
        <f t="shared" si="4"/>
        <v>4863.8880000000008</v>
      </c>
      <c r="I6" s="5">
        <f t="shared" si="5"/>
        <v>4474.7769600000011</v>
      </c>
      <c r="J6" s="5">
        <f t="shared" si="6"/>
        <v>6398.9310528000015</v>
      </c>
      <c r="K6" s="5">
        <f t="shared" si="0"/>
        <v>5992.1738271360009</v>
      </c>
      <c r="L6" s="1">
        <f t="shared" si="7"/>
        <v>2786.6857086432001</v>
      </c>
      <c r="M6" s="1"/>
      <c r="N6" s="1">
        <f t="shared" si="8"/>
        <v>8778.8595357792001</v>
      </c>
    </row>
    <row r="7" spans="2:14" x14ac:dyDescent="0.3">
      <c r="B7" s="1" t="s">
        <v>16</v>
      </c>
      <c r="C7" s="1">
        <v>45879</v>
      </c>
      <c r="D7" s="1">
        <f t="shared" si="1"/>
        <v>91758</v>
      </c>
      <c r="E7" s="1">
        <f t="shared" si="2"/>
        <v>137637</v>
      </c>
      <c r="F7" s="1">
        <f t="shared" si="9"/>
        <v>77076.72</v>
      </c>
      <c r="G7" s="1">
        <f t="shared" si="3"/>
        <v>412911</v>
      </c>
      <c r="H7" s="1">
        <f t="shared" si="4"/>
        <v>153052.34399999998</v>
      </c>
      <c r="I7" s="5">
        <f t="shared" si="5"/>
        <v>140808.15647999998</v>
      </c>
      <c r="J7" s="5">
        <f t="shared" si="6"/>
        <v>201355.66376639996</v>
      </c>
      <c r="K7" s="5">
        <f t="shared" si="0"/>
        <v>188556.20234236796</v>
      </c>
      <c r="L7" s="1">
        <f t="shared" si="7"/>
        <v>87688.857082881601</v>
      </c>
      <c r="M7" s="1"/>
      <c r="N7" s="1">
        <f t="shared" si="8"/>
        <v>276245.05942524958</v>
      </c>
    </row>
    <row r="8" spans="2:14" x14ac:dyDescent="0.3">
      <c r="B8" s="1" t="s">
        <v>17</v>
      </c>
      <c r="C8" s="1">
        <v>689521</v>
      </c>
      <c r="D8" s="1">
        <f t="shared" si="1"/>
        <v>1379042</v>
      </c>
      <c r="E8" s="1">
        <f t="shared" si="2"/>
        <v>2068563</v>
      </c>
      <c r="F8" s="1">
        <f t="shared" si="9"/>
        <v>1158395.28</v>
      </c>
      <c r="G8" s="1">
        <f t="shared" si="3"/>
        <v>6205689</v>
      </c>
      <c r="H8" s="1">
        <f t="shared" si="4"/>
        <v>2300242.0560000003</v>
      </c>
      <c r="I8" s="5">
        <f t="shared" si="5"/>
        <v>2116222.6915200003</v>
      </c>
      <c r="J8" s="1">
        <f t="shared" si="6"/>
        <v>3026198.4488736005</v>
      </c>
      <c r="K8" s="5">
        <f t="shared" si="0"/>
        <v>2833833.8062144322</v>
      </c>
      <c r="L8" s="1">
        <f t="shared" si="7"/>
        <v>1317886.3624892784</v>
      </c>
      <c r="M8" s="1"/>
      <c r="N8" s="1">
        <f t="shared" si="8"/>
        <v>4151720.1687037107</v>
      </c>
    </row>
    <row r="9" spans="2:14" x14ac:dyDescent="0.3">
      <c r="B9" s="1" t="s">
        <v>18</v>
      </c>
      <c r="C9" s="1">
        <v>35684</v>
      </c>
      <c r="D9" s="1">
        <f t="shared" si="1"/>
        <v>71368</v>
      </c>
      <c r="E9" s="1">
        <f t="shared" si="2"/>
        <v>107052</v>
      </c>
      <c r="F9" s="1">
        <f t="shared" si="9"/>
        <v>59949.120000000003</v>
      </c>
      <c r="G9" s="1">
        <f t="shared" si="3"/>
        <v>321156</v>
      </c>
      <c r="H9" s="1">
        <f t="shared" si="4"/>
        <v>119041.82399999999</v>
      </c>
      <c r="I9" s="5">
        <f t="shared" si="5"/>
        <v>109518.47808</v>
      </c>
      <c r="J9" s="5">
        <f t="shared" si="6"/>
        <v>156611.42365439999</v>
      </c>
      <c r="K9" s="5">
        <f t="shared" si="0"/>
        <v>146656.19399692799</v>
      </c>
      <c r="L9" s="1">
        <f t="shared" si="7"/>
        <v>68203.081500153596</v>
      </c>
      <c r="M9" s="1"/>
      <c r="N9" s="1">
        <f t="shared" si="8"/>
        <v>214859.27549708157</v>
      </c>
    </row>
    <row r="10" spans="2:14" x14ac:dyDescent="0.3">
      <c r="B10" s="1" t="s">
        <v>19</v>
      </c>
      <c r="C10" s="1">
        <v>59860</v>
      </c>
      <c r="D10" s="1">
        <f t="shared" si="1"/>
        <v>119720</v>
      </c>
      <c r="E10" s="1">
        <f t="shared" si="2"/>
        <v>179580</v>
      </c>
      <c r="F10" s="1">
        <f t="shared" si="9"/>
        <v>100564.8</v>
      </c>
      <c r="G10" s="1">
        <f t="shared" si="3"/>
        <v>538740</v>
      </c>
      <c r="H10" s="1">
        <f t="shared" si="4"/>
        <v>199692.96000000002</v>
      </c>
      <c r="I10" s="5">
        <f t="shared" si="5"/>
        <v>183717.52320000003</v>
      </c>
      <c r="J10" s="5">
        <f t="shared" si="6"/>
        <v>262716.05817600002</v>
      </c>
      <c r="K10" s="5">
        <f t="shared" si="0"/>
        <v>246016.13531712</v>
      </c>
      <c r="L10" s="1">
        <f t="shared" si="7"/>
        <v>114410.841234144</v>
      </c>
      <c r="M10" s="1"/>
      <c r="N10" s="1">
        <f t="shared" si="8"/>
        <v>360426.976551264</v>
      </c>
    </row>
    <row r="11" spans="2:14" x14ac:dyDescent="0.3">
      <c r="B11" s="1" t="s">
        <v>20</v>
      </c>
      <c r="C11" s="1">
        <v>147859</v>
      </c>
      <c r="D11" s="1">
        <f t="shared" si="1"/>
        <v>295718</v>
      </c>
      <c r="E11" s="1">
        <f t="shared" si="2"/>
        <v>443577</v>
      </c>
      <c r="F11" s="1">
        <f t="shared" si="9"/>
        <v>248403.12</v>
      </c>
      <c r="G11" s="1">
        <f t="shared" si="3"/>
        <v>1330731</v>
      </c>
      <c r="H11" s="1">
        <f t="shared" si="4"/>
        <v>493257.62400000001</v>
      </c>
      <c r="I11" s="5">
        <f t="shared" si="5"/>
        <v>453797.01407999999</v>
      </c>
      <c r="J11" s="1">
        <f t="shared" si="6"/>
        <v>648929.73013439996</v>
      </c>
      <c r="K11" s="5">
        <f t="shared" si="0"/>
        <v>607679.58155452798</v>
      </c>
      <c r="L11" s="1">
        <f t="shared" si="7"/>
        <v>282603.95212227362</v>
      </c>
      <c r="M11" s="1"/>
      <c r="N11" s="1">
        <f t="shared" si="8"/>
        <v>890283.5336768016</v>
      </c>
    </row>
    <row r="12" spans="2:14" x14ac:dyDescent="0.3">
      <c r="B12" s="1" t="s">
        <v>21</v>
      </c>
      <c r="C12" s="1">
        <v>4587</v>
      </c>
      <c r="D12" s="1">
        <f t="shared" si="1"/>
        <v>9174</v>
      </c>
      <c r="E12" s="1">
        <f t="shared" si="2"/>
        <v>13761</v>
      </c>
      <c r="F12" s="1">
        <f t="shared" si="9"/>
        <v>7706.16</v>
      </c>
      <c r="G12" s="1">
        <f t="shared" si="3"/>
        <v>41283</v>
      </c>
      <c r="H12" s="1">
        <f t="shared" si="4"/>
        <v>15302.232</v>
      </c>
      <c r="I12" s="5">
        <f t="shared" si="5"/>
        <v>14078.05344</v>
      </c>
      <c r="J12" s="5">
        <f t="shared" si="6"/>
        <v>20131.6164192</v>
      </c>
      <c r="K12" s="5">
        <f t="shared" si="0"/>
        <v>18851.921361503999</v>
      </c>
      <c r="L12" s="1">
        <f t="shared" si="7"/>
        <v>8767.1655319248002</v>
      </c>
      <c r="M12" s="1"/>
      <c r="N12" s="1">
        <f t="shared" si="8"/>
        <v>27619.086893428801</v>
      </c>
    </row>
    <row r="13" spans="2:14" x14ac:dyDescent="0.3">
      <c r="B13" s="1" t="s">
        <v>22</v>
      </c>
      <c r="C13" s="1">
        <v>2587793</v>
      </c>
      <c r="D13" s="1">
        <f t="shared" si="1"/>
        <v>5175586</v>
      </c>
      <c r="E13" s="1">
        <f t="shared" si="2"/>
        <v>7763379</v>
      </c>
      <c r="F13" s="1">
        <f t="shared" si="9"/>
        <v>4347492.24</v>
      </c>
      <c r="G13" s="1">
        <f t="shared" si="3"/>
        <v>23290137</v>
      </c>
      <c r="H13" s="1">
        <f t="shared" si="4"/>
        <v>8632877.4480000008</v>
      </c>
      <c r="I13" s="5">
        <f t="shared" si="5"/>
        <v>7942247.2521600006</v>
      </c>
      <c r="J13" s="1">
        <f t="shared" si="6"/>
        <v>11357413.570588801</v>
      </c>
      <c r="K13" s="1">
        <f t="shared" si="0"/>
        <v>10635463.295367457</v>
      </c>
      <c r="L13" s="1">
        <f t="shared" si="7"/>
        <v>4946067.0576316277</v>
      </c>
      <c r="M13" s="1"/>
      <c r="N13" s="1">
        <f t="shared" si="8"/>
        <v>15581530.352999084</v>
      </c>
    </row>
    <row r="15" spans="2:14" x14ac:dyDescent="0.3">
      <c r="B15" s="1" t="s">
        <v>23</v>
      </c>
      <c r="C15" s="1">
        <f>AVERAGE(C4:C13)</f>
        <v>818774.8</v>
      </c>
      <c r="D15" s="1">
        <f t="shared" ref="D15:N15" si="10">AVERAGE(D4:D13)</f>
        <v>1637549.6</v>
      </c>
      <c r="E15" s="1">
        <f t="shared" si="10"/>
        <v>2456324.4</v>
      </c>
      <c r="F15" s="1">
        <f t="shared" si="10"/>
        <v>1375541.6640000001</v>
      </c>
      <c r="G15" s="1">
        <f t="shared" si="10"/>
        <v>7368973.2000000002</v>
      </c>
      <c r="H15" s="1">
        <f t="shared" si="10"/>
        <v>2731432.7328000008</v>
      </c>
      <c r="I15" s="1">
        <f t="shared" si="10"/>
        <v>2512918.1141760005</v>
      </c>
      <c r="J15" s="1">
        <f t="shared" si="10"/>
        <v>3593472.9032716802</v>
      </c>
      <c r="K15" s="1">
        <f t="shared" si="10"/>
        <v>3365048.6466930821</v>
      </c>
      <c r="L15" s="1">
        <f t="shared" si="10"/>
        <v>1564930.0643053458</v>
      </c>
      <c r="M15" s="1"/>
      <c r="N15" s="1">
        <f t="shared" si="10"/>
        <v>4929978.7109984281</v>
      </c>
    </row>
    <row r="16" spans="2:14" x14ac:dyDescent="0.3">
      <c r="B16" s="3" t="s">
        <v>24</v>
      </c>
      <c r="C16" s="3"/>
      <c r="L16" s="1"/>
    </row>
    <row r="17" spans="2:14" x14ac:dyDescent="0.3">
      <c r="B17" s="1" t="s">
        <v>25</v>
      </c>
      <c r="C17" s="1">
        <f>SUM(C4:C13)</f>
        <v>8187748</v>
      </c>
      <c r="D17" s="1">
        <f>SUM(D4:D13)</f>
        <v>16375496</v>
      </c>
      <c r="E17" s="1">
        <f t="shared" ref="E17:N17" si="11">SUM(E4:E13)</f>
        <v>24563244</v>
      </c>
      <c r="F17" s="1">
        <f t="shared" si="11"/>
        <v>13755416.640000001</v>
      </c>
      <c r="G17" s="1">
        <f t="shared" si="11"/>
        <v>73689732</v>
      </c>
      <c r="H17" s="1">
        <f t="shared" si="11"/>
        <v>27314327.328000009</v>
      </c>
      <c r="I17" s="1">
        <f t="shared" si="11"/>
        <v>25129181.141760003</v>
      </c>
      <c r="J17" s="1">
        <f t="shared" si="11"/>
        <v>35934729.032716803</v>
      </c>
      <c r="K17" s="1">
        <f t="shared" si="11"/>
        <v>33650486.466930822</v>
      </c>
      <c r="L17" s="1">
        <f t="shared" si="11"/>
        <v>15649300.643053457</v>
      </c>
      <c r="M17" s="1">
        <f t="shared" si="11"/>
        <v>0</v>
      </c>
      <c r="N17" s="1">
        <f t="shared" si="11"/>
        <v>49299787.109984279</v>
      </c>
    </row>
    <row r="18" spans="2:14" x14ac:dyDescent="0.3">
      <c r="B18" s="4" t="s">
        <v>26</v>
      </c>
      <c r="C18" s="4"/>
    </row>
    <row r="20" spans="2:14" x14ac:dyDescent="0.3">
      <c r="J20" s="6"/>
    </row>
    <row r="21" spans="2:14" x14ac:dyDescent="0.3">
      <c r="I21" s="6"/>
    </row>
  </sheetData>
  <mergeCells count="1">
    <mergeCell ref="C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2025-06-13T02:04:37Z</dcterms:created>
  <dcterms:modified xsi:type="dcterms:W3CDTF">2025-06-13T04:30:32Z</dcterms:modified>
</cp:coreProperties>
</file>