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49" windowHeight="8192" windowWidth="16384" xWindow="0" yWindow="0"/>
  </bookViews>
  <sheets>
    <sheet name="All grants" sheetId="1" state="visible" r:id="rId2"/>
  </sheets>
  <definedNames>
    <definedName function="false" hidden="false" localSheetId="0" name="Text11" vbProcedure="false">'All grants'!$B$171</definedName>
    <definedName function="false" hidden="false" localSheetId="0" name="Text13" vbProcedure="false">'All grants'!$C$171</definedName>
    <definedName function="false" hidden="false" localSheetId="0" name="_xlnm._FilterDatabase" vbProcedure="false">'All grants'!$A$2:$U$190</definedName>
    <definedName function="false" hidden="false" localSheetId="0" name="_xlnm._FilterDatabase_0" vbProcedure="false">'All grants'!$A$2:$U$190</definedName>
  </definedNames>
  <calcPr iterateCount="100" refMode="A1" iterate="false" iterateDelta="0.0001"/>
</workbook>
</file>

<file path=xl/sharedStrings.xml><?xml version="1.0" encoding="utf-8"?>
<sst xmlns="http://schemas.openxmlformats.org/spreadsheetml/2006/main" count="1269" uniqueCount="559">
  <si>
    <t>Grant regions (Please type '1' in each region in which grantee works)</t>
  </si>
  <si>
    <t>Grantee</t>
  </si>
  <si>
    <t>Project title</t>
  </si>
  <si>
    <t>Budget</t>
  </si>
  <si>
    <t>Start date dd/mm/yy</t>
  </si>
  <si>
    <t>End date dd/mm/yy</t>
  </si>
  <si>
    <t>Grants Type</t>
  </si>
  <si>
    <t>Topic / Area</t>
  </si>
  <si>
    <t>Brief description</t>
  </si>
  <si>
    <t>Region</t>
  </si>
  <si>
    <t>Adjara</t>
  </si>
  <si>
    <t>Guria</t>
  </si>
  <si>
    <t>Imereti</t>
  </si>
  <si>
    <t>Kakheti</t>
  </si>
  <si>
    <t>Kvemo Kartli</t>
  </si>
  <si>
    <t>Tbilisi</t>
  </si>
  <si>
    <t>Mtskheta-Mtianeti</t>
  </si>
  <si>
    <t>Racha-Lechkumi / Kvemo Svaneti</t>
  </si>
  <si>
    <t>Samegrelo / Zemo Svaneti</t>
  </si>
  <si>
    <t>Samtskhe-Javakheti</t>
  </si>
  <si>
    <t>Shida Kartli</t>
  </si>
  <si>
    <t>Georgian Youth for Europe</t>
  </si>
  <si>
    <t>Green Challenge for Rustavi Society</t>
  </si>
  <si>
    <t>Citizens’ Advocacy Grant</t>
  </si>
  <si>
    <t>Environment Policy</t>
  </si>
  <si>
    <t>Reduce plastic bags usage in Rustavi by persuading the government to introduce a fee for single-use plastic bags.</t>
  </si>
  <si>
    <t>x</t>
  </si>
  <si>
    <t>Union of Scientists of Imereti Region “Spectri”</t>
  </si>
  <si>
    <t>Promote Protection of Environment</t>
  </si>
  <si>
    <t>Advocate for the relocation of the existing landfill in Kutaisi and a complete re-cultivation of the soil in the area.</t>
  </si>
  <si>
    <t>Society “Biliki”</t>
  </si>
  <si>
    <t>Let’s Help Each Other</t>
  </si>
  <si>
    <t>IDPs</t>
  </si>
  <si>
    <t>Increase public education among IDP youth and help them integrate into local society.</t>
  </si>
  <si>
    <t>Association  Zekari</t>
  </si>
  <si>
    <t>Promoting Public-Government Dialogue in Ambrolauri</t>
  </si>
  <si>
    <t>Good Governance</t>
  </si>
  <si>
    <t>Establish ongoing communication between the regional capital and high mountainous villages.</t>
  </si>
  <si>
    <t>Club of Gori Invalids</t>
  </si>
  <si>
    <t>Environment Without Barriers</t>
  </si>
  <si>
    <t>Disabled Accessibility</t>
  </si>
  <si>
    <t>Create a barrier-free environment for disabled people in Gori so they can live and work independently.</t>
  </si>
  <si>
    <t>Civic Activities Centre</t>
  </si>
  <si>
    <t>Advocacy for the Interests of People Living Below the Poverty Line in the  Kakheti Region</t>
  </si>
  <si>
    <t>Social Assistance</t>
  </si>
  <si>
    <t>Help people living below the poverty line benefit from the “State Program to Eradicate Poverty” by providing professional/legal support and information.</t>
  </si>
  <si>
    <t>Institute of Nationalism and Conflict Studies</t>
  </si>
  <si>
    <t>Rapid Response and Advocacy of IDP Interests Through Cooperation</t>
  </si>
  <si>
    <t>Develop a rapid response mechanism to enable IDPs to address their needs and protect their rights.</t>
  </si>
  <si>
    <t>Young Economists Association of Georgia  - Imereti Representation</t>
  </si>
  <si>
    <t>Monitor Highway Construction of  Zestaponi-Samtredia</t>
  </si>
  <si>
    <t>Property Rights</t>
  </si>
  <si>
    <t>Ensure communities are financially compensated for use of their land for road construction.</t>
  </si>
  <si>
    <t>Ozurgeti Young Scientists Club</t>
  </si>
  <si>
    <t>We’ll Plan Together How to Spend Our Money</t>
  </si>
  <si>
    <t>Public Finance</t>
  </si>
  <si>
    <t>Develop medium-term strategic action plans for state-owned non-commercial legal entities.</t>
  </si>
  <si>
    <t>The Guram Tikanadze Svaneti Youth Center</t>
  </si>
  <si>
    <t>Monitoring of Zugdidi-Mestia Road Construction</t>
  </si>
  <si>
    <t>Ensure rights of the local community are protected by monitoring the construction of the Zugdidi-Mestia highway.</t>
  </si>
  <si>
    <t>Young Lawyers Association of Georgia – Kutaisi Branch</t>
  </si>
  <si>
    <t>Active Citizenship, In Governance</t>
  </si>
  <si>
    <t>Inform and promote citizen participation in the Baghdati and Tskaltubo municipalities’ budget process.</t>
  </si>
  <si>
    <t>Union for  Democratic Development of Georgia</t>
  </si>
  <si>
    <t>Public Interest and Choice of the Government</t>
  </si>
  <si>
    <t>Local Governance</t>
  </si>
  <si>
    <t>Increase public participation in local decision-making.</t>
  </si>
  <si>
    <t>Center forIntegration of DisabledPeople of Kakheti Region</t>
  </si>
  <si>
    <t>Open Environment: A Path to Independent Living</t>
  </si>
  <si>
    <t>Ensure future buildings in the Kakheti region are accessible to the people with special needs.</t>
  </si>
  <si>
    <t>Association “Union of Chiaturians”</t>
  </si>
  <si>
    <t>Advocacy for Environmental Issues in Chiatura</t>
  </si>
  <si>
    <t>Increase environmental awareness and public participation in local decision-making processes.</t>
  </si>
  <si>
    <t>New Initiative in Kvemo Kartli</t>
  </si>
  <si>
    <t>Public Participation in the Municipal Budgeting Process</t>
  </si>
  <si>
    <t>Increase public oversight and participation in the budgeting process in the Gardabani region.</t>
  </si>
  <si>
    <t>Liberal Academy of Tbilisi</t>
  </si>
  <si>
    <t>Transition in Georgia: Major Implications</t>
  </si>
  <si>
    <t>Think Tank Support Grants</t>
  </si>
  <si>
    <t>Economic Development</t>
  </si>
  <si>
    <t>Analyze Georgia's current political and economic transition strategy as it relates to EU integration.</t>
  </si>
  <si>
    <t>Economic Policy Research Center</t>
  </si>
  <si>
    <t>Threats and Challenges for Sustainable Growth</t>
  </si>
  <si>
    <t>Think Tank Support Grant</t>
  </si>
  <si>
    <t>Assist the National Security Council of Georgia in identifying and assessing major economic threats and challenges.</t>
  </si>
  <si>
    <t>International Institute for Education Policy, Planning and Management</t>
  </si>
  <si>
    <t>Examining Private Tutoring Phenomenon in Georgia</t>
  </si>
  <si>
    <t>Education Policy</t>
  </si>
  <si>
    <t>Assess the prevalence and impact of private tutoring in Georgia and recommend education policy reforms to mitigate its negative impacts.</t>
  </si>
  <si>
    <t>Insurance Association of Georgia</t>
  </si>
  <si>
    <t>Pharmaceutical Prescription Practices in Georgia</t>
  </si>
  <si>
    <t>Health Policy</t>
  </si>
  <si>
    <t>Research the factors influencing prescription practices and high pharmaceutical costs.</t>
  </si>
  <si>
    <t>Transparency International (TI) Georgia</t>
  </si>
  <si>
    <t>Analyzing Competition in Georgia</t>
  </si>
  <si>
    <t>Promote competitiveness and transparency by analyzing the food and fuel sectors and identifying specific concerns and potential policy solutions.</t>
  </si>
  <si>
    <t>ISET Policy Institute</t>
  </si>
  <si>
    <t>Growth Diagnostics for Georgia</t>
  </si>
  <si>
    <t>Identify binding constraints to economic growth in Georgia and develop recommendations for targeted policy interventions.</t>
  </si>
  <si>
    <t>Georgian Association of Child Neurologists and Neurosurgeons</t>
  </si>
  <si>
    <t>Coalition for Childhood Disability</t>
  </si>
  <si>
    <t>Partnership for Change Grants</t>
  </si>
  <si>
    <t>Social Policy</t>
  </si>
  <si>
    <t>Advocate for the rights of children with disabilities to enhance healthcare, education, and disability-related services.</t>
  </si>
  <si>
    <t>Civic Development Institute</t>
  </si>
  <si>
    <t>Georgian Teachers for Child Friendly Schools</t>
  </si>
  <si>
    <t>Partnership for Change Grant</t>
  </si>
  <si>
    <t>Strengthen school safety and autonomy policy implementation and advocate for additional safe school reforms.</t>
  </si>
  <si>
    <t>Safe Space</t>
  </si>
  <si>
    <t>Ecology of Tbilisi</t>
  </si>
  <si>
    <t>Advocate for the protection of recreation zones in Tbilisi.</t>
  </si>
  <si>
    <t>Green Alternative</t>
  </si>
  <si>
    <t>Empowering Local Communities in Imereti and Racha-Lechkhumi</t>
  </si>
  <si>
    <t>Address social and environmental concerns of communities affected by the Khudoni Hydro Power Plant (HPP) and the Namakhvani HPP.</t>
  </si>
  <si>
    <t>Association "Green Wave"</t>
  </si>
  <si>
    <t>Vulnerable Population for Healthcare Insurance Reforms</t>
  </si>
  <si>
    <t>Increase awareness of state-funded medical insurance among vulnerable populations.</t>
  </si>
  <si>
    <t>Civil Society Development Union “Borjgali”</t>
  </si>
  <si>
    <t>Improving Public Policy in the Field of Eco-Migration</t>
  </si>
  <si>
    <t>Ecomigration Policy</t>
  </si>
  <si>
    <t>Improve the policy and legislative framework on eco-migration in Georgia.</t>
  </si>
  <si>
    <t>Association "Media and Society"</t>
  </si>
  <si>
    <t>Poti International Airport: Expected Risks and Ways to Reduce Them</t>
  </si>
  <si>
    <t>Increase public awareness about the anticipated ecological and social risks of constructing the Poti International Airport.</t>
  </si>
  <si>
    <t>Lanchkhuti Information Center</t>
  </si>
  <si>
    <t>Advocacy for Changes</t>
  </si>
  <si>
    <t>Raise citizen awareness and engage the community in developing a strategic economic development plan for the Ozurgeti and Lanchkhuti municipalities.</t>
  </si>
  <si>
    <t>Georgian Civil Development Association</t>
  </si>
  <si>
    <t>Advocacy for Socially Vulnerable Populations in The Kakheti Region</t>
  </si>
  <si>
    <t>Identify 30 socially vulnerable people in the Telavi, Lagodekhi, and Gurjaani municipalities and provide advocacy training to them.</t>
  </si>
  <si>
    <t>Step Forward</t>
  </si>
  <si>
    <t>Advocacy for Children with Hearing Problems</t>
  </si>
  <si>
    <t>Children's Issues</t>
  </si>
  <si>
    <t>Empower parents of children with hearing problems to advocate for their children’s rights.</t>
  </si>
  <si>
    <t>Association of Civil Societyof Georgia</t>
  </si>
  <si>
    <t>Advocacy for Water Access</t>
  </si>
  <si>
    <t>Community Mobilization</t>
  </si>
  <si>
    <t>Monitor the water supply system renovation in Tetritskaro.</t>
  </si>
  <si>
    <t>Young Teachers and Psychologists Association</t>
  </si>
  <si>
    <t>Supplying IDPs in Frezeti with Drinking Water</t>
  </si>
  <si>
    <t>Advocate for providing drinking water to the new IDP settlement in Frezeti.</t>
  </si>
  <si>
    <t>Association Atinati</t>
  </si>
  <si>
    <t>Networking facilitation in West Georgia</t>
  </si>
  <si>
    <t>Networking Facilitation Grant</t>
  </si>
  <si>
    <t>Networking Facilitation</t>
  </si>
  <si>
    <t>Support advocacy groups’ initiatives, provide technical assistance for G-PAC grant programs, and organize meetings between CSOs, governmental representatives, and donors.</t>
  </si>
  <si>
    <t>Civil Development Agency (CiDA)</t>
  </si>
  <si>
    <t>Networking facilitation in East Georgia</t>
  </si>
  <si>
    <t>Civil Society Institute</t>
  </si>
  <si>
    <t>Improving the Civil Society Enabling Environment in Georgia</t>
  </si>
  <si>
    <t>Enabling Environment Grant</t>
  </si>
  <si>
    <t>Enabling Environment</t>
  </si>
  <si>
    <t>Improve the enabling legal environment to support CSO financial sustainability and improve communication between CSOs and the government.</t>
  </si>
  <si>
    <t>Ivane Javakhishvili Tbilisi State University</t>
  </si>
  <si>
    <t>Improvement of Mental Health Policy Course at TSU</t>
  </si>
  <si>
    <t>University Assistance Grant</t>
  </si>
  <si>
    <t>Education</t>
  </si>
  <si>
    <t>Update mental health policy course materials and conduct a one-day conference on mental health policy.</t>
  </si>
  <si>
    <t>Shota Rustaveli State University</t>
  </si>
  <si>
    <t>Public Policy Faculty Retreat</t>
  </si>
  <si>
    <t>Discuss best practices in teaching public policy and develop teaching modules for applied policy research.</t>
  </si>
  <si>
    <t>University of Georgia</t>
  </si>
  <si>
    <t>Summer School in Public Policy Analysis</t>
  </si>
  <si>
    <t>Develop a summer school course entitled “Public Policy Analysis – Problems and Solutions in the 21st Century.”</t>
  </si>
  <si>
    <t>Improvement of Teaching/Learning Quality at RSU</t>
  </si>
  <si>
    <t>Strengthen the Quality Assurance Department and broaden its activities based on input from faculty, administration, students, and alumni.</t>
  </si>
  <si>
    <t>Georgian Institute of Public Affairs</t>
  </si>
  <si>
    <t>Developing  Cost-Benefit Analysis Course</t>
  </si>
  <si>
    <t>Strengthen the public policy and administration graduate curriculum by adding a new course in cost-benefit analysis.</t>
  </si>
  <si>
    <t>Akhaltsikhe State Educational University</t>
  </si>
  <si>
    <t>Towards the Bologna Process</t>
  </si>
  <si>
    <t>Develop and introduce a training module in creative and critical thinking at five regional Georgian universities.</t>
  </si>
  <si>
    <t>Ilia State University</t>
  </si>
  <si>
    <t>Master of Public Administration</t>
  </si>
  <si>
    <t>Establishment of a Master in Public Administration (MPA) program at Ilia State University (ISU).</t>
  </si>
  <si>
    <t>Akhalkalaki Higher Education Institution</t>
  </si>
  <si>
    <t>Thinking Critically, Thinking Creatively</t>
  </si>
  <si>
    <t>Develop pedagogical training materials on using critical and creative thinking strategies in teaching.</t>
  </si>
  <si>
    <t>Gori Teaching University</t>
  </si>
  <si>
    <t>Decision-Making Policy Technology in Practice for Social Policy Analysis</t>
  </si>
  <si>
    <t>Develop two courses on decision-making for graduate students in the social sciences.</t>
  </si>
  <si>
    <t>PMC Research Center</t>
  </si>
  <si>
    <t>Fiscal Risks in Georgia: Tax Revenues and Public Debts</t>
  </si>
  <si>
    <t>Fiscal Policy</t>
  </si>
  <si>
    <t>Analyze tax and debt threats to Georgia’s fiscal sustainability and identify potential policy solutions.</t>
  </si>
  <si>
    <t>Development of a Translated Political Corpus</t>
  </si>
  <si>
    <t>Create a digital political glossary in the Georgian and English languages.</t>
  </si>
  <si>
    <t>Foundation for Disabled Children and Children with Diabetes Art Hall+</t>
  </si>
  <si>
    <t>Theatrical Performance - The King of the Jungle</t>
  </si>
  <si>
    <t>Arts for Advocacy Grant</t>
  </si>
  <si>
    <t>Civic Participation</t>
  </si>
  <si>
    <t>Raise children’s and the general public’s awareness of the importance of civic engagement.</t>
  </si>
  <si>
    <t>Social Photography Caucasus Foundation</t>
  </si>
  <si>
    <t>More Civism, Less Cynics</t>
  </si>
  <si>
    <t>Initiate public discussion about controversial issues like homophobia and religion in Georgian public life through photo exhibitions and short films.</t>
  </si>
  <si>
    <t>Young Pedagogues Union</t>
  </si>
  <si>
    <t>Children's Rights in Animation</t>
  </si>
  <si>
    <t>Teach children to better understand their rights through the use of cartoons.</t>
  </si>
  <si>
    <t>Center for Training and Consultancy</t>
  </si>
  <si>
    <t>Stakeholder Dialogue for the Institutional Development of the Civil Society Sector</t>
  </si>
  <si>
    <t>Promote public discourse on the state of Georgia’s civil society, take actions to address identified weaknesses, and enhance cooperation between CSOs and the business community.</t>
  </si>
  <si>
    <t>Association of Young Economists of Georgia Imereti Branch</t>
  </si>
  <si>
    <t>Advocacy Campaign in Imereti to Protect Property Owners’ Rights</t>
  </si>
  <si>
    <t>Protect the rights of property owners residing near the Zestaponi-Samtredia highway construction site.</t>
  </si>
  <si>
    <t>Civic Activities Center</t>
  </si>
  <si>
    <t>Advocacy of Socially Vulnerable Population in Mtskheta-Mtianeti</t>
  </si>
  <si>
    <t>Help people living below the poverty line benefit from the State Program to Eradicate Poverty (SPEP).</t>
  </si>
  <si>
    <t>Center for Public Monitoring and Research</t>
  </si>
  <si>
    <t>Protection of the Rights of  Property Owners from the Railway Construction</t>
  </si>
  <si>
    <t>Protect the interests of families living near the Khashuri-Kharagauli-Zestaponi railway construction site.</t>
  </si>
  <si>
    <t>Human Rights and Social Justice Research Center</t>
  </si>
  <si>
    <t>Citizens for Protection of their Rights</t>
  </si>
  <si>
    <t>Address property rights violations in Poti and Grigoleti.</t>
  </si>
  <si>
    <t>Stepantsmida</t>
  </si>
  <si>
    <t>Protecting Rights of Property Owners During Construction of the Dariali Hydro Power Station</t>
  </si>
  <si>
    <t>Energy Policy</t>
  </si>
  <si>
    <t>Monitoring the construction of the Dariali Hydro Power Plant.</t>
  </si>
  <si>
    <t>New Civic Thinking +</t>
  </si>
  <si>
    <t>Help Society Know the Truth</t>
  </si>
  <si>
    <t>Act Now Grant</t>
  </si>
  <si>
    <t>Raise awareness among the Kutaisi population about a recently imposed water fee.</t>
  </si>
  <si>
    <t>Partnership for Social Initiatives – Georgian Center</t>
  </si>
  <si>
    <t>Impact of the New Health Policy on the Access to Health Services</t>
  </si>
  <si>
    <t>Assess the quality and outcomes of recent healthcare reforms.</t>
  </si>
  <si>
    <t>Psychometric and Consulting Association</t>
  </si>
  <si>
    <t>First Aid for  Epileptic Seizures</t>
  </si>
  <si>
    <t>Increase the knowledge and skills of school teachers in treating students during epileptic and other paroxysmal attacks.</t>
  </si>
  <si>
    <t>Advancing the Teaching of Party Politics in Georgia</t>
  </si>
  <si>
    <t>Develop a graduate course in party politics and party systems.</t>
  </si>
  <si>
    <t>Guram Tikanadze Svaneti Youth Center</t>
  </si>
  <si>
    <t>Support to Lawful Management of the Forest Resources Derived from the Public Interest</t>
  </si>
  <si>
    <t>Advocate for improved forest resource management by local government and communities to reduce negative effects on the environment.</t>
  </si>
  <si>
    <t>Civil Society Development Union “Borjgalo”</t>
  </si>
  <si>
    <t>Advocacy for Eco-migrants' Interests</t>
  </si>
  <si>
    <t>Improve the legal and policy environment for eco-migrants in Georgia.</t>
  </si>
  <si>
    <t>Association Union of Chiaturians</t>
  </si>
  <si>
    <t>Advocacy of Environmental Issues in Chiatura</t>
  </si>
  <si>
    <t>Increase public participation in environmental decision-making processes and monitor the work of the Georgian Manganese company.</t>
  </si>
  <si>
    <t>International Society for Fair Elections and Democracy</t>
  </si>
  <si>
    <t>Monitoring elections via Web-portal</t>
  </si>
  <si>
    <t>Election</t>
  </si>
  <si>
    <t>Monitor and post results of the 2012 Parliamentary elections online.</t>
  </si>
  <si>
    <t>Coalition for Independent Living</t>
  </si>
  <si>
    <t>Strengthening Democratic Processes</t>
  </si>
  <si>
    <t>Increase the involvement of people with disabilities in the electoral process.</t>
  </si>
  <si>
    <t>Institute for Development of Freedom of Information</t>
  </si>
  <si>
    <t>Development of e-Participation in Georgia</t>
  </si>
  <si>
    <t>Analyze the level and potential of e-participation on Georgian government websites.</t>
  </si>
  <si>
    <t>Caucasus Research and Resource Centers</t>
  </si>
  <si>
    <t>Conducting an Innovative SMS Survey</t>
  </si>
  <si>
    <t>Pilot an innovative SMS technology enabling citizens to monitor the pre-election environments throughout Georgia.</t>
  </si>
  <si>
    <r>
      <t xml:space="preserve">Economic Policy Research Center (</t>
    </r>
    <r>
      <rPr>
        <sz val="10"/>
        <rFont val="Gill Sans MT"/>
        <family val="2"/>
        <charset val="1"/>
      </rPr>
      <t xml:space="preserve">Consortium: </t>
    </r>
    <r>
      <rPr>
        <sz val="10"/>
        <color rgb="FF000000"/>
        <rFont val="Gill Sans MT"/>
        <family val="2"/>
        <charset val="1"/>
      </rPr>
      <t xml:space="preserve">EPRC, ISET Policy Institute, LAT, TI)</t>
    </r>
  </si>
  <si>
    <t>The Political Parties Project</t>
  </si>
  <si>
    <t>Improve the transparency of the Georgian democratic system by providing the general public with timely and professional evaluation of electoral promises.</t>
  </si>
  <si>
    <t>National Competitiveness report</t>
  </si>
  <si>
    <t>Create a National Competitiveness Report (NCR) for Georgia. Promote Georgia’s attractiveness as an investment destination and create the professional and institutional capacities in Georgia to monitor and analyze competitiveness policies.</t>
  </si>
  <si>
    <t>The Price of the State</t>
  </si>
  <si>
    <t>Establish innovative methodology for conducting research on the economic effectiveness of public expenditures and develop online platforms to inform the public about government spending patterns.</t>
  </si>
  <si>
    <t>Inclusion of Society in Environmental Decision-Making Process – Building Capacities of the Local Government</t>
  </si>
  <si>
    <t>Involve citizens in the development of the Tkibuli Environmental Action Plan and advocate for local government approval. Advocate for mitigation of the negative effects caused by Tkibuli thermal power plant.</t>
  </si>
  <si>
    <t>Georgian Young Lawyer's Association - Kutaisi Branch</t>
  </si>
  <si>
    <t>My Voice in the Parliament</t>
  </si>
  <si>
    <t>Advocate for the rights of the Imereti population by ensuring their needs are reflected in political party platforms. Increase the accountability of members of Parliament to their constituencies.</t>
  </si>
  <si>
    <t>Young Economists Association of Georgia, Imereti Representation</t>
  </si>
  <si>
    <t>Get Involved in Management of Your Community</t>
  </si>
  <si>
    <t>Increase civic participation in the planning and implementation of government-funded village support programs.</t>
  </si>
  <si>
    <t>Advocacy for Equal Rights of Children with Hearing Problems</t>
  </si>
  <si>
    <t>Develop an action plan and advocate for the provision of quality healthcare and education to children with hearing problems.</t>
  </si>
  <si>
    <t>Civil  Development Associationof Georgia</t>
  </si>
  <si>
    <t>Protect the Rights of Socially Unprotected Population in Kakheti Region</t>
  </si>
  <si>
    <t>Protect the rights of people living below the poverty line in Kakheti and advocate for effective and fair social assistance policy at the local level.</t>
  </si>
  <si>
    <t>Advocacy for Development of Cities Left Without Self-Governance</t>
  </si>
  <si>
    <t>Increase the socio-economic potential of Lanchkhuti and Chokhatauri by developing specific and demand-driven 5-year strategic action plans.</t>
  </si>
  <si>
    <t>Rehabilitation and Development Charity Center "Tanaziari"</t>
  </si>
  <si>
    <t>Ensuring Accessibility of Healthcare Services to IDPs and Protecting their Rights</t>
  </si>
  <si>
    <t>Increase the accessibility and improve the provision of medical services to IDPs in Poti.</t>
  </si>
  <si>
    <t>Civil Society Research and Development Center</t>
  </si>
  <si>
    <t>Increasing Engagement of Population of Telavi in Local Decision-Making Process</t>
  </si>
  <si>
    <t>Increase the participation of Telavi municipality citizens in local budget planning and decision-making process.</t>
  </si>
  <si>
    <t>Tiflis Hamkari</t>
  </si>
  <si>
    <t>Let’s Protect Together Our Cultural Heritage</t>
  </si>
  <si>
    <t>Cultural Heritage</t>
  </si>
  <si>
    <t>Advocate for the protection of cultural landmarks in Tbilisi and raise awareness about threats to these landmarks.</t>
  </si>
  <si>
    <t>Georgian Teachers for Child Friendly School</t>
  </si>
  <si>
    <t>Welfare Foundation</t>
  </si>
  <si>
    <t>Civil Society Partnership for Life in a Smoke-free Environment</t>
  </si>
  <si>
    <t>Achieve full enforcement of Georgian tobacco control regulations. Empower the public and CSOs to advocate for better enforcement of existing laws.</t>
  </si>
  <si>
    <t>Education Policy and Research Association</t>
  </si>
  <si>
    <t>Conceptual Policy Document on Development of Educational System in Georgia</t>
  </si>
  <si>
    <t>Produce a systemic analysis of education in Georgia (from pre-school to higher education) and develop recommendations to improve the system.</t>
  </si>
  <si>
    <t>Impact of Higher Education on Work Force Formation in Georgia</t>
  </si>
  <si>
    <t>Research the relationship between higher education options and employment opportunities in Georgia and develop policy recommendations.</t>
  </si>
  <si>
    <t>Foundation of Caucasian Dialogue</t>
  </si>
  <si>
    <t>Protecting IPD rights during Pre-election Period</t>
  </si>
  <si>
    <t>Increase the involvement of IDPs in the electoral process.</t>
  </si>
  <si>
    <t>Grigol Robakidze University</t>
  </si>
  <si>
    <t>Development of New Course in Energy Policy Modeling and Analysis</t>
  </si>
  <si>
    <t>Create a new core course in Energy Policy for students in the university’s Energy Management master’s program.</t>
  </si>
  <si>
    <t>Training Program in Research Methods for Social Sciences</t>
  </si>
  <si>
    <t>Establish and conduct training programs in quantitative and qualitative research methods and integrate these into policy-related curricula.</t>
  </si>
  <si>
    <t>Iare Pekhit</t>
  </si>
  <si>
    <t>Walk by Foot</t>
  </si>
  <si>
    <t>Advocate for improved pedestrian zones in Tbilisi through photo and painting exhibitions.</t>
  </si>
  <si>
    <t>Art Way</t>
  </si>
  <si>
    <t>Re-animation</t>
  </si>
  <si>
    <t>Advocate for street crossing signals that make sounds for blind people through theater and flash-mob performances.</t>
  </si>
  <si>
    <t>Public Movement Multinational Georgia</t>
  </si>
  <si>
    <t>My Choice - My Future</t>
  </si>
  <si>
    <t>Encourage Russian-speaking ethnic minorities in Tbilisi to actively participate in elections.</t>
  </si>
  <si>
    <t>International Relations and the Contemporary Challenges of International Law</t>
  </si>
  <si>
    <t>Update an International Law textbook to include modern examples and case studies.</t>
  </si>
  <si>
    <t>Civil Development Agency</t>
  </si>
  <si>
    <t>Networking Facilitation in Georgia</t>
  </si>
  <si>
    <t>Support regional civil society development in Georgia through assisting  EWMI G-PAC’s grant programs, supporting advocacy groups and activities in regions, and creating and activating regional civil society network (R-CSN).</t>
  </si>
  <si>
    <t>Improve the Georgian legal environment to better support the financial sustainability of CSOs. CSI analyzed tax regulations affecting CSOs in Georgia, identified key problematic regulations, developed solutions, provided expert consultations to other CSOs and businesses on taxation issues, published a guidebook on taxation for CSOs, and assisted G-PAC in identifying priorities for upcoming years in this area.</t>
  </si>
  <si>
    <t>Build on and advance the Master’s Program in Public Administration at Ilia State University and make it fully operational.</t>
  </si>
  <si>
    <t>Society of Democrat Women of Marneuli</t>
  </si>
  <si>
    <t>Local Budget for Kindergarten</t>
  </si>
  <si>
    <t>Open Door Grant</t>
  </si>
  <si>
    <t>Improve and further develop preschool education services in Marneuli municipality.</t>
  </si>
  <si>
    <t>Samtskhe-Javakheti State Education University</t>
  </si>
  <si>
    <t>Student Debates for Support of Political Reforms</t>
  </si>
  <si>
    <t>Develop students’ debate skills and knowledge about ongoing political processes, and prepare them for well-reasoned discussions and decision-making.</t>
  </si>
  <si>
    <t>Center for Educational Initiatives</t>
  </si>
  <si>
    <t>Strengthening Preschool Education in Georgia</t>
  </si>
  <si>
    <t>Improve the quality of preschool education in Georgia.</t>
  </si>
  <si>
    <t>Association Flora and Fauna</t>
  </si>
  <si>
    <t>Supporting the Development of Traditional Fishing in Georgia</t>
  </si>
  <si>
    <t>Developing traditional coastal fishing and protecting the rights of coastal fishermen’s unions.</t>
  </si>
  <si>
    <t>People’s Harmonious Development Society</t>
  </si>
  <si>
    <t>Advocacy Campaign for Development of Reintegration Policy for Returnees</t>
  </si>
  <si>
    <t>Reintegration policy</t>
  </si>
  <si>
    <t>Protect the rights of returnees in Georgia and support the development of reintegration policy for returnees in the regions of Georgia.</t>
  </si>
  <si>
    <t>Public Interests' Defense Association</t>
  </si>
  <si>
    <t>Child Protection is the Primary Issue</t>
  </si>
  <si>
    <t>Increase accessibility of social and health programs for children by conducting a needs assessment, identifying problems, and elaborating recommendations for service improvement.</t>
  </si>
  <si>
    <t>We are for Sensible Future</t>
  </si>
  <si>
    <t>Legalization of Real Estate Property Rights in Khevsureti</t>
  </si>
  <si>
    <t>Advocate for the relevant stakeholders to support property registration in Khevsureti.</t>
  </si>
  <si>
    <t>Advocacy of Kazbegi Population During the Implementation of Ongoing and Planned HPP Projects</t>
  </si>
  <si>
    <t>Inform communities affected by large hydro-power plant construction about the social and environmental obligations of the construction companies.</t>
  </si>
  <si>
    <t>Association of Civil Society Development of Georgia</t>
  </si>
  <si>
    <t>Active Citizens - Accountable and Transparent Governance</t>
  </si>
  <si>
    <t>Initiate dialogue between the government of Tetritskaro municipality and local residents to increase public engagement in decision-making processes.</t>
  </si>
  <si>
    <t>Preschool Education - Our Right</t>
  </si>
  <si>
    <t>Improve infrastructure and management of kindergartens in Marneuli region.</t>
  </si>
  <si>
    <t>Union of Chiaturians</t>
  </si>
  <si>
    <t>Protecting Public Interests of Chiaturians and Environmental Monitoring</t>
  </si>
  <si>
    <t>Monitor Georgian Manganese’s environmental obligations and increase citizen’s eco-awareness.</t>
  </si>
  <si>
    <t>Anti-Violence Network of Georgia</t>
  </si>
  <si>
    <t>Assisting System Changes for Achieving Social and Legal Guarantees for Single Mothers</t>
  </si>
  <si>
    <t>Define the concept and the status of single mothers and establish social and legal guarantees for them that do not exist in the current legislation.</t>
  </si>
  <si>
    <t>Borjghali</t>
  </si>
  <si>
    <t>New Challenges and the Effective Ways of Response</t>
  </si>
  <si>
    <t>Advocate for the creation of an internal migration management system and initiate effective responses to the existing challenges of eco-migration in Adjara.</t>
  </si>
  <si>
    <t>Elene Sichinava</t>
  </si>
  <si>
    <t>Freedom of Public Assembly and Manifestation</t>
  </si>
  <si>
    <t>Human Rights</t>
  </si>
  <si>
    <t>Improve the protection of freedom of assembly through legislative amendments.</t>
  </si>
  <si>
    <t>Association Woman, Child and Society</t>
  </si>
  <si>
    <t>Advocacy of Children with Special Needs</t>
  </si>
  <si>
    <t>Recommend further legislation about children with special needs and their rights.</t>
  </si>
  <si>
    <t>Innovative Approach to Agricultural Policy Making</t>
  </si>
  <si>
    <t>Agriculture Policy</t>
  </si>
  <si>
    <t>Assess the current state of agriculture in Georgia and make policy recommendations to foster growth in this sector. Develop a long-term agricultural strategy and timeline in partnership with the government.</t>
  </si>
  <si>
    <t>Georgia's Reforms Associates</t>
  </si>
  <si>
    <t>Developing policy recommendations on the durable solutions for the Phase III IDPs</t>
  </si>
  <si>
    <t>Conduct a needs assessment and devise policy alternatives for the government on durable solutions for the challenges faced by the largest group of IDPs.</t>
  </si>
  <si>
    <t>Center for Civil Integration and Inter-Ethnic Relations</t>
  </si>
  <si>
    <t>Intercultural Education Research in Primary Schools of Georgia</t>
  </si>
  <si>
    <t>Conduct research on the inter-cultural sensitivity of primary education materials, curricula, and teachers. Develop and advocate for recommendations to improve cultural tolerance and appreciation of ethnic minority groups in primary education.</t>
  </si>
  <si>
    <t>Development of New Lecture Course: The Political Economy of Sustainable Energy</t>
  </si>
  <si>
    <t>Develop a new course and textbook to improve the energy management concentration in the master’s program of business administration.</t>
  </si>
  <si>
    <t>Development of the Organization Theory Course</t>
  </si>
  <si>
    <t>Design a new Organizational Theory course for public administration, local government, and public policy master’s students at the School of Government at GIPA.</t>
  </si>
  <si>
    <t>Giorgi Gabelia</t>
  </si>
  <si>
    <t>New Concept of Student Self-Governance</t>
  </si>
  <si>
    <t>Study the experiences of student self-governance systems at five leading European universities and, considering Georgia’s reality, advocate the adoption of new mechanisms in this direction.</t>
  </si>
  <si>
    <t>Protect Citizens from the Negative Environmental Impact</t>
  </si>
  <si>
    <t>Protect Citizens from the Negative Environmental Impact of Kutaisi Metallurgical Works.</t>
  </si>
  <si>
    <t>World Experience for Georgia</t>
  </si>
  <si>
    <t>Enhancing Strategy and Policy Capacity in Georgia</t>
  </si>
  <si>
    <t>Energy policy</t>
  </si>
  <si>
    <t>Develop the policy guidelines for creation of Georgia's energy strategy and energy policy document (ESEP) and advocate for adoption if by the Ministry of Energy and Natural Resources.</t>
  </si>
  <si>
    <t>Children and Youth Development Fund</t>
  </si>
  <si>
    <t>Childhoods for Every Child</t>
  </si>
  <si>
    <t>Improve rehabilitation and education services for children with hearing and speaking impairments.</t>
  </si>
  <si>
    <t>Social Defense League</t>
  </si>
  <si>
    <t>Advocacy of Children with Disabilities</t>
  </si>
  <si>
    <t>Protect interests of children with disabilities and support to their full integration into the society.</t>
  </si>
  <si>
    <t>Epidemiologists for Protection of Public Health</t>
  </si>
  <si>
    <t>Take Care of Children</t>
  </si>
  <si>
    <t>Elaborate a health policy for children in kindergartens to prevent the dissemination of alimentary infections and advocate proper epidemic controls.</t>
  </si>
  <si>
    <t>Human Rights Education and Monitoring Center</t>
  </si>
  <si>
    <t>Support Solution of Religious Conflicts in Nigvziani and Tsintskaro</t>
  </si>
  <si>
    <t>Minority Rights</t>
  </si>
  <si>
    <t>Analyze state’s role in religious conflicts resolution, develop targeted recommendations to several state ministries and advocate for implementation of them.</t>
  </si>
  <si>
    <t>The Analysis of Economic Effects of Proposed Amendments in the Labor Code of Georgia</t>
  </si>
  <si>
    <t>Support proper and justified policy changes for the labor market of Georgia from legal and economic perspectives.</t>
  </si>
  <si>
    <t>The Center for Cultural Relations – Caucasian House</t>
  </si>
  <si>
    <t>Health Care Accessibility for Citizens Residing on Occupied Territories as a Confidence Building Tool</t>
  </si>
  <si>
    <t>Develop effective healthcare referral mechanisms so people from the occupied territories of Georgia can obtain comprehensive healthcare services.</t>
  </si>
  <si>
    <t>Saving Lives of Vedzatkhevi Residents</t>
  </si>
  <si>
    <t>Organize media campaign to bring public attention to the problems Vedzatkhevi residents face, and advocate for their solutions at the local and national levels.</t>
  </si>
  <si>
    <t>C and B Hepatitis Patients Group</t>
  </si>
  <si>
    <t>Advocacy Campaign to combat Hepatitis C</t>
  </si>
  <si>
    <t>Emphasize the problem of spread of HCV to the decision-makers and make it on the top of government healthcare agenda; advocate for allocating relevant budget funds for combating the virus in 2014 year state budget.</t>
  </si>
  <si>
    <t>Foundation “Partnership for Road Safety”</t>
  </si>
  <si>
    <t>Friendly Roads: a Citizen Engagement Project for Combating Road Traffic Deaths and Injuries</t>
  </si>
  <si>
    <t>Road Safety</t>
  </si>
  <si>
    <t>Engage citizens in improving road safety and reducing the number of traffic casualties in their communities</t>
  </si>
  <si>
    <t>Community Development Center</t>
  </si>
  <si>
    <t>Micro Enterprises as a Tool for Fighting Poverty</t>
  </si>
  <si>
    <t>Introduce programs on micro-entrepreneurship for vulnerable groups as a successful tool for fighting poverty to the Government authorities and promote their implementation.</t>
  </si>
  <si>
    <t>Union of Democratic Development of Georgia</t>
  </si>
  <si>
    <t>Association to Protect the Water Consumers' Interests</t>
  </si>
  <si>
    <t>Rule of Law</t>
  </si>
  <si>
    <t>Unite water consumers of the Ozurgeti municipality to protect their right to have access to clean water through the creation of a union of condominiums in Ozurgeti and to advocate for an improved water supply.</t>
  </si>
  <si>
    <t>Tbilisi's Hamkari</t>
  </si>
  <si>
    <t>Social Problems Related to Urban Heritage</t>
  </si>
  <si>
    <t>Eliminate the legislative gap causing existence of irrelevant buildings on the list of the cultural heritage monuments and elaborate recommendations, which will rule out the occurrence of similar legislative flaws in the future.</t>
  </si>
  <si>
    <t>Tbilisi Ecology</t>
  </si>
  <si>
    <t>Refine the legislation regulating Tbilisi ecology and landscaping, protect green spaces, ecologic safety, and urban development in Tbilisi.</t>
  </si>
  <si>
    <t>Georgian Institute of Public Affairs (GIPA)</t>
  </si>
  <si>
    <t>Development of the Study Course "Security Policy: Theory and Practice"</t>
  </si>
  <si>
    <t>Develop two-semester long course “Security Policy: Theory and Practice”.</t>
  </si>
  <si>
    <t>Association of Young Constitutionalists of Georgia</t>
  </si>
  <si>
    <t>Higher Education Policy - Students' Vision</t>
  </si>
  <si>
    <t>Improve education system reform in Georgia through engaging project beneficiaries in drafting new reforms for the higher education sector; developing policy recommendations and encouraging decision-makers from the government and parliament to adopt them.</t>
  </si>
  <si>
    <t>Advocacy for Water Provision Issues in Chiatura</t>
  </si>
  <si>
    <t>Advocate for improving the water supply system in Chiatura region, inform local population about the quality of the water and engage them in the advocacy campaign.</t>
  </si>
  <si>
    <t>X</t>
  </si>
  <si>
    <t>Analysis and Recommendations for Management of Non-performing Loans in Georgia</t>
  </si>
  <si>
    <t>Present a comprehensive analysis and world practice on non-performing loan management, describe existing situation in Georgia, current threats and possible risks of implementing a policy.</t>
  </si>
  <si>
    <t>Foundation Liberal Academy Tbilisi</t>
  </si>
  <si>
    <t>Impact of Immigration on Land Alienation and Its Implications for Georgia's Agriculture Sector</t>
  </si>
  <si>
    <t>Research and analyze existing legislaiton on immigration and agricultural land sales and their impact on recent immigration, land ownership, and agriculture development trends in Georgia.</t>
  </si>
  <si>
    <t>MPA program</t>
  </si>
  <si>
    <t>Preschool Education - Our Right. 3.4.5</t>
  </si>
  <si>
    <t>Increase effective participation of women in the local budget planning and monitoring process to ensure increased funding for pre-school education institutions from the 2014 year budget.</t>
  </si>
  <si>
    <t>Support to Implementation of Child's Right on Education</t>
  </si>
  <si>
    <t>Support children with hearing problems to get primary education opportunities in Batumi</t>
  </si>
  <si>
    <t>Promoting Public Participation in the Decision-Making Processes</t>
  </si>
  <si>
    <t>Improve public participation and transparency in the decision-making processes pertaining to development projects with potentially significant environmental and social impacts.</t>
  </si>
  <si>
    <t>Build a sustainable and effective civil society network of regional organizations, which will be able to coordinate its efforts, plan and implement joint advocacy and watchdog campaigns.</t>
  </si>
  <si>
    <t>National Assistance Foundation</t>
  </si>
  <si>
    <t>Advocacy for Accessibility of Public Services for Elderly</t>
  </si>
  <si>
    <t>Ensure that 188 socially unprotected elderly people in Batumi who live alone use municipal transport for free.</t>
  </si>
  <si>
    <t>Regional Cinema Association</t>
  </si>
  <si>
    <t>Advocacy for Bolnisi Cinema House</t>
  </si>
  <si>
    <t>Involve local government and businesses in advocating the central government to transfer ownership of the movie theater to the Bolnisi Municipal Government so that the it can be renovated and reopened for the citizens of Bolnisi.</t>
  </si>
  <si>
    <t>General’s Club</t>
  </si>
  <si>
    <t>Protecting Rights of War Veterans for their Social Wellbeing</t>
  </si>
  <si>
    <t>Analyze the socio-economic problems of veterans, prepare policy recommendations, and advocate the government and Parliament to take legislative action to address veterans’ needs.</t>
  </si>
  <si>
    <t>Union of People with Different Abilities</t>
  </si>
  <si>
    <t>Advocacy of People with Disabilities to Support Their Employment in Business Sector</t>
  </si>
  <si>
    <t>Increase awareness among business organizations and the government about the needs and human resources available among people with special needs in Georgia, and advocate the Parliament and Government of Georgia to introduce tax benefits for businesses that employ people with disabilities.</t>
  </si>
  <si>
    <t>Georgian Institute for Strategic Studies</t>
  </si>
  <si>
    <t>Assessment of Visa Liberalization Process in Georgia and Expected Challenges in Action Plan Implementation</t>
  </si>
  <si>
    <t>Foreign Policy</t>
  </si>
  <si>
    <t>Identify strategies to address the major challenges in the visa liberalization process and engage the public in the process and generate public approval for the recommended activities.</t>
  </si>
  <si>
    <t>Salome Chikviladze</t>
  </si>
  <si>
    <t>Campaign in Necessity of Restoring Medical Service Points at Georgian Public Schools</t>
  </si>
  <si>
    <t>Conduct research and organize an advocacy campaign to revive nurse’s offices at secondary schools in Georgia.</t>
  </si>
  <si>
    <t>Civil Society Development Center</t>
  </si>
  <si>
    <t>I am a Citizen Too</t>
  </si>
  <si>
    <t>Improve state policies and services pertaining to homeless children through active engagement of state and civil society actors.</t>
  </si>
  <si>
    <t>Waste Wrestlers (Purgamentum Praemonitus)</t>
  </si>
  <si>
    <t>Advocate for the closure of the Kutaisi landfill and disseminate information on its current status through artistic activism.</t>
  </si>
  <si>
    <t>Children and Youth Development Fund of Georgia</t>
  </si>
  <si>
    <t>Childhood for Every Kid</t>
  </si>
  <si>
    <t>Improve rehabilitation and education services for children with hearing and speaking impairments through advocating for the urgency of adequate pre-school education system and  raising public awareness on the issue in order to decrease stigma and discrimination towards these children and their families.</t>
  </si>
  <si>
    <t>Public Movement "Multinational Georgia"</t>
  </si>
  <si>
    <t>“My Choice - My Future: Encourage the qualitative and quantitative involvement of the ethnic minorities residing in Tbilisi through raising their awareness about the essence of the elections and importance of participation in the elections"</t>
  </si>
  <si>
    <t>Encourage Russian-speaking ethnic minorities in Tbilisi to actively participate in the elections though raising awareness about the essence and value of elections, importance of manifestation of own civic stand, and increasing level of electoral literacy.</t>
  </si>
  <si>
    <t>State-owned Enterprises (SOE) and their Efficiency in Georgia. Focus: Agriculture Sector</t>
  </si>
  <si>
    <t>Initiate a public discussion about SOEs as a means to achieve policy changes that increase the transparency and efficiency of SOE funding and operations.</t>
  </si>
  <si>
    <t>"Analysis of State Procurement Policy and Development of Policy Recommendations"</t>
  </si>
  <si>
    <t>Improve public procurement policies and processes in Georgia to ensure a fair and transparent system that improves the quality of the goods and services the government purchases.</t>
  </si>
  <si>
    <t>Education Financing System and Equity in Georgia</t>
  </si>
  <si>
    <t>Improve education financing by analyzing the school funding formula and its impact to provide evidence-based recommendations aimed at increasing it education quality and equity.</t>
  </si>
  <si>
    <t>Analysis of the Implementation of the Georgia-Russia WTO Agreement and its implications</t>
  </si>
  <si>
    <t>Support the implementation of the Agreement on the Basic Principles for a Mechanism of Customs Administration and Monitoring of Trade in Goods through providing policy recommendations to the Government of Georgia on how to implement particular provisions of the Agreement.</t>
  </si>
  <si>
    <t>Support to Social Integration of Eco Migrants in New Settlements</t>
  </si>
  <si>
    <t>Ecomigration policy</t>
  </si>
  <si>
    <t>Facilitate social integration of eco migrants in new settlements and improve their socio-economic conditions.</t>
  </si>
  <si>
    <t>Human Rights Education and Monitoring Center (EMC)</t>
  </si>
  <si>
    <t>Right to Adequate Housing for Social Justice</t>
  </si>
  <si>
    <t>Protect the rights of homeless people through assessing the needs of these people, analyzing relevant state policy, and developing policy recommendations to improve their wellbeing.</t>
  </si>
  <si>
    <t>Advocacy for Provision of Villages of Telavi Municipality with Natural Gas</t>
  </si>
  <si>
    <t>Increase access to natural gas for the residents of Telavi municipality.</t>
  </si>
  <si>
    <t>Tolerance and Diversity Institute</t>
  </si>
  <si>
    <t>A Study of Constitutional Secularism and Religious Discrimination in Georgia</t>
  </si>
  <si>
    <t>Protect the rights of religious minorities by sparking public dialogue about the nature of a secular Georgian state and facilitating relevant policy changes.</t>
  </si>
  <si>
    <t>Management of Risks Associated with the Erosion of the Black Sea Coast</t>
  </si>
  <si>
    <t>Conduct in-depth research of eroded sections of the Black Sea coastline, analyze current risks, develop a risk management strategy to protect the rights of people residing in high-risk areas, and ensure public inclusion in and oversight over state actions in this regard.</t>
  </si>
  <si>
    <t>Improving Social Policy Education at Georgian Universities</t>
  </si>
  <si>
    <t>Improve quality of the teaching of social policy in Georgian higher education institutions.</t>
  </si>
  <si>
    <t>International School of Economics at Tbilisi State University</t>
  </si>
  <si>
    <t>Improving the Teaching of Agricultural Economics and Policy Analysis</t>
  </si>
  <si>
    <t>Develop a high-quality course in Agricultural Markets and Policy Analysis to be taught on a regular basis in the International School of Economics at Tbilisi State University MA program.</t>
  </si>
  <si>
    <t>Caucasus University</t>
  </si>
  <si>
    <t>Development of Public Administration</t>
  </si>
  <si>
    <t>Develop a reader in public administration adapted to Georgian context.</t>
  </si>
  <si>
    <t>Ensure a legislative environment that promotes the financial sustainability of CSOs.</t>
  </si>
  <si>
    <t>Analyses of Medium Term Fiscal Policy Sustainability in Georgia</t>
  </si>
  <si>
    <t>Identify risks to fiscal sustainability of Georgia and develop policy recommendations aimed at achieving this sustainability.</t>
  </si>
  <si>
    <t>Georgia’s Reforms Associates</t>
  </si>
  <si>
    <t>Analyzing Ways to Promote Research in Social Sciences in Georgia’s Higher Education Institutions</t>
  </si>
  <si>
    <t>Analyze the main causes of low social science research output in Georgian HEIs, and develop strategic recommendations for the Ministry of Education and Science of Georgia (MES), Parliamentary Committees, donor organizations, HEIs, and research institutions to promote research in the social sciences.</t>
  </si>
  <si>
    <t>Anti-crisis document for economic recovery stimulus package</t>
  </si>
  <si>
    <t>Create a crisis management culture and practice in the country through active cooperation with the government officials.</t>
  </si>
  <si>
    <t>Preparedness for Multicultural Instruction - Teachers' Education in Georgia</t>
  </si>
  <si>
    <t>Study Georgian teacher education and professional development programs in light of multiculturalism and its relevance to existing educational needs; increase public awareness of multiculturalism in the education sector and develop a comprehensive public policy document and recommendations package to improve teacher competency and effectiveness with regard to multiculturalism.</t>
  </si>
  <si>
    <t>Protection of public environmental rights though Regional Civil Society Network (R-CSN)</t>
  </si>
  <si>
    <t>Protect rights of residents of industrial cities of Bolnisi, Tkibuli and Kutaisi, and ensure public participation in development, implementation and monitoring of the Local Environmental Action Plans (LEAP) with support of R-CSN member organizations.</t>
  </si>
  <si>
    <t>Society Biliki</t>
  </si>
  <si>
    <t>Right to Health</t>
  </si>
  <si>
    <t>Support the protection of interests of people with disabilities in 4 regions of Georgia (Shida Kartli, Mtskheta-Mtianeti, Imereti and Adjara) and make the universal health insurance program more responsive to their needs.</t>
  </si>
  <si>
    <t>Sighnaghi Community for Culture</t>
  </si>
  <si>
    <t>Support community groups in Signagi to advocate for effective municipal cultural policy with the ultimate goal of achieving the cultural potential of Signagi Municipality.</t>
  </si>
  <si>
    <t>Democracy Institute</t>
  </si>
  <si>
    <t>Utilities Services Consumers’ Rights Advocacy</t>
  </si>
  <si>
    <t>Consumers Rights</t>
  </si>
  <si>
    <t>Improve the provision of utilities in the regions of Georgia, specifically in the towns and cities of Khelvachauri, Kobuleti, Lanchkhuti, Kutaisi, Zugdidi, Gori, Mtskheta, Akhaltsikhe, and Telavi.</t>
  </si>
  <si>
    <t>Kakheti Civic League</t>
  </si>
  <si>
    <t>Support to Improve Preschool Management and Service Provision</t>
  </si>
  <si>
    <t>Improve preschool education services in Telavi municipality by developing a new management model with active engagement from local preschools.</t>
  </si>
  <si>
    <t>Economic Policy Experts' Center</t>
  </si>
  <si>
    <t>Study of Subsistance Level Calculaiton Methods in Georgia - Optimization of Consumers' Basket and Re-Calculation of the Subsistance Wage</t>
  </si>
  <si>
    <t>Define the quantitative and qualitative value of the minimum composition consumer basket  and determine a more accurate subsistence level based on accepted methods.</t>
  </si>
  <si>
    <t>Protection of Public Interests in three municipalities of Kakheti</t>
  </si>
  <si>
    <t>Increase the accessibility of state social and healthcare programs to residents of Kakheti region and develop a state referral system through raising awareness and engagement of stakeholders.</t>
  </si>
  <si>
    <t>Georgian Young Lawyers' Association</t>
  </si>
  <si>
    <t>Get Engaged in Decision-making Process</t>
  </si>
  <si>
    <t>Solve specific problems faced by the Imereti population with the active engagement of local majoritarian MPs, the Governor of Imereti, and local government representatives.</t>
  </si>
  <si>
    <t>Preshool Education - Our Right</t>
  </si>
  <si>
    <t>Ensure effective civic participation in local decision-making processes (with special emphasis on women) to advance preschool education in the Kvemo Kartli region.</t>
  </si>
  <si>
    <t>Environmental monitoring for the protection of the rights of Chiatura residents</t>
  </si>
  <si>
    <t>Protect the environmental rights of the Chiatura population and monitor implementation of environmental obligations by Georgian Manganese Ltd (the manganese mining company operating in Chiatura).</t>
  </si>
  <si>
    <t>Advocacy for Protection of Local Community Rights During the Implementation of HPP proejcts in Kazbegi region</t>
  </si>
  <si>
    <t>Monitor the implementation of the environmental and social obligations assigned by the government to the HPP construction companies at four HPP construction sites in the Kazbegi region through mobilizing local communities and advocate for their rights during the construction process.</t>
  </si>
  <si>
    <t>Garden Gudiashvili Square</t>
  </si>
  <si>
    <t>Carrying out an information campaign about the value of cultural heritage protection issue, Gudiashvili Square in particular and advocating for the adoption of the recommendations for adequate restorations to the Gudiashvili Square area.</t>
  </si>
  <si>
    <t>Association of Young Economists of Georgia</t>
  </si>
  <si>
    <t>Responsible Local Government</t>
  </si>
  <si>
    <t>Advocate for the adoption of a normative act, which will regulate the reporting obligations of the Local Government to population, and formulate measurable indicators for reporting and publicizing procedures, format, structure, and timelines.</t>
  </si>
  <si>
    <t>Volunteerism Network</t>
  </si>
  <si>
    <t>Increase youth engagement through the development of a volunteerism network.</t>
  </si>
  <si>
    <t>Kutaisi University</t>
  </si>
  <si>
    <t>To Enhance Existing Graduate and Program in Public Finance Administration</t>
  </si>
  <si>
    <t>Develop a new curriculum for the public finance administration graduate program and professional development courses for public finance professionals</t>
  </si>
  <si>
    <t>Case Studies Development</t>
  </si>
  <si>
    <t>Provide students and professors, both in Georgia and abroad, with a compilation of original case studies about various reforms undertaken in the Georgian public sector.</t>
  </si>
  <si>
    <t>Public Priorities</t>
  </si>
  <si>
    <t>Remove obstacles that leave urban greenery unprotected, improve policies, government transparency and accountability, informed public participation, and media coverage of the issue.</t>
  </si>
  <si>
    <t>Georgian Autism Association</t>
  </si>
  <si>
    <t>Advocacy for Protection of Health and Education Rights of People with Autism Spectrum Disorders</t>
  </si>
  <si>
    <t>Develop state policy tailored to needs of people with ASD.</t>
  </si>
</sst>
</file>

<file path=xl/styles.xml><?xml version="1.0" encoding="utf-8"?>
<styleSheet xmlns="http://schemas.openxmlformats.org/spreadsheetml/2006/main">
  <numFmts count="6">
    <numFmt formatCode="GENERAL" numFmtId="164"/>
    <numFmt formatCode="M/D/YYYY" numFmtId="165"/>
    <numFmt formatCode="_(\$* #,##0.00_);_(\$* \(#,##0.00\);_(\$* \-??_);_(@_)" numFmtId="166"/>
    <numFmt formatCode="\$#,##0.00;[RED]\$#,##0.00" numFmtId="167"/>
    <numFmt formatCode="&quot;TRUE&quot;;&quot;TRUE&quot;;&quot;FALSE&quot;" numFmtId="168"/>
    <numFmt formatCode="M/D/YYYY;@" numFmtId="169"/>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sz val="10"/>
      <name val="Gill Sans MT"/>
      <family val="2"/>
      <charset val="1"/>
    </font>
    <font>
      <sz val="10"/>
      <color rgb="FF000000"/>
      <name val="Gill Sans MT"/>
      <family val="2"/>
      <charset val="1"/>
    </font>
  </fonts>
  <fills count="4">
    <fill>
      <patternFill patternType="none"/>
    </fill>
    <fill>
      <patternFill patternType="gray125"/>
    </fill>
    <fill>
      <patternFill patternType="solid">
        <fgColor rgb="FFFFFFFF"/>
        <bgColor rgb="FFFFFFCC"/>
      </patternFill>
    </fill>
    <fill>
      <patternFill patternType="solid">
        <fgColor rgb="FFFF0000"/>
        <bgColor rgb="FF993300"/>
      </patternFill>
    </fill>
  </fills>
  <borders count="13">
    <border diagonalDown="false" diagonalUp="false">
      <left/>
      <right/>
      <top/>
      <bottom/>
      <diagonal/>
    </border>
    <border diagonalDown="false" diagonalUp="false">
      <left style="medium"/>
      <right style="medium"/>
      <top style="medium"/>
      <bottom/>
      <diagonal/>
    </border>
    <border diagonalDown="false" diagonalUp="false">
      <left/>
      <right/>
      <top style="medium"/>
      <bottom/>
      <diagonal/>
    </border>
    <border diagonalDown="false" diagonalUp="false">
      <left style="thin"/>
      <right style="medium"/>
      <top style="medium"/>
      <bottom/>
      <diagonal/>
    </border>
    <border diagonalDown="false" diagonalUp="false">
      <left style="thin"/>
      <right/>
      <top/>
      <bottom/>
      <diagonal/>
    </border>
    <border diagonalDown="false" diagonalUp="false">
      <left style="medium"/>
      <right style="medium"/>
      <top style="medium"/>
      <bottom style="thin"/>
      <diagonal/>
    </border>
    <border diagonalDown="false" diagonalUp="false">
      <left/>
      <right/>
      <top style="medium"/>
      <bottom style="medium"/>
      <diagonal/>
    </border>
    <border diagonalDown="false" diagonalUp="false">
      <left style="thin"/>
      <right/>
      <top style="medium"/>
      <bottom style="medium"/>
      <diagonal/>
    </border>
    <border diagonalDown="false" diagonalUp="false">
      <left/>
      <right style="medium"/>
      <top style="medium"/>
      <bottom style="medium"/>
      <diagonal/>
    </border>
    <border diagonalDown="false" diagonalUp="false">
      <left/>
      <right/>
      <top/>
      <bottom style="thin"/>
      <diagonal/>
    </border>
    <border diagonalDown="false" diagonalUp="false">
      <left style="medium"/>
      <right style="medium"/>
      <top style="thin"/>
      <bottom style="thin"/>
      <diagonal/>
    </border>
    <border diagonalDown="false" diagonalUp="false">
      <left style="thin"/>
      <right style="thin"/>
      <top style="thin"/>
      <bottom style="thin"/>
      <diagonal/>
    </border>
    <border diagonalDown="false" diagonalUp="false">
      <left style="thin"/>
      <right style="medium"/>
      <top style="thin"/>
      <bottom style="thin"/>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6">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cellStyleXfs>
  <cellXfs count="40">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0" fontId="4" numFmtId="164" xfId="0">
      <alignment horizontal="center" indent="0" shrinkToFit="false" textRotation="0" vertical="bottom" wrapText="false"/>
      <protection hidden="false" locked="true"/>
    </xf>
    <xf applyAlignment="true" applyBorder="true" applyFont="false" applyProtection="false" borderId="2" fillId="2" fontId="0" numFmtId="164" xfId="0">
      <alignment horizontal="center" indent="0" shrinkToFit="false" textRotation="0" vertical="center" wrapText="false"/>
      <protection hidden="false" locked="true"/>
    </xf>
    <xf applyAlignment="true" applyBorder="true" applyFont="false" applyProtection="false" borderId="2" fillId="2" fontId="0" numFmtId="164" xfId="0">
      <alignment horizontal="right" indent="0" shrinkToFit="false" textRotation="0" vertical="bottom" wrapText="false"/>
      <protection hidden="false" locked="true"/>
    </xf>
    <xf applyAlignment="true" applyBorder="true" applyFont="false" applyProtection="false" borderId="2" fillId="2" fontId="0" numFmtId="165" xfId="0">
      <alignment horizontal="center" indent="0" shrinkToFit="false" textRotation="0" vertical="center" wrapText="false"/>
      <protection hidden="false" locked="true"/>
    </xf>
    <xf applyAlignment="true" applyBorder="true" applyFont="false" applyProtection="false" borderId="2" fillId="0" fontId="0" numFmtId="164" xfId="0">
      <alignment horizontal="center" indent="0" shrinkToFit="false" textRotation="0" vertical="center" wrapText="false"/>
      <protection hidden="false" locked="true"/>
    </xf>
    <xf applyAlignment="true" applyBorder="true" applyFont="true" applyProtection="false" borderId="2" fillId="2" fontId="0" numFmtId="164" xfId="0">
      <alignment horizontal="general" indent="0" shrinkToFit="false" textRotation="0" vertical="bottom" wrapText="true"/>
      <protection hidden="false" locked="true"/>
    </xf>
    <xf applyAlignment="true" applyBorder="true" applyFont="true" applyProtection="false" borderId="3" fillId="2" fontId="4" numFmtId="164" xfId="0">
      <alignment horizontal="center" indent="0" shrinkToFit="false" textRotation="0" vertical="center" wrapText="false"/>
      <protection hidden="false" locked="true"/>
    </xf>
    <xf applyAlignment="false" applyBorder="true" applyFont="false" applyProtection="false" borderId="0" fillId="2" fontId="0" numFmtId="164" xfId="0">
      <alignment horizontal="general"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4" fillId="0" fontId="0" numFmtId="164" xfId="0">
      <alignment horizontal="general" indent="0" shrinkToFit="false" textRotation="0" vertical="bottom" wrapText="false"/>
      <protection hidden="false" locked="true"/>
    </xf>
    <xf applyAlignment="true" applyBorder="true" applyFont="true" applyProtection="false" borderId="5" fillId="0" fontId="4" numFmtId="164" xfId="0">
      <alignment horizontal="center" indent="0" shrinkToFit="false" textRotation="0" vertical="bottom" wrapText="true"/>
      <protection hidden="false" locked="true"/>
    </xf>
    <xf applyAlignment="true" applyBorder="true" applyFont="true" applyProtection="false" borderId="6" fillId="2" fontId="4" numFmtId="164" xfId="0">
      <alignment horizontal="center" indent="0" shrinkToFit="false" textRotation="0" vertical="bottom" wrapText="true"/>
      <protection hidden="false" locked="true"/>
    </xf>
    <xf applyAlignment="true" applyBorder="true" applyFont="true" applyProtection="false" borderId="6" fillId="2" fontId="4" numFmtId="164" xfId="0">
      <alignment horizontal="right" indent="0" shrinkToFit="false" textRotation="0" vertical="bottom" wrapText="true"/>
      <protection hidden="false" locked="true"/>
    </xf>
    <xf applyAlignment="true" applyBorder="true" applyFont="true" applyProtection="false" borderId="6" fillId="2" fontId="4" numFmtId="165" xfId="0">
      <alignment horizontal="center" indent="0" shrinkToFit="false" textRotation="0" vertical="bottom" wrapText="true"/>
      <protection hidden="false" locked="true"/>
    </xf>
    <xf applyAlignment="true" applyBorder="true" applyFont="true" applyProtection="false" borderId="6" fillId="0" fontId="4" numFmtId="164" xfId="0">
      <alignment horizontal="center" indent="0" shrinkToFit="false" textRotation="0" vertical="bottom" wrapText="true"/>
      <protection hidden="false" locked="true"/>
    </xf>
    <xf applyAlignment="true" applyBorder="true" applyFont="true" applyProtection="false" borderId="7" fillId="2" fontId="4" numFmtId="164" xfId="0">
      <alignment horizontal="center" indent="0" shrinkToFit="false" textRotation="0" vertical="center" wrapText="true"/>
      <protection hidden="false" locked="true"/>
    </xf>
    <xf applyAlignment="true" applyBorder="true" applyFont="true" applyProtection="false" borderId="6" fillId="2" fontId="4" numFmtId="164" xfId="0">
      <alignment horizontal="center" indent="0" shrinkToFit="false" textRotation="0" vertical="center" wrapText="true"/>
      <protection hidden="false" locked="true"/>
    </xf>
    <xf applyAlignment="true" applyBorder="true" applyFont="true" applyProtection="false" borderId="8" fillId="2" fontId="4" numFmtId="164" xfId="0">
      <alignment horizontal="center" indent="0" shrinkToFit="false" textRotation="0" vertical="center" wrapText="true"/>
      <protection hidden="false" locked="true"/>
    </xf>
    <xf applyAlignment="true" applyBorder="true" applyFont="true" applyProtection="false" borderId="0" fillId="2" fontId="4" numFmtId="164" xfId="0">
      <alignment horizontal="center" indent="0" shrinkToFit="false" textRotation="0" vertical="bottom" wrapText="true"/>
      <protection hidden="false" locked="true"/>
    </xf>
    <xf applyAlignment="true" applyBorder="true" applyFont="true" applyProtection="false" borderId="0" fillId="0" fontId="4" numFmtId="164" xfId="0">
      <alignment horizontal="center" indent="0" shrinkToFit="false" textRotation="0" vertical="bottom" wrapText="true"/>
      <protection hidden="false" locked="true"/>
    </xf>
    <xf applyAlignment="true" applyBorder="true" applyFont="true" applyProtection="false" borderId="4" fillId="0" fontId="4" numFmtId="164" xfId="0">
      <alignment horizontal="center" indent="0" shrinkToFit="false" textRotation="0" vertical="bottom" wrapText="true"/>
      <protection hidden="false" locked="true"/>
    </xf>
    <xf applyAlignment="true" applyBorder="true" applyFont="true" applyProtection="false" borderId="9" fillId="0" fontId="4" numFmtId="164" xfId="0">
      <alignment horizontal="center" indent="0" shrinkToFit="false" textRotation="0" vertical="bottom" wrapText="true"/>
      <protection hidden="false" locked="true"/>
    </xf>
    <xf applyAlignment="true" applyBorder="true" applyFont="true" applyProtection="false" borderId="10" fillId="0" fontId="4" numFmtId="164" xfId="0">
      <alignment horizontal="center" indent="0" shrinkToFit="false" textRotation="0" vertical="bottom" wrapText="false"/>
      <protection hidden="false" locked="true"/>
    </xf>
    <xf applyAlignment="true" applyBorder="true" applyFont="true" applyProtection="false" borderId="11" fillId="0" fontId="0" numFmtId="164" xfId="0">
      <alignment horizontal="center" indent="0" shrinkToFit="false" textRotation="0" vertical="center" wrapText="true"/>
      <protection hidden="false" locked="true"/>
    </xf>
    <xf applyAlignment="true" applyBorder="true" applyFont="true" applyProtection="true" borderId="11" fillId="0" fontId="0" numFmtId="167" xfId="17">
      <alignment horizontal="general" indent="0" shrinkToFit="false" textRotation="0" vertical="bottom" wrapText="true"/>
      <protection hidden="false" locked="true"/>
    </xf>
    <xf applyAlignment="true" applyBorder="true" applyFont="true" applyProtection="true" borderId="11" fillId="0" fontId="0" numFmtId="165" xfId="17">
      <alignment horizontal="center" indent="0" shrinkToFit="false" textRotation="0" vertical="center" wrapText="true"/>
      <protection hidden="false" locked="true"/>
    </xf>
    <xf applyAlignment="true" applyBorder="true" applyFont="true" applyProtection="false" borderId="11" fillId="0" fontId="0" numFmtId="164" xfId="0">
      <alignment horizontal="left" indent="0" shrinkToFit="false" textRotation="0" vertical="top" wrapText="true"/>
      <protection hidden="false" locked="true"/>
    </xf>
    <xf applyAlignment="true" applyBorder="true" applyFont="true" applyProtection="false" borderId="12" fillId="0" fontId="0" numFmtId="164" xfId="0">
      <alignment horizontal="center" indent="0" shrinkToFit="false" textRotation="0" vertical="center" wrapText="true"/>
      <protection hidden="false" locked="true"/>
    </xf>
    <xf applyAlignment="true" applyBorder="true" applyFont="true" applyProtection="false" borderId="0" fillId="0" fontId="0" numFmtId="168" xfId="0">
      <alignment horizontal="right" indent="0" shrinkToFit="false" textRotation="0" vertical="bottom" wrapText="false"/>
      <protection hidden="false" locked="true"/>
    </xf>
    <xf applyAlignment="false" applyBorder="true" applyFont="true" applyProtection="false" borderId="4" fillId="0" fontId="0" numFmtId="164" xfId="0">
      <alignment horizontal="general" indent="0" shrinkToFit="false" textRotation="0" vertical="bottom" wrapText="false"/>
      <protection hidden="false" locked="true"/>
    </xf>
    <xf applyAlignment="false" applyBorder="true" applyFont="true" applyProtection="false" borderId="0" fillId="0" fontId="0" numFmtId="168" xfId="0">
      <alignment horizontal="general" indent="0" shrinkToFit="false" textRotation="0" vertical="bottom" wrapText="false"/>
      <protection hidden="false" locked="true"/>
    </xf>
    <xf applyAlignment="false" applyBorder="tru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1" fillId="0" fontId="5" numFmtId="164" xfId="0">
      <alignment horizontal="center" indent="0" shrinkToFit="false" textRotation="0" vertical="center" wrapText="true"/>
      <protection hidden="false" locked="true"/>
    </xf>
    <xf applyAlignment="true" applyBorder="true" applyFont="true" applyProtection="true" borderId="11" fillId="0" fontId="0" numFmtId="169" xfId="17">
      <alignment horizontal="center" indent="0" shrinkToFit="false" textRotation="0" vertical="center" wrapText="true"/>
      <protection hidden="false" locked="true"/>
    </xf>
    <xf applyAlignment="true" applyBorder="true" applyFont="true" applyProtection="false" borderId="11" fillId="0" fontId="0" numFmtId="164" xfId="0">
      <alignment horizontal="justify" indent="0" shrinkToFit="false" textRotation="0" vertical="top" wrapText="false"/>
      <protection hidden="false" locked="true"/>
    </xf>
    <xf applyAlignment="true" applyBorder="true" applyFont="true" applyProtection="true" borderId="11" fillId="0" fontId="0" numFmtId="167" xfId="17">
      <alignment horizontal="right" indent="0" shrinkToFit="false" textRotation="0" vertical="bottom" wrapText="true"/>
      <protection hidden="false" locked="true"/>
    </xf>
    <xf applyAlignment="true" applyBorder="true" applyFont="true" applyProtection="false" borderId="11" fillId="0" fontId="0" numFmtId="164" xfId="0">
      <alignment horizontal="justify" indent="0" shrinkToFit="false" textRotation="0" vertical="top" wrapText="true"/>
      <protection hidden="false" locked="true"/>
    </xf>
    <xf applyAlignment="true" applyBorder="true" applyFont="true" applyProtection="false" borderId="11" fillId="0" fontId="0" numFmtId="164" xfId="0">
      <alignment horizontal="justify" indent="0" shrinkToFit="false" textRotation="0" vertical="center" wrapText="true"/>
      <protection hidden="false" locked="true"/>
    </xf>
    <xf applyAlignment="true" applyBorder="false" applyFont="false" applyProtection="false" borderId="0" fillId="3" fontId="0" numFmtId="167" xfId="0">
      <alignment horizontal="right"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90"/>
  <sheetViews>
    <sheetView colorId="64" defaultGridColor="true" rightToLeft="false" showFormulas="false" showGridLines="true" showOutlineSymbols="true" showRowColHeaders="true" showZeros="true" tabSelected="true" topLeftCell="A1" view="normal" windowProtection="true" workbookViewId="0" zoomScale="90" zoomScaleNormal="90" zoomScalePageLayoutView="100">
      <pane activePane="bottomLeft" state="frozen" topLeftCell="A3" xSplit="0" ySplit="2"/>
      <selection activeCell="A1" activeCellId="0" pane="topLeft" sqref="A1"/>
      <selection activeCell="B3" activeCellId="0" pane="bottomLeft" sqref="B3"/>
    </sheetView>
  </sheetViews>
  <sheetFormatPr defaultRowHeight="13.3"/>
  <cols>
    <col collapsed="false" hidden="false" max="1" min="1" style="0" width="6.71255060728745"/>
    <col collapsed="false" hidden="false" max="3" min="2" style="0" width="20.7085020242915"/>
    <col collapsed="false" hidden="false" max="4" min="4" style="0" width="28.8582995951417"/>
    <col collapsed="false" hidden="false" max="6" min="5" style="0" width="14.5668016194332"/>
    <col collapsed="false" hidden="false" max="7" min="7" style="0" width="20.8542510121457"/>
    <col collapsed="false" hidden="false" max="8" min="8" style="0" width="20.7085020242915"/>
    <col collapsed="false" hidden="false" max="9" min="9" style="0" width="57.8502024291498"/>
    <col collapsed="false" hidden="false" max="21" min="10" style="0" width="10.7125506072875"/>
    <col collapsed="false" hidden="false" max="23" min="22" style="0" width="8.5748987854251"/>
    <col collapsed="false" hidden="false" max="24" min="24" style="0" width="14.7125506072875"/>
    <col collapsed="false" hidden="false" max="32" min="25" style="0" width="8.5748987854251"/>
    <col collapsed="false" hidden="false" max="33" min="33" style="0" width="24.6801619433198"/>
    <col collapsed="false" hidden="false" max="34" min="34" style="0" width="32.5991902834008"/>
    <col collapsed="false" hidden="false" max="36" min="35" style="0" width="125.813765182186"/>
    <col collapsed="false" hidden="false" max="1025" min="37" style="0" width="8.5748987854251"/>
  </cols>
  <sheetData>
    <row collapsed="false" customFormat="true" customHeight="false" hidden="false" ht="13.3" outlineLevel="0" r="1" s="9">
      <c r="A1" s="1"/>
      <c r="B1" s="2"/>
      <c r="C1" s="2"/>
      <c r="D1" s="3"/>
      <c r="E1" s="4"/>
      <c r="F1" s="4"/>
      <c r="G1" s="4"/>
      <c r="H1" s="5"/>
      <c r="I1" s="6"/>
      <c r="J1" s="6"/>
      <c r="K1" s="7" t="s">
        <v>0</v>
      </c>
      <c r="L1" s="7"/>
      <c r="M1" s="7"/>
      <c r="N1" s="7"/>
      <c r="O1" s="7"/>
      <c r="P1" s="7"/>
      <c r="Q1" s="7"/>
      <c r="R1" s="7"/>
      <c r="S1" s="7"/>
      <c r="T1" s="7"/>
      <c r="U1" s="7"/>
      <c r="V1" s="8"/>
      <c r="W1" s="8"/>
      <c r="AG1" s="1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collapsed="false" customFormat="true" customHeight="false" hidden="false" ht="58" outlineLevel="0" r="2" s="20">
      <c r="A2" s="11"/>
      <c r="B2" s="12" t="s">
        <v>1</v>
      </c>
      <c r="C2" s="12" t="s">
        <v>2</v>
      </c>
      <c r="D2" s="13" t="s">
        <v>3</v>
      </c>
      <c r="E2" s="14" t="s">
        <v>4</v>
      </c>
      <c r="F2" s="14" t="s">
        <v>5</v>
      </c>
      <c r="G2" s="14" t="s">
        <v>6</v>
      </c>
      <c r="H2" s="15" t="s">
        <v>7</v>
      </c>
      <c r="I2" s="12" t="s">
        <v>8</v>
      </c>
      <c r="J2" s="12" t="s">
        <v>9</v>
      </c>
      <c r="K2" s="16" t="s">
        <v>10</v>
      </c>
      <c r="L2" s="17" t="s">
        <v>11</v>
      </c>
      <c r="M2" s="17" t="s">
        <v>12</v>
      </c>
      <c r="N2" s="17" t="s">
        <v>13</v>
      </c>
      <c r="O2" s="17" t="s">
        <v>14</v>
      </c>
      <c r="P2" s="17" t="s">
        <v>15</v>
      </c>
      <c r="Q2" s="17" t="s">
        <v>16</v>
      </c>
      <c r="R2" s="17" t="s">
        <v>17</v>
      </c>
      <c r="S2" s="17" t="s">
        <v>18</v>
      </c>
      <c r="T2" s="17" t="s">
        <v>19</v>
      </c>
      <c r="U2" s="18" t="s">
        <v>20</v>
      </c>
      <c r="V2" s="19"/>
      <c r="W2" s="19"/>
      <c r="AG2" s="21"/>
      <c r="AJF2" s="22"/>
      <c r="AJG2" s="22"/>
      <c r="AJH2" s="22"/>
      <c r="AJI2" s="22"/>
      <c r="AJJ2" s="22"/>
      <c r="AJK2" s="22"/>
      <c r="AJL2" s="22"/>
      <c r="AJM2" s="22"/>
      <c r="AJN2" s="22"/>
      <c r="AJO2" s="22"/>
      <c r="AJP2" s="22"/>
      <c r="AJQ2" s="22"/>
      <c r="AJR2" s="22"/>
      <c r="AJS2" s="22"/>
      <c r="AJT2" s="22"/>
      <c r="AJU2" s="22"/>
      <c r="AJV2" s="22"/>
      <c r="AJW2" s="22"/>
      <c r="AJX2" s="22"/>
      <c r="AJY2" s="22"/>
      <c r="AJZ2" s="22"/>
      <c r="AKA2" s="22"/>
      <c r="AKB2" s="22"/>
      <c r="AKC2" s="22"/>
      <c r="AKD2" s="22"/>
      <c r="AKE2" s="22"/>
      <c r="AKF2" s="22"/>
      <c r="AKG2" s="22"/>
      <c r="AKH2" s="22"/>
      <c r="AKI2" s="22"/>
      <c r="AKJ2" s="22"/>
      <c r="AKK2" s="22"/>
      <c r="AKL2" s="22"/>
      <c r="AKM2" s="22"/>
      <c r="AKN2" s="22"/>
      <c r="AKO2" s="22"/>
      <c r="AKP2" s="22"/>
      <c r="AKQ2" s="22"/>
      <c r="AKR2" s="22"/>
      <c r="AKS2" s="22"/>
      <c r="AKT2" s="22"/>
      <c r="AKU2" s="22"/>
      <c r="AKV2" s="22"/>
      <c r="AKW2" s="22"/>
      <c r="AKX2" s="22"/>
      <c r="AKY2" s="22"/>
      <c r="AKZ2" s="22"/>
      <c r="ALA2" s="22"/>
      <c r="ALB2" s="22"/>
      <c r="ALC2" s="22"/>
      <c r="ALD2" s="22"/>
      <c r="ALE2" s="22"/>
      <c r="ALF2" s="22"/>
      <c r="ALG2" s="22"/>
      <c r="ALH2" s="22"/>
      <c r="ALI2" s="22"/>
      <c r="ALJ2" s="22"/>
      <c r="ALK2" s="22"/>
      <c r="ALL2" s="22"/>
      <c r="ALM2" s="22"/>
      <c r="ALN2" s="22"/>
      <c r="ALO2" s="22"/>
      <c r="ALP2" s="22"/>
      <c r="ALQ2" s="22"/>
      <c r="ALR2" s="22"/>
      <c r="ALS2" s="22"/>
      <c r="ALT2" s="22"/>
      <c r="ALU2" s="22"/>
      <c r="ALV2" s="22"/>
      <c r="ALW2" s="22"/>
      <c r="ALX2" s="22"/>
      <c r="ALY2" s="22"/>
      <c r="ALZ2" s="22"/>
      <c r="AMA2" s="22"/>
      <c r="AMB2" s="22"/>
      <c r="AMC2" s="22"/>
      <c r="AMD2" s="22"/>
      <c r="AME2" s="22"/>
      <c r="AMF2" s="22"/>
      <c r="AMG2" s="22"/>
      <c r="AMH2" s="22"/>
      <c r="AMI2" s="22"/>
      <c r="AMJ2" s="22"/>
    </row>
    <row collapsed="false" customFormat="true" customHeight="true" hidden="false" ht="77.25" outlineLevel="0" r="3" s="32">
      <c r="A3" s="23" t="n">
        <v>1</v>
      </c>
      <c r="B3" s="24" t="s">
        <v>21</v>
      </c>
      <c r="C3" s="24" t="s">
        <v>22</v>
      </c>
      <c r="D3" s="25" t="n">
        <v>1998.63</v>
      </c>
      <c r="E3" s="26" t="n">
        <v>40602</v>
      </c>
      <c r="F3" s="26" t="n">
        <v>40787</v>
      </c>
      <c r="G3" s="26" t="s">
        <v>23</v>
      </c>
      <c r="H3" s="24" t="s">
        <v>24</v>
      </c>
      <c r="I3" s="27" t="s">
        <v>25</v>
      </c>
      <c r="J3" s="27" t="str">
        <f aca="false">AJ3</f>
        <v>Kvemo Kartli</v>
      </c>
      <c r="K3" s="24"/>
      <c r="L3" s="24"/>
      <c r="M3" s="24"/>
      <c r="N3" s="24"/>
      <c r="O3" s="24" t="s">
        <v>26</v>
      </c>
      <c r="P3" s="24"/>
      <c r="Q3" s="24"/>
      <c r="R3" s="24"/>
      <c r="S3" s="24"/>
      <c r="T3" s="24"/>
      <c r="U3" s="28"/>
      <c r="V3" s="29" t="n">
        <f aca="false">IF(K3="x", K$2, "")</f>
        <v>0</v>
      </c>
      <c r="W3" s="29" t="n">
        <f aca="false">IF(L3="x", L$2, "")</f>
        <v>0</v>
      </c>
      <c r="X3" s="29" t="n">
        <f aca="false">IF(M3="x", M$2, "")</f>
        <v>0</v>
      </c>
      <c r="Y3" s="29" t="n">
        <f aca="false">IF(N3="x", N$2, "")</f>
        <v>0</v>
      </c>
      <c r="Z3" s="29" t="n">
        <f aca="false">IF(O3="x", O$2, "")</f>
        <v>0</v>
      </c>
      <c r="AA3" s="29" t="n">
        <f aca="false">IF(P3="x", P$2, "")</f>
        <v>0</v>
      </c>
      <c r="AB3" s="29" t="n">
        <f aca="false">IF(Q3="x", Q$2, "")</f>
        <v>0</v>
      </c>
      <c r="AC3" s="29" t="n">
        <f aca="false">IF(R3="x", R$2, "")</f>
        <v>0</v>
      </c>
      <c r="AD3" s="29" t="n">
        <f aca="false">IF(S3="x", S$2, "")</f>
        <v>0</v>
      </c>
      <c r="AE3" s="29" t="n">
        <f aca="false">IF(T3="x", T$2, "")</f>
        <v>0</v>
      </c>
      <c r="AF3" s="29" t="n">
        <f aca="false">IF(U3="x", U$2, "")</f>
        <v>0</v>
      </c>
      <c r="AG3" s="30" t="str">
        <f aca="false">SUBSTITUTE(CONCATENATE(V3, ", ",W3, ", ",X3, ", ",Y3, ", ",Z3, ", ",AA3, ", ",AB3, ", ",AC3, ", ",AD3, ", ",AE3, ", ",AF3), ", , ", "")</f>
        <v>Kvemo Kartli</v>
      </c>
      <c r="AH3" s="31" t="n">
        <f aca="false">IF(LEFT(AG3,1) = ",", REPLACE(AG3, 1, 1, ""), AG3)</f>
        <v>0</v>
      </c>
      <c r="AI3" s="32" t="inlineStr">
        <f aca="false">IF(RIGHT(AH3,2) = ", ", REPLACE(AH3, LEN(AH3)-1, 2, ""), AH3)</f>
        <is>
          <t>Kvemo Kartli</t>
        </is>
      </c>
      <c r="AJ3" s="32" t="str">
        <f aca="false">TRIM(AI3)</f>
        <v>Kvemo Kartli</v>
      </c>
    </row>
    <row collapsed="false" customFormat="true" customHeight="true" hidden="false" ht="77.25" outlineLevel="0" r="4" s="32">
      <c r="A4" s="23" t="n">
        <v>2</v>
      </c>
      <c r="B4" s="24" t="s">
        <v>27</v>
      </c>
      <c r="C4" s="24" t="s">
        <v>28</v>
      </c>
      <c r="D4" s="25" t="n">
        <v>6739.2</v>
      </c>
      <c r="E4" s="26" t="n">
        <v>40634</v>
      </c>
      <c r="F4" s="26" t="n">
        <v>40787</v>
      </c>
      <c r="G4" s="26" t="s">
        <v>23</v>
      </c>
      <c r="H4" s="24" t="s">
        <v>24</v>
      </c>
      <c r="I4" s="27" t="s">
        <v>29</v>
      </c>
      <c r="J4" s="27" t="str">
        <f aca="false">AJ4</f>
        <v>Imereti</v>
      </c>
      <c r="K4" s="24"/>
      <c r="L4" s="24"/>
      <c r="M4" s="24" t="s">
        <v>26</v>
      </c>
      <c r="N4" s="24"/>
      <c r="O4" s="24"/>
      <c r="P4" s="24"/>
      <c r="Q4" s="24"/>
      <c r="R4" s="24"/>
      <c r="S4" s="24"/>
      <c r="T4" s="24"/>
      <c r="U4" s="28"/>
      <c r="V4" s="29" t="n">
        <f aca="false">IF(K4="x", K$2, "")</f>
        <v>0</v>
      </c>
      <c r="W4" s="29" t="n">
        <f aca="false">IF(L4="x", L$2, "")</f>
        <v>0</v>
      </c>
      <c r="X4" s="29" t="n">
        <f aca="false">IF(M4="x", M$2, "")</f>
        <v>0</v>
      </c>
      <c r="Y4" s="29" t="n">
        <f aca="false">IF(N4="x", N$2, "")</f>
        <v>0</v>
      </c>
      <c r="Z4" s="29" t="n">
        <f aca="false">IF(O4="x", O$2, "")</f>
        <v>0</v>
      </c>
      <c r="AA4" s="29" t="n">
        <f aca="false">IF(P4="x", P$2, "")</f>
        <v>0</v>
      </c>
      <c r="AB4" s="29" t="n">
        <f aca="false">IF(Q4="x", Q$2, "")</f>
        <v>0</v>
      </c>
      <c r="AC4" s="29" t="n">
        <f aca="false">IF(R4="x", R$2, "")</f>
        <v>0</v>
      </c>
      <c r="AD4" s="29" t="n">
        <f aca="false">IF(S4="x", S$2, "")</f>
        <v>0</v>
      </c>
      <c r="AE4" s="29" t="n">
        <f aca="false">IF(T4="x", T$2, "")</f>
        <v>0</v>
      </c>
      <c r="AF4" s="29" t="n">
        <f aca="false">IF(U4="x", U$2, "")</f>
        <v>0</v>
      </c>
      <c r="AG4" s="30" t="str">
        <f aca="false">SUBSTITUTE(CONCATENATE(V4, ", ",W4, ", ",X4, ", ",Y4, ", ",Z4, ", ",AA4, ", ",AB4, ", ",AC4, ", ",AD4, ", ",AE4, ", ",AF4), ", , ", "")</f>
        <v>Imereti</v>
      </c>
      <c r="AH4" s="31" t="n">
        <f aca="false">IF(LEFT(AG4,1) = ",", REPLACE(AG4, 1, 1, ""), AG4)</f>
        <v>0</v>
      </c>
      <c r="AI4" s="32" t="inlineStr">
        <f aca="false">IF(RIGHT(AH4,2) = ", ", REPLACE(AH4, LEN(AH4)-1, 2, ""), AH4)</f>
        <is>
          <t>Imereti</t>
        </is>
      </c>
      <c r="AJ4" s="32" t="str">
        <f aca="false">TRIM(AI4)</f>
        <v>Imereti</v>
      </c>
    </row>
    <row collapsed="false" customFormat="true" customHeight="true" hidden="false" ht="77.25" outlineLevel="0" r="5" s="32">
      <c r="A5" s="23" t="n">
        <v>3</v>
      </c>
      <c r="B5" s="24" t="s">
        <v>30</v>
      </c>
      <c r="C5" s="24" t="s">
        <v>31</v>
      </c>
      <c r="D5" s="25" t="n">
        <v>14968.67</v>
      </c>
      <c r="E5" s="26" t="n">
        <v>40603</v>
      </c>
      <c r="F5" s="26" t="n">
        <v>40878</v>
      </c>
      <c r="G5" s="26" t="s">
        <v>23</v>
      </c>
      <c r="H5" s="24" t="s">
        <v>32</v>
      </c>
      <c r="I5" s="27" t="s">
        <v>33</v>
      </c>
      <c r="J5" s="27" t="str">
        <f aca="false">AJ5</f>
        <v>Shida Kartli</v>
      </c>
      <c r="K5" s="24"/>
      <c r="L5" s="24"/>
      <c r="M5" s="24"/>
      <c r="N5" s="24"/>
      <c r="O5" s="24"/>
      <c r="P5" s="24"/>
      <c r="Q5" s="24"/>
      <c r="R5" s="24"/>
      <c r="S5" s="24"/>
      <c r="T5" s="24"/>
      <c r="U5" s="28" t="s">
        <v>26</v>
      </c>
      <c r="V5" s="29" t="n">
        <f aca="false">IF(K5="x", K$2, "")</f>
        <v>0</v>
      </c>
      <c r="W5" s="29" t="n">
        <f aca="false">IF(L5="x", L$2, "")</f>
        <v>0</v>
      </c>
      <c r="X5" s="29" t="n">
        <f aca="false">IF(M5="x", M$2, "")</f>
        <v>0</v>
      </c>
      <c r="Y5" s="29" t="n">
        <f aca="false">IF(N5="x", N$2, "")</f>
        <v>0</v>
      </c>
      <c r="Z5" s="29" t="n">
        <f aca="false">IF(O5="x", O$2, "")</f>
        <v>0</v>
      </c>
      <c r="AA5" s="29" t="n">
        <f aca="false">IF(P5="x", P$2, "")</f>
        <v>0</v>
      </c>
      <c r="AB5" s="29" t="n">
        <f aca="false">IF(Q5="x", Q$2, "")</f>
        <v>0</v>
      </c>
      <c r="AC5" s="29" t="n">
        <f aca="false">IF(R5="x", R$2, "")</f>
        <v>0</v>
      </c>
      <c r="AD5" s="29" t="n">
        <f aca="false">IF(S5="x", S$2, "")</f>
        <v>0</v>
      </c>
      <c r="AE5" s="29" t="n">
        <f aca="false">IF(T5="x", T$2, "")</f>
        <v>0</v>
      </c>
      <c r="AF5" s="29" t="n">
        <f aca="false">IF(U5="x", U$2, "")</f>
        <v>0</v>
      </c>
      <c r="AG5" s="30" t="str">
        <f aca="false">SUBSTITUTE(CONCATENATE(V5, ", ",W5, ", ",X5, ", ",Y5, ", ",Z5, ", ",AA5, ", ",AB5, ", ",AC5, ", ",AD5, ", ",AE5, ", ",AF5), ", , ", "")</f>
        <v>Shida Kartli</v>
      </c>
      <c r="AH5" s="31" t="n">
        <f aca="false">IF(LEFT(AG5,1) = ",", REPLACE(AG5, 1, 1, ""), AG5)</f>
        <v>0</v>
      </c>
      <c r="AI5" s="32" t="inlineStr">
        <f aca="false">IF(RIGHT(AH5,2) = ", ", REPLACE(AH5, LEN(AH5)-1, 2, ""), AH5)</f>
        <is>
          <t>Shida Kartli</t>
        </is>
      </c>
      <c r="AJ5" s="32" t="str">
        <f aca="false">TRIM(AI5)</f>
        <v>Shida Kartli</v>
      </c>
    </row>
    <row collapsed="false" customFormat="true" customHeight="true" hidden="false" ht="77.25" outlineLevel="0" r="6" s="32">
      <c r="A6" s="23" t="n">
        <v>4</v>
      </c>
      <c r="B6" s="24" t="s">
        <v>34</v>
      </c>
      <c r="C6" s="24" t="s">
        <v>35</v>
      </c>
      <c r="D6" s="25" t="n">
        <v>12824.78</v>
      </c>
      <c r="E6" s="26" t="n">
        <v>40648</v>
      </c>
      <c r="F6" s="26" t="n">
        <v>40862</v>
      </c>
      <c r="G6" s="26" t="s">
        <v>23</v>
      </c>
      <c r="H6" s="24" t="s">
        <v>36</v>
      </c>
      <c r="I6" s="27" t="s">
        <v>37</v>
      </c>
      <c r="J6" s="27" t="str">
        <f aca="false">AJ6</f>
        <v>Racha-Lechkumi / Kvemo Svaneti</v>
      </c>
      <c r="K6" s="24"/>
      <c r="L6" s="24"/>
      <c r="M6" s="24"/>
      <c r="N6" s="24"/>
      <c r="O6" s="24"/>
      <c r="P6" s="24"/>
      <c r="Q6" s="24"/>
      <c r="R6" s="24" t="s">
        <v>26</v>
      </c>
      <c r="S6" s="24"/>
      <c r="T6" s="24"/>
      <c r="U6" s="28"/>
      <c r="V6" s="29" t="n">
        <f aca="false">IF(K6="x", K$2, "")</f>
        <v>0</v>
      </c>
      <c r="W6" s="29" t="n">
        <f aca="false">IF(L6="x", L$2, "")</f>
        <v>0</v>
      </c>
      <c r="X6" s="29" t="n">
        <f aca="false">IF(M6="x", M$2, "")</f>
        <v>0</v>
      </c>
      <c r="Y6" s="29" t="n">
        <f aca="false">IF(N6="x", N$2, "")</f>
        <v>0</v>
      </c>
      <c r="Z6" s="29" t="n">
        <f aca="false">IF(O6="x", O$2, "")</f>
        <v>0</v>
      </c>
      <c r="AA6" s="29" t="n">
        <f aca="false">IF(P6="x", P$2, "")</f>
        <v>0</v>
      </c>
      <c r="AB6" s="29" t="n">
        <f aca="false">IF(Q6="x", Q$2, "")</f>
        <v>0</v>
      </c>
      <c r="AC6" s="29" t="n">
        <f aca="false">IF(R6="x", R$2, "")</f>
        <v>0</v>
      </c>
      <c r="AD6" s="29" t="n">
        <f aca="false">IF(S6="x", S$2, "")</f>
        <v>0</v>
      </c>
      <c r="AE6" s="29" t="n">
        <f aca="false">IF(T6="x", T$2, "")</f>
        <v>0</v>
      </c>
      <c r="AF6" s="29" t="n">
        <f aca="false">IF(U6="x", U$2, "")</f>
        <v>0</v>
      </c>
      <c r="AG6" s="30" t="str">
        <f aca="false">SUBSTITUTE(CONCATENATE(V6, ", ",W6, ", ",X6, ", ",Y6, ", ",Z6, ", ",AA6, ", ",AB6, ", ",AC6, ", ",AD6, ", ",AE6, ", ",AF6), ", , ", "")</f>
        <v>, Racha-Lechkumi / Kvemo Svaneti, </v>
      </c>
      <c r="AH6" s="31" t="n">
        <f aca="false">IF(LEFT(AG6,1) = ",", REPLACE(AG6, 1, 1, ""), AG6)</f>
        <v>0</v>
      </c>
      <c r="AI6" s="32" t="inlineStr">
        <f aca="false">IF(RIGHT(AH6,2) = ", ", REPLACE(AH6, LEN(AH6)-1, 2, ""), AH6)</f>
        <is>
          <t> Racha-Lechkumi / Kvemo Svaneti</t>
        </is>
      </c>
      <c r="AJ6" s="32" t="str">
        <f aca="false">TRIM(AI6)</f>
        <v>Racha-Lechkumi / Kvemo Svaneti</v>
      </c>
    </row>
    <row collapsed="false" customFormat="true" customHeight="true" hidden="false" ht="77.25" outlineLevel="0" r="7" s="32">
      <c r="A7" s="23" t="n">
        <v>5</v>
      </c>
      <c r="B7" s="24" t="s">
        <v>38</v>
      </c>
      <c r="C7" s="24" t="s">
        <v>39</v>
      </c>
      <c r="D7" s="25" t="n">
        <v>11552.87</v>
      </c>
      <c r="E7" s="26" t="n">
        <v>40634</v>
      </c>
      <c r="F7" s="26" t="n">
        <v>40816</v>
      </c>
      <c r="G7" s="26" t="s">
        <v>23</v>
      </c>
      <c r="H7" s="24" t="s">
        <v>40</v>
      </c>
      <c r="I7" s="27" t="s">
        <v>41</v>
      </c>
      <c r="J7" s="27" t="str">
        <f aca="false">AJ7</f>
        <v>Shida Kartli</v>
      </c>
      <c r="K7" s="24"/>
      <c r="L7" s="24"/>
      <c r="M7" s="24"/>
      <c r="N7" s="24"/>
      <c r="O7" s="24"/>
      <c r="P7" s="24"/>
      <c r="Q7" s="24"/>
      <c r="R7" s="24"/>
      <c r="S7" s="24"/>
      <c r="T7" s="24"/>
      <c r="U7" s="28" t="s">
        <v>26</v>
      </c>
      <c r="V7" s="29" t="n">
        <f aca="false">IF(K7="x", K$2, "")</f>
        <v>0</v>
      </c>
      <c r="W7" s="29" t="n">
        <f aca="false">IF(L7="x", L$2, "")</f>
        <v>0</v>
      </c>
      <c r="X7" s="29" t="n">
        <f aca="false">IF(M7="x", M$2, "")</f>
        <v>0</v>
      </c>
      <c r="Y7" s="29" t="n">
        <f aca="false">IF(N7="x", N$2, "")</f>
        <v>0</v>
      </c>
      <c r="Z7" s="29" t="n">
        <f aca="false">IF(O7="x", O$2, "")</f>
        <v>0</v>
      </c>
      <c r="AA7" s="29" t="n">
        <f aca="false">IF(P7="x", P$2, "")</f>
        <v>0</v>
      </c>
      <c r="AB7" s="29" t="n">
        <f aca="false">IF(Q7="x", Q$2, "")</f>
        <v>0</v>
      </c>
      <c r="AC7" s="29" t="n">
        <f aca="false">IF(R7="x", R$2, "")</f>
        <v>0</v>
      </c>
      <c r="AD7" s="29" t="n">
        <f aca="false">IF(S7="x", S$2, "")</f>
        <v>0</v>
      </c>
      <c r="AE7" s="29" t="n">
        <f aca="false">IF(T7="x", T$2, "")</f>
        <v>0</v>
      </c>
      <c r="AF7" s="29" t="n">
        <f aca="false">IF(U7="x", U$2, "")</f>
        <v>0</v>
      </c>
      <c r="AG7" s="30" t="str">
        <f aca="false">SUBSTITUTE(CONCATENATE(V7, ", ",W7, ", ",X7, ", ",Y7, ", ",Z7, ", ",AA7, ", ",AB7, ", ",AC7, ", ",AD7, ", ",AE7, ", ",AF7), ", , ", "")</f>
        <v>Shida Kartli</v>
      </c>
      <c r="AH7" s="31" t="n">
        <f aca="false">IF(LEFT(AG7,1) = ",", REPLACE(AG7, 1, 1, ""), AG7)</f>
        <v>0</v>
      </c>
      <c r="AI7" s="32" t="inlineStr">
        <f aca="false">IF(RIGHT(AH7,2) = ", ", REPLACE(AH7, LEN(AH7)-1, 2, ""), AH7)</f>
        <is>
          <t>Shida Kartli</t>
        </is>
      </c>
      <c r="AJ7" s="32" t="str">
        <f aca="false">TRIM(AI7)</f>
        <v>Shida Kartli</v>
      </c>
    </row>
    <row collapsed="false" customFormat="true" customHeight="true" hidden="false" ht="77.25" outlineLevel="0" r="8" s="32">
      <c r="A8" s="23" t="n">
        <v>6</v>
      </c>
      <c r="B8" s="24" t="s">
        <v>42</v>
      </c>
      <c r="C8" s="24" t="s">
        <v>43</v>
      </c>
      <c r="D8" s="25" t="n">
        <v>13976.52</v>
      </c>
      <c r="E8" s="26" t="n">
        <v>40612</v>
      </c>
      <c r="F8" s="26" t="n">
        <v>40826</v>
      </c>
      <c r="G8" s="26" t="s">
        <v>23</v>
      </c>
      <c r="H8" s="24" t="s">
        <v>44</v>
      </c>
      <c r="I8" s="27" t="s">
        <v>45</v>
      </c>
      <c r="J8" s="27" t="str">
        <f aca="false">AJ8</f>
        <v>Kakheti</v>
      </c>
      <c r="K8" s="24"/>
      <c r="L8" s="24"/>
      <c r="M8" s="24"/>
      <c r="N8" s="24" t="s">
        <v>26</v>
      </c>
      <c r="O8" s="24"/>
      <c r="P8" s="24"/>
      <c r="Q8" s="24"/>
      <c r="R8" s="24"/>
      <c r="S8" s="24"/>
      <c r="T8" s="24"/>
      <c r="U8" s="28"/>
      <c r="V8" s="29" t="n">
        <f aca="false">IF(K8="x", K$2, "")</f>
        <v>0</v>
      </c>
      <c r="W8" s="29" t="n">
        <f aca="false">IF(L8="x", L$2, "")</f>
        <v>0</v>
      </c>
      <c r="X8" s="29" t="n">
        <f aca="false">IF(M8="x", M$2, "")</f>
        <v>0</v>
      </c>
      <c r="Y8" s="29" t="n">
        <f aca="false">IF(N8="x", N$2, "")</f>
        <v>0</v>
      </c>
      <c r="Z8" s="29" t="n">
        <f aca="false">IF(O8="x", O$2, "")</f>
        <v>0</v>
      </c>
      <c r="AA8" s="29" t="n">
        <f aca="false">IF(P8="x", P$2, "")</f>
        <v>0</v>
      </c>
      <c r="AB8" s="29" t="n">
        <f aca="false">IF(Q8="x", Q$2, "")</f>
        <v>0</v>
      </c>
      <c r="AC8" s="29" t="n">
        <f aca="false">IF(R8="x", R$2, "")</f>
        <v>0</v>
      </c>
      <c r="AD8" s="29" t="n">
        <f aca="false">IF(S8="x", S$2, "")</f>
        <v>0</v>
      </c>
      <c r="AE8" s="29" t="n">
        <f aca="false">IF(T8="x", T$2, "")</f>
        <v>0</v>
      </c>
      <c r="AF8" s="29" t="n">
        <f aca="false">IF(U8="x", U$2, "")</f>
        <v>0</v>
      </c>
      <c r="AG8" s="30" t="str">
        <f aca="false">SUBSTITUTE(CONCATENATE(V8, ", ",W8, ", ",X8, ", ",Y8, ", ",Z8, ", ",AA8, ", ",AB8, ", ",AC8, ", ",AD8, ", ",AE8, ", ",AF8), ", , ", "")</f>
        <v>, Kakheti, </v>
      </c>
      <c r="AH8" s="31" t="n">
        <f aca="false">IF(LEFT(AG8,1) = ",", REPLACE(AG8, 1, 1, ""), AG8)</f>
        <v>0</v>
      </c>
      <c r="AI8" s="32" t="inlineStr">
        <f aca="false">IF(RIGHT(AH8,2) = ", ", REPLACE(AH8, LEN(AH8)-1, 2, ""), AH8)</f>
        <is>
          <t> Kakheti</t>
        </is>
      </c>
      <c r="AJ8" s="32" t="str">
        <f aca="false">TRIM(AI8)</f>
        <v>Kakheti</v>
      </c>
    </row>
    <row collapsed="false" customFormat="true" customHeight="true" hidden="false" ht="77.25" outlineLevel="0" r="9" s="32">
      <c r="A9" s="23" t="n">
        <v>7</v>
      </c>
      <c r="B9" s="24" t="s">
        <v>46</v>
      </c>
      <c r="C9" s="24" t="s">
        <v>47</v>
      </c>
      <c r="D9" s="25" t="n">
        <v>13735.76</v>
      </c>
      <c r="E9" s="26" t="n">
        <v>40616</v>
      </c>
      <c r="F9" s="26" t="n">
        <v>40877</v>
      </c>
      <c r="G9" s="26" t="s">
        <v>23</v>
      </c>
      <c r="H9" s="24" t="s">
        <v>32</v>
      </c>
      <c r="I9" s="27" t="s">
        <v>48</v>
      </c>
      <c r="J9" s="27" t="str">
        <f aca="false">AJ9</f>
        <v>Imereti, Tbilisi, Samegrelo / Zemo Svaneti</v>
      </c>
      <c r="K9" s="24"/>
      <c r="L9" s="24"/>
      <c r="M9" s="24" t="s">
        <v>26</v>
      </c>
      <c r="N9" s="24"/>
      <c r="O9" s="24"/>
      <c r="P9" s="24" t="s">
        <v>26</v>
      </c>
      <c r="Q9" s="24"/>
      <c r="R9" s="24"/>
      <c r="S9" s="24" t="s">
        <v>26</v>
      </c>
      <c r="T9" s="24"/>
      <c r="U9" s="28"/>
      <c r="V9" s="29" t="n">
        <f aca="false">IF(K9="x", K$2, "")</f>
        <v>0</v>
      </c>
      <c r="W9" s="29" t="n">
        <f aca="false">IF(L9="x", L$2, "")</f>
        <v>0</v>
      </c>
      <c r="X9" s="29" t="n">
        <f aca="false">IF(M9="x", M$2, "")</f>
        <v>0</v>
      </c>
      <c r="Y9" s="29" t="n">
        <f aca="false">IF(N9="x", N$2, "")</f>
        <v>0</v>
      </c>
      <c r="Z9" s="29" t="n">
        <f aca="false">IF(O9="x", O$2, "")</f>
        <v>0</v>
      </c>
      <c r="AA9" s="29" t="n">
        <f aca="false">IF(P9="x", P$2, "")</f>
        <v>0</v>
      </c>
      <c r="AB9" s="29" t="n">
        <f aca="false">IF(Q9="x", Q$2, "")</f>
        <v>0</v>
      </c>
      <c r="AC9" s="29" t="n">
        <f aca="false">IF(R9="x", R$2, "")</f>
        <v>0</v>
      </c>
      <c r="AD9" s="29" t="n">
        <f aca="false">IF(S9="x", S$2, "")</f>
        <v>0</v>
      </c>
      <c r="AE9" s="29" t="n">
        <f aca="false">IF(T9="x", T$2, "")</f>
        <v>0</v>
      </c>
      <c r="AF9" s="29" t="n">
        <f aca="false">IF(U9="x", U$2, "")</f>
        <v>0</v>
      </c>
      <c r="AG9" s="30" t="str">
        <f aca="false">SUBSTITUTE(CONCATENATE(V9, ", ",W9, ", ",X9, ", ",Y9, ", ",Z9, ", ",AA9, ", ",AB9, ", ",AC9, ", ",AD9, ", ",AE9, ", ",AF9), ", , ", "")</f>
        <v>Imereti, Tbilisi, Samegrelo / Zemo Svaneti</v>
      </c>
      <c r="AH9" s="31" t="n">
        <f aca="false">IF(LEFT(AG9,1) = ",", REPLACE(AG9, 1, 1, ""), AG9)</f>
        <v>0</v>
      </c>
      <c r="AI9" s="32" t="inlineStr">
        <f aca="false">IF(RIGHT(AH9,2) = ", ", REPLACE(AH9, LEN(AH9)-1, 2, ""), AH9)</f>
        <is>
          <t>Imereti, Tbilisi, Samegrelo / Zemo Svaneti</t>
        </is>
      </c>
      <c r="AJ9" s="32" t="str">
        <f aca="false">TRIM(AI9)</f>
        <v>Imereti, Tbilisi, Samegrelo / Zemo Svaneti</v>
      </c>
    </row>
    <row collapsed="false" customFormat="true" customHeight="true" hidden="false" ht="77.25" outlineLevel="0" r="10" s="32">
      <c r="A10" s="23" t="n">
        <v>8</v>
      </c>
      <c r="B10" s="24" t="s">
        <v>49</v>
      </c>
      <c r="C10" s="24" t="s">
        <v>50</v>
      </c>
      <c r="D10" s="25" t="n">
        <v>13829.91</v>
      </c>
      <c r="E10" s="26" t="n">
        <v>40603</v>
      </c>
      <c r="F10" s="26" t="n">
        <v>40908</v>
      </c>
      <c r="G10" s="26" t="s">
        <v>23</v>
      </c>
      <c r="H10" s="24" t="s">
        <v>51</v>
      </c>
      <c r="I10" s="27" t="s">
        <v>52</v>
      </c>
      <c r="J10" s="27" t="str">
        <f aca="false">AJ10</f>
        <v>Imereti</v>
      </c>
      <c r="K10" s="24"/>
      <c r="L10" s="24"/>
      <c r="M10" s="24" t="s">
        <v>26</v>
      </c>
      <c r="N10" s="24"/>
      <c r="O10" s="24"/>
      <c r="P10" s="24"/>
      <c r="Q10" s="24"/>
      <c r="R10" s="24"/>
      <c r="S10" s="24"/>
      <c r="T10" s="24"/>
      <c r="U10" s="28"/>
      <c r="V10" s="29" t="n">
        <f aca="false">IF(K10="x", K$2, "")</f>
        <v>0</v>
      </c>
      <c r="W10" s="29" t="n">
        <f aca="false">IF(L10="x", L$2, "")</f>
        <v>0</v>
      </c>
      <c r="X10" s="29" t="n">
        <f aca="false">IF(M10="x", M$2, "")</f>
        <v>0</v>
      </c>
      <c r="Y10" s="29" t="n">
        <f aca="false">IF(N10="x", N$2, "")</f>
        <v>0</v>
      </c>
      <c r="Z10" s="29" t="n">
        <f aca="false">IF(O10="x", O$2, "")</f>
        <v>0</v>
      </c>
      <c r="AA10" s="29" t="n">
        <f aca="false">IF(P10="x", P$2, "")</f>
        <v>0</v>
      </c>
      <c r="AB10" s="29" t="n">
        <f aca="false">IF(Q10="x", Q$2, "")</f>
        <v>0</v>
      </c>
      <c r="AC10" s="29" t="n">
        <f aca="false">IF(R10="x", R$2, "")</f>
        <v>0</v>
      </c>
      <c r="AD10" s="29" t="n">
        <f aca="false">IF(S10="x", S$2, "")</f>
        <v>0</v>
      </c>
      <c r="AE10" s="29" t="n">
        <f aca="false">IF(T10="x", T$2, "")</f>
        <v>0</v>
      </c>
      <c r="AF10" s="29" t="n">
        <f aca="false">IF(U10="x", U$2, "")</f>
        <v>0</v>
      </c>
      <c r="AG10" s="30" t="str">
        <f aca="false">SUBSTITUTE(CONCATENATE(V10, ", ",W10, ", ",X10, ", ",Y10, ", ",Z10, ", ",AA10, ", ",AB10, ", ",AC10, ", ",AD10, ", ",AE10, ", ",AF10), ", , ", "")</f>
        <v>Imereti</v>
      </c>
      <c r="AH10" s="31" t="n">
        <f aca="false">IF(LEFT(AG10,1) = ",", REPLACE(AG10, 1, 1, ""), AG10)</f>
        <v>0</v>
      </c>
      <c r="AI10" s="32" t="inlineStr">
        <f aca="false">IF(RIGHT(AH10,2) = ", ", REPLACE(AH10, LEN(AH10)-1, 2, ""), AH10)</f>
        <is>
          <t>Imereti</t>
        </is>
      </c>
      <c r="AJ10" s="32" t="str">
        <f aca="false">TRIM(AI10)</f>
        <v>Imereti</v>
      </c>
    </row>
    <row collapsed="false" customFormat="true" customHeight="true" hidden="false" ht="77.25" outlineLevel="0" r="11" s="32">
      <c r="A11" s="23" t="n">
        <v>9</v>
      </c>
      <c r="B11" s="24" t="s">
        <v>53</v>
      </c>
      <c r="C11" s="24" t="s">
        <v>54</v>
      </c>
      <c r="D11" s="25" t="n">
        <v>14342.96</v>
      </c>
      <c r="E11" s="26" t="n">
        <v>40603</v>
      </c>
      <c r="F11" s="26" t="n">
        <v>40967</v>
      </c>
      <c r="G11" s="26" t="s">
        <v>23</v>
      </c>
      <c r="H11" s="24" t="s">
        <v>55</v>
      </c>
      <c r="I11" s="27" t="s">
        <v>56</v>
      </c>
      <c r="J11" s="27" t="str">
        <f aca="false">AJ11</f>
        <v>Guria</v>
      </c>
      <c r="K11" s="24"/>
      <c r="L11" s="24" t="s">
        <v>26</v>
      </c>
      <c r="M11" s="24"/>
      <c r="N11" s="24"/>
      <c r="O11" s="24"/>
      <c r="P11" s="24"/>
      <c r="Q11" s="24"/>
      <c r="R11" s="24"/>
      <c r="S11" s="24"/>
      <c r="T11" s="24"/>
      <c r="U11" s="28"/>
      <c r="V11" s="29" t="n">
        <f aca="false">IF(K11="x", K$2, "")</f>
        <v>0</v>
      </c>
      <c r="W11" s="29" t="n">
        <f aca="false">IF(L11="x", L$2, "")</f>
        <v>0</v>
      </c>
      <c r="X11" s="29" t="n">
        <f aca="false">IF(M11="x", M$2, "")</f>
        <v>0</v>
      </c>
      <c r="Y11" s="29" t="n">
        <f aca="false">IF(N11="x", N$2, "")</f>
        <v>0</v>
      </c>
      <c r="Z11" s="29" t="n">
        <f aca="false">IF(O11="x", O$2, "")</f>
        <v>0</v>
      </c>
      <c r="AA11" s="29" t="n">
        <f aca="false">IF(P11="x", P$2, "")</f>
        <v>0</v>
      </c>
      <c r="AB11" s="29" t="n">
        <f aca="false">IF(Q11="x", Q$2, "")</f>
        <v>0</v>
      </c>
      <c r="AC11" s="29" t="n">
        <f aca="false">IF(R11="x", R$2, "")</f>
        <v>0</v>
      </c>
      <c r="AD11" s="29" t="n">
        <f aca="false">IF(S11="x", S$2, "")</f>
        <v>0</v>
      </c>
      <c r="AE11" s="29" t="n">
        <f aca="false">IF(T11="x", T$2, "")</f>
        <v>0</v>
      </c>
      <c r="AF11" s="29" t="n">
        <f aca="false">IF(U11="x", U$2, "")</f>
        <v>0</v>
      </c>
      <c r="AG11" s="30" t="str">
        <f aca="false">SUBSTITUTE(CONCATENATE(V11, ", ",W11, ", ",X11, ", ",Y11, ", ",Z11, ", ",AA11, ", ",AB11, ", ",AC11, ", ",AD11, ", ",AE11, ", ",AF11), ", , ", "")</f>
        <v>, Guria, </v>
      </c>
      <c r="AH11" s="31" t="n">
        <f aca="false">IF(LEFT(AG11,1) = ",", REPLACE(AG11, 1, 1, ""), AG11)</f>
        <v>0</v>
      </c>
      <c r="AI11" s="32" t="inlineStr">
        <f aca="false">IF(RIGHT(AH11,2) = ", ", REPLACE(AH11, LEN(AH11)-1, 2, ""), AH11)</f>
        <is>
          <t> Guria</t>
        </is>
      </c>
      <c r="AJ11" s="32" t="str">
        <f aca="false">TRIM(AI11)</f>
        <v>Guria</v>
      </c>
    </row>
    <row collapsed="false" customFormat="true" customHeight="true" hidden="false" ht="77.25" outlineLevel="0" r="12" s="32">
      <c r="A12" s="23" t="n">
        <v>10</v>
      </c>
      <c r="B12" s="24" t="s">
        <v>57</v>
      </c>
      <c r="C12" s="24" t="s">
        <v>58</v>
      </c>
      <c r="D12" s="25" t="n">
        <v>11259</v>
      </c>
      <c r="E12" s="26" t="n">
        <v>40634</v>
      </c>
      <c r="F12" s="26" t="n">
        <v>40862</v>
      </c>
      <c r="G12" s="26" t="s">
        <v>23</v>
      </c>
      <c r="H12" s="24" t="s">
        <v>51</v>
      </c>
      <c r="I12" s="27" t="s">
        <v>59</v>
      </c>
      <c r="J12" s="27" t="str">
        <f aca="false">AJ12</f>
        <v>Samegrelo / Zemo Svaneti</v>
      </c>
      <c r="K12" s="24"/>
      <c r="L12" s="24"/>
      <c r="M12" s="24"/>
      <c r="N12" s="24"/>
      <c r="O12" s="24"/>
      <c r="P12" s="24"/>
      <c r="Q12" s="24"/>
      <c r="R12" s="24"/>
      <c r="S12" s="24" t="s">
        <v>26</v>
      </c>
      <c r="T12" s="24"/>
      <c r="U12" s="28"/>
      <c r="V12" s="29" t="n">
        <f aca="false">IF(K12="x", K$2, "")</f>
        <v>0</v>
      </c>
      <c r="W12" s="29" t="n">
        <f aca="false">IF(L12="x", L$2, "")</f>
        <v>0</v>
      </c>
      <c r="X12" s="29" t="n">
        <f aca="false">IF(M12="x", M$2, "")</f>
        <v>0</v>
      </c>
      <c r="Y12" s="29" t="n">
        <f aca="false">IF(N12="x", N$2, "")</f>
        <v>0</v>
      </c>
      <c r="Z12" s="29" t="n">
        <f aca="false">IF(O12="x", O$2, "")</f>
        <v>0</v>
      </c>
      <c r="AA12" s="29" t="n">
        <f aca="false">IF(P12="x", P$2, "")</f>
        <v>0</v>
      </c>
      <c r="AB12" s="29" t="n">
        <f aca="false">IF(Q12="x", Q$2, "")</f>
        <v>0</v>
      </c>
      <c r="AC12" s="29" t="n">
        <f aca="false">IF(R12="x", R$2, "")</f>
        <v>0</v>
      </c>
      <c r="AD12" s="29" t="n">
        <f aca="false">IF(S12="x", S$2, "")</f>
        <v>0</v>
      </c>
      <c r="AE12" s="29" t="n">
        <f aca="false">IF(T12="x", T$2, "")</f>
        <v>0</v>
      </c>
      <c r="AF12" s="29" t="n">
        <f aca="false">IF(U12="x", U$2, "")</f>
        <v>0</v>
      </c>
      <c r="AG12" s="30" t="str">
        <f aca="false">SUBSTITUTE(CONCATENATE(V12, ", ",W12, ", ",X12, ", ",Y12, ", ",Z12, ", ",AA12, ", ",AB12, ", ",AC12, ", ",AD12, ", ",AE12, ", ",AF12), ", , ", "")</f>
        <v>Samegrelo / Zemo Svaneti</v>
      </c>
      <c r="AH12" s="31" t="n">
        <f aca="false">IF(LEFT(AG12,1) = ",", REPLACE(AG12, 1, 1, ""), AG12)</f>
        <v>0</v>
      </c>
      <c r="AI12" s="32" t="str">
        <f aca="false">IF(RIGHT(AH12,2) = ", ", REPLACE(AH12, LEN(AH12)-1, 2, ""), AH12)</f>
        <v>Samegrelo / Zemo Svaneti</v>
      </c>
      <c r="AJ12" s="32" t="str">
        <f aca="false">TRIM(AI12)</f>
        <v>Samegrelo / Zemo Svaneti</v>
      </c>
    </row>
    <row collapsed="false" customFormat="true" customHeight="true" hidden="false" ht="77.25" outlineLevel="0" r="13" s="32">
      <c r="A13" s="23" t="n">
        <v>11</v>
      </c>
      <c r="B13" s="24" t="s">
        <v>60</v>
      </c>
      <c r="C13" s="24" t="s">
        <v>61</v>
      </c>
      <c r="D13" s="25" t="n">
        <v>12409.5</v>
      </c>
      <c r="E13" s="26" t="n">
        <v>40617</v>
      </c>
      <c r="F13" s="26" t="n">
        <v>41014</v>
      </c>
      <c r="G13" s="26" t="s">
        <v>23</v>
      </c>
      <c r="H13" s="24" t="s">
        <v>55</v>
      </c>
      <c r="I13" s="27" t="s">
        <v>62</v>
      </c>
      <c r="J13" s="27" t="str">
        <f aca="false">AJ13</f>
        <v>Imereti</v>
      </c>
      <c r="K13" s="24"/>
      <c r="L13" s="24"/>
      <c r="M13" s="24" t="s">
        <v>26</v>
      </c>
      <c r="N13" s="24"/>
      <c r="O13" s="24"/>
      <c r="P13" s="24"/>
      <c r="Q13" s="24"/>
      <c r="R13" s="24"/>
      <c r="S13" s="24"/>
      <c r="T13" s="24"/>
      <c r="U13" s="28"/>
      <c r="V13" s="29" t="n">
        <f aca="false">IF(K13="x", K$2, "")</f>
        <v>0</v>
      </c>
      <c r="W13" s="29" t="n">
        <f aca="false">IF(L13="x", L$2, "")</f>
        <v>0</v>
      </c>
      <c r="X13" s="29" t="n">
        <f aca="false">IF(M13="x", M$2, "")</f>
        <v>0</v>
      </c>
      <c r="Y13" s="29" t="n">
        <f aca="false">IF(N13="x", N$2, "")</f>
        <v>0</v>
      </c>
      <c r="Z13" s="29" t="n">
        <f aca="false">IF(O13="x", O$2, "")</f>
        <v>0</v>
      </c>
      <c r="AA13" s="29" t="n">
        <f aca="false">IF(P13="x", P$2, "")</f>
        <v>0</v>
      </c>
      <c r="AB13" s="29" t="n">
        <f aca="false">IF(Q13="x", Q$2, "")</f>
        <v>0</v>
      </c>
      <c r="AC13" s="29" t="n">
        <f aca="false">IF(R13="x", R$2, "")</f>
        <v>0</v>
      </c>
      <c r="AD13" s="29" t="n">
        <f aca="false">IF(S13="x", S$2, "")</f>
        <v>0</v>
      </c>
      <c r="AE13" s="29" t="n">
        <f aca="false">IF(T13="x", T$2, "")</f>
        <v>0</v>
      </c>
      <c r="AF13" s="29" t="n">
        <f aca="false">IF(U13="x", U$2, "")</f>
        <v>0</v>
      </c>
      <c r="AG13" s="30" t="str">
        <f aca="false">SUBSTITUTE(CONCATENATE(V13, ", ",W13, ", ",X13, ", ",Y13, ", ",Z13, ", ",AA13, ", ",AB13, ", ",AC13, ", ",AD13, ", ",AE13, ", ",AF13), ", , ", "")</f>
        <v>Imereti</v>
      </c>
      <c r="AH13" s="31" t="n">
        <f aca="false">IF(LEFT(AG13,1) = ",", REPLACE(AG13, 1, 1, ""), AG13)</f>
        <v>0</v>
      </c>
      <c r="AI13" s="32" t="str">
        <f aca="false">IF(RIGHT(AH13,2) = ", ", REPLACE(AH13, LEN(AH13)-1, 2, ""), AH13)</f>
        <v>Imereti</v>
      </c>
      <c r="AJ13" s="32" t="str">
        <f aca="false">TRIM(AI13)</f>
        <v>Imereti</v>
      </c>
    </row>
    <row collapsed="false" customFormat="true" customHeight="true" hidden="false" ht="77.25" outlineLevel="0" r="14" s="32">
      <c r="A14" s="23" t="n">
        <v>12</v>
      </c>
      <c r="B14" s="24" t="s">
        <v>63</v>
      </c>
      <c r="C14" s="24" t="s">
        <v>64</v>
      </c>
      <c r="D14" s="25" t="n">
        <v>14773.11</v>
      </c>
      <c r="E14" s="26" t="n">
        <v>40612</v>
      </c>
      <c r="F14" s="26" t="n">
        <v>40902</v>
      </c>
      <c r="G14" s="26" t="s">
        <v>23</v>
      </c>
      <c r="H14" s="24" t="s">
        <v>65</v>
      </c>
      <c r="I14" s="27" t="s">
        <v>66</v>
      </c>
      <c r="J14" s="27" t="str">
        <f aca="false">AJ14</f>
        <v>Guria</v>
      </c>
      <c r="K14" s="24"/>
      <c r="L14" s="24" t="s">
        <v>26</v>
      </c>
      <c r="M14" s="24"/>
      <c r="N14" s="24"/>
      <c r="O14" s="24"/>
      <c r="P14" s="24"/>
      <c r="Q14" s="24"/>
      <c r="R14" s="24"/>
      <c r="S14" s="24"/>
      <c r="T14" s="24"/>
      <c r="U14" s="28"/>
      <c r="V14" s="29" t="n">
        <f aca="false">IF(K14="x", K$2, "")</f>
        <v>0</v>
      </c>
      <c r="W14" s="29" t="n">
        <f aca="false">IF(L14="x", L$2, "")</f>
        <v>0</v>
      </c>
      <c r="X14" s="29" t="n">
        <f aca="false">IF(M14="x", M$2, "")</f>
        <v>0</v>
      </c>
      <c r="Y14" s="29" t="n">
        <f aca="false">IF(N14="x", N$2, "")</f>
        <v>0</v>
      </c>
      <c r="Z14" s="29" t="n">
        <f aca="false">IF(O14="x", O$2, "")</f>
        <v>0</v>
      </c>
      <c r="AA14" s="29" t="n">
        <f aca="false">IF(P14="x", P$2, "")</f>
        <v>0</v>
      </c>
      <c r="AB14" s="29" t="n">
        <f aca="false">IF(Q14="x", Q$2, "")</f>
        <v>0</v>
      </c>
      <c r="AC14" s="29" t="n">
        <f aca="false">IF(R14="x", R$2, "")</f>
        <v>0</v>
      </c>
      <c r="AD14" s="29" t="n">
        <f aca="false">IF(S14="x", S$2, "")</f>
        <v>0</v>
      </c>
      <c r="AE14" s="29" t="n">
        <f aca="false">IF(T14="x", T$2, "")</f>
        <v>0</v>
      </c>
      <c r="AF14" s="29" t="n">
        <f aca="false">IF(U14="x", U$2, "")</f>
        <v>0</v>
      </c>
      <c r="AG14" s="30" t="str">
        <f aca="false">SUBSTITUTE(CONCATENATE(V14, ", ",W14, ", ",X14, ", ",Y14, ", ",Z14, ", ",AA14, ", ",AB14, ", ",AC14, ", ",AD14, ", ",AE14, ", ",AF14), ", , ", "")</f>
        <v>, Guria, </v>
      </c>
      <c r="AH14" s="31" t="n">
        <f aca="false">IF(LEFT(AG14,1) = ",", REPLACE(AG14, 1, 1, ""), AG14)</f>
        <v>0</v>
      </c>
      <c r="AI14" s="32" t="str">
        <f aca="false">IF(RIGHT(AH14,2) = ", ", REPLACE(AH14, LEN(AH14)-1, 2, ""), AH14)</f>
        <v> Guria</v>
      </c>
      <c r="AJ14" s="32" t="str">
        <f aca="false">TRIM(AI14)</f>
        <v>Guria</v>
      </c>
    </row>
    <row collapsed="false" customFormat="false" customHeight="true" hidden="false" ht="77.25" outlineLevel="0" r="15">
      <c r="A15" s="23" t="n">
        <v>13</v>
      </c>
      <c r="B15" s="24" t="s">
        <v>67</v>
      </c>
      <c r="C15" s="24" t="s">
        <v>68</v>
      </c>
      <c r="D15" s="25" t="n">
        <v>13060</v>
      </c>
      <c r="E15" s="26" t="n">
        <v>40603</v>
      </c>
      <c r="F15" s="26" t="n">
        <v>40817</v>
      </c>
      <c r="G15" s="26" t="s">
        <v>23</v>
      </c>
      <c r="H15" s="33" t="s">
        <v>40</v>
      </c>
      <c r="I15" s="27" t="s">
        <v>69</v>
      </c>
      <c r="J15" s="27" t="str">
        <f aca="false">AJ15</f>
        <v>Kakheti</v>
      </c>
      <c r="K15" s="24"/>
      <c r="L15" s="24"/>
      <c r="M15" s="24"/>
      <c r="N15" s="24" t="s">
        <v>26</v>
      </c>
      <c r="O15" s="24"/>
      <c r="P15" s="24"/>
      <c r="Q15" s="24"/>
      <c r="R15" s="24"/>
      <c r="S15" s="24"/>
      <c r="T15" s="24"/>
      <c r="U15" s="28"/>
      <c r="V15" s="29" t="n">
        <f aca="false">IF(K15="x", K$2, "")</f>
        <v>0</v>
      </c>
      <c r="W15" s="29" t="n">
        <f aca="false">IF(L15="x", L$2, "")</f>
        <v>0</v>
      </c>
      <c r="X15" s="29" t="n">
        <f aca="false">IF(M15="x", M$2, "")</f>
        <v>0</v>
      </c>
      <c r="Y15" s="29" t="n">
        <f aca="false">IF(N15="x", N$2, "")</f>
        <v>0</v>
      </c>
      <c r="Z15" s="29" t="n">
        <f aca="false">IF(O15="x", O$2, "")</f>
        <v>0</v>
      </c>
      <c r="AA15" s="29" t="n">
        <f aca="false">IF(P15="x", P$2, "")</f>
        <v>0</v>
      </c>
      <c r="AB15" s="29" t="n">
        <f aca="false">IF(Q15="x", Q$2, "")</f>
        <v>0</v>
      </c>
      <c r="AC15" s="29" t="n">
        <f aca="false">IF(R15="x", R$2, "")</f>
        <v>0</v>
      </c>
      <c r="AD15" s="29" t="n">
        <f aca="false">IF(S15="x", S$2, "")</f>
        <v>0</v>
      </c>
      <c r="AE15" s="29" t="n">
        <f aca="false">IF(T15="x", T$2, "")</f>
        <v>0</v>
      </c>
      <c r="AF15" s="29" t="n">
        <f aca="false">IF(U15="x", U$2, "")</f>
        <v>0</v>
      </c>
      <c r="AG15" s="30" t="str">
        <f aca="false">SUBSTITUTE(CONCATENATE(V15, ", ",W15, ", ",X15, ", ",Y15, ", ",Z15, ", ",AA15, ", ",AB15, ", ",AC15, ", ",AD15, ", ",AE15, ", ",AF15), ", , ", "")</f>
        <v>, Kakheti, </v>
      </c>
      <c r="AH15" s="31" t="n">
        <f aca="false">IF(LEFT(AG15,1) = ",", REPLACE(AG15, 1, 1, ""), AG15)</f>
        <v>0</v>
      </c>
      <c r="AI15" s="32" t="str">
        <f aca="false">IF(RIGHT(AH15,2) = ", ", REPLACE(AH15, LEN(AH15)-1, 2, ""), AH15)</f>
        <v> Kakheti</v>
      </c>
      <c r="AJ15" s="32" t="str">
        <f aca="false">TRIM(AI15)</f>
        <v>Kakheti</v>
      </c>
    </row>
    <row collapsed="false" customFormat="false" customHeight="true" hidden="false" ht="77.25" outlineLevel="0" r="16">
      <c r="A16" s="23" t="n">
        <v>14</v>
      </c>
      <c r="B16" s="24" t="s">
        <v>70</v>
      </c>
      <c r="C16" s="24" t="s">
        <v>71</v>
      </c>
      <c r="D16" s="25" t="n">
        <v>14523.45</v>
      </c>
      <c r="E16" s="26" t="n">
        <v>40634</v>
      </c>
      <c r="F16" s="26" t="n">
        <v>40968</v>
      </c>
      <c r="G16" s="26" t="s">
        <v>23</v>
      </c>
      <c r="H16" s="24" t="s">
        <v>24</v>
      </c>
      <c r="I16" s="27" t="s">
        <v>72</v>
      </c>
      <c r="J16" s="27" t="str">
        <f aca="false">AJ16</f>
        <v>Imereti</v>
      </c>
      <c r="K16" s="24"/>
      <c r="L16" s="24"/>
      <c r="M16" s="24" t="s">
        <v>26</v>
      </c>
      <c r="N16" s="24"/>
      <c r="O16" s="24"/>
      <c r="P16" s="24"/>
      <c r="Q16" s="24"/>
      <c r="R16" s="24"/>
      <c r="S16" s="24"/>
      <c r="T16" s="24"/>
      <c r="U16" s="28"/>
      <c r="V16" s="29" t="n">
        <f aca="false">IF(K16="x", K$2, "")</f>
        <v>0</v>
      </c>
      <c r="W16" s="29" t="n">
        <f aca="false">IF(L16="x", L$2, "")</f>
        <v>0</v>
      </c>
      <c r="X16" s="29" t="n">
        <f aca="false">IF(M16="x", M$2, "")</f>
        <v>0</v>
      </c>
      <c r="Y16" s="29" t="n">
        <f aca="false">IF(N16="x", N$2, "")</f>
        <v>0</v>
      </c>
      <c r="Z16" s="29" t="n">
        <f aca="false">IF(O16="x", O$2, "")</f>
        <v>0</v>
      </c>
      <c r="AA16" s="29" t="n">
        <f aca="false">IF(P16="x", P$2, "")</f>
        <v>0</v>
      </c>
      <c r="AB16" s="29" t="n">
        <f aca="false">IF(Q16="x", Q$2, "")</f>
        <v>0</v>
      </c>
      <c r="AC16" s="29" t="n">
        <f aca="false">IF(R16="x", R$2, "")</f>
        <v>0</v>
      </c>
      <c r="AD16" s="29" t="n">
        <f aca="false">IF(S16="x", S$2, "")</f>
        <v>0</v>
      </c>
      <c r="AE16" s="29" t="n">
        <f aca="false">IF(T16="x", T$2, "")</f>
        <v>0</v>
      </c>
      <c r="AF16" s="29" t="n">
        <f aca="false">IF(U16="x", U$2, "")</f>
        <v>0</v>
      </c>
      <c r="AG16" s="30" t="str">
        <f aca="false">SUBSTITUTE(CONCATENATE(V16, ", ",W16, ", ",X16, ", ",Y16, ", ",Z16, ", ",AA16, ", ",AB16, ", ",AC16, ", ",AD16, ", ",AE16, ", ",AF16), ", , ", "")</f>
        <v>Imereti</v>
      </c>
      <c r="AH16" s="31" t="n">
        <f aca="false">IF(LEFT(AG16,1) = ",", REPLACE(AG16, 1, 1, ""), AG16)</f>
        <v>0</v>
      </c>
      <c r="AI16" s="32" t="str">
        <f aca="false">IF(RIGHT(AH16,2) = ", ", REPLACE(AH16, LEN(AH16)-1, 2, ""), AH16)</f>
        <v>Imereti</v>
      </c>
      <c r="AJ16" s="32" t="str">
        <f aca="false">TRIM(AI16)</f>
        <v>Imereti</v>
      </c>
    </row>
    <row collapsed="false" customFormat="false" customHeight="true" hidden="false" ht="77.25" outlineLevel="0" r="17">
      <c r="A17" s="23" t="n">
        <v>15</v>
      </c>
      <c r="B17" s="24" t="s">
        <v>73</v>
      </c>
      <c r="C17" s="24" t="s">
        <v>74</v>
      </c>
      <c r="D17" s="25" t="n">
        <v>14089.96</v>
      </c>
      <c r="E17" s="26" t="n">
        <v>40664</v>
      </c>
      <c r="F17" s="26" t="n">
        <v>40908</v>
      </c>
      <c r="G17" s="26" t="s">
        <v>23</v>
      </c>
      <c r="H17" s="24" t="s">
        <v>55</v>
      </c>
      <c r="I17" s="27" t="s">
        <v>75</v>
      </c>
      <c r="J17" s="27" t="str">
        <f aca="false">AJ17</f>
        <v>Kvemo Kartli</v>
      </c>
      <c r="K17" s="24"/>
      <c r="L17" s="24"/>
      <c r="M17" s="24"/>
      <c r="N17" s="24"/>
      <c r="O17" s="24" t="s">
        <v>26</v>
      </c>
      <c r="P17" s="24"/>
      <c r="Q17" s="24"/>
      <c r="R17" s="24"/>
      <c r="S17" s="24"/>
      <c r="T17" s="24"/>
      <c r="U17" s="28"/>
      <c r="V17" s="29" t="n">
        <f aca="false">IF(K17="x", K$2, "")</f>
        <v>0</v>
      </c>
      <c r="W17" s="29" t="n">
        <f aca="false">IF(L17="x", L$2, "")</f>
        <v>0</v>
      </c>
      <c r="X17" s="29" t="n">
        <f aca="false">IF(M17="x", M$2, "")</f>
        <v>0</v>
      </c>
      <c r="Y17" s="29" t="n">
        <f aca="false">IF(N17="x", N$2, "")</f>
        <v>0</v>
      </c>
      <c r="Z17" s="29" t="n">
        <f aca="false">IF(O17="x", O$2, "")</f>
        <v>0</v>
      </c>
      <c r="AA17" s="29" t="n">
        <f aca="false">IF(P17="x", P$2, "")</f>
        <v>0</v>
      </c>
      <c r="AB17" s="29" t="n">
        <f aca="false">IF(Q17="x", Q$2, "")</f>
        <v>0</v>
      </c>
      <c r="AC17" s="29" t="n">
        <f aca="false">IF(R17="x", R$2, "")</f>
        <v>0</v>
      </c>
      <c r="AD17" s="29" t="n">
        <f aca="false">IF(S17="x", S$2, "")</f>
        <v>0</v>
      </c>
      <c r="AE17" s="29" t="n">
        <f aca="false">IF(T17="x", T$2, "")</f>
        <v>0</v>
      </c>
      <c r="AF17" s="29" t="n">
        <f aca="false">IF(U17="x", U$2, "")</f>
        <v>0</v>
      </c>
      <c r="AG17" s="30" t="str">
        <f aca="false">SUBSTITUTE(CONCATENATE(V17, ", ",W17, ", ",X17, ", ",Y17, ", ",Z17, ", ",AA17, ", ",AB17, ", ",AC17, ", ",AD17, ", ",AE17, ", ",AF17), ", , ", "")</f>
        <v>Kvemo Kartli</v>
      </c>
      <c r="AH17" s="31" t="n">
        <f aca="false">IF(LEFT(AG17,1) = ",", REPLACE(AG17, 1, 1, ""), AG17)</f>
        <v>0</v>
      </c>
      <c r="AI17" s="32" t="str">
        <f aca="false">IF(RIGHT(AH17,2) = ", ", REPLACE(AH17, LEN(AH17)-1, 2, ""), AH17)</f>
        <v>Kvemo Kartli</v>
      </c>
      <c r="AJ17" s="32" t="str">
        <f aca="false">TRIM(AI17)</f>
        <v>Kvemo Kartli</v>
      </c>
    </row>
    <row collapsed="false" customFormat="false" customHeight="true" hidden="false" ht="77.25" outlineLevel="0" r="18">
      <c r="A18" s="23" t="n">
        <v>16</v>
      </c>
      <c r="B18" s="24" t="s">
        <v>76</v>
      </c>
      <c r="C18" s="24" t="s">
        <v>77</v>
      </c>
      <c r="D18" s="25" t="n">
        <v>49116</v>
      </c>
      <c r="E18" s="26" t="n">
        <v>40725</v>
      </c>
      <c r="F18" s="26" t="n">
        <v>41305</v>
      </c>
      <c r="G18" s="26" t="s">
        <v>78</v>
      </c>
      <c r="H18" s="24" t="s">
        <v>79</v>
      </c>
      <c r="I18" s="27" t="s">
        <v>80</v>
      </c>
      <c r="J18" s="27" t="str">
        <f aca="false">AJ18</f>
        <v>Tbilisi</v>
      </c>
      <c r="K18" s="24"/>
      <c r="L18" s="24"/>
      <c r="M18" s="24"/>
      <c r="N18" s="24"/>
      <c r="O18" s="24"/>
      <c r="P18" s="24" t="s">
        <v>26</v>
      </c>
      <c r="Q18" s="24"/>
      <c r="R18" s="24"/>
      <c r="S18" s="24"/>
      <c r="T18" s="24"/>
      <c r="U18" s="28"/>
      <c r="V18" s="29" t="n">
        <f aca="false">IF(K18="x", K$2, "")</f>
        <v>0</v>
      </c>
      <c r="W18" s="29" t="n">
        <f aca="false">IF(L18="x", L$2, "")</f>
        <v>0</v>
      </c>
      <c r="X18" s="29" t="n">
        <f aca="false">IF(M18="x", M$2, "")</f>
        <v>0</v>
      </c>
      <c r="Y18" s="29" t="n">
        <f aca="false">IF(N18="x", N$2, "")</f>
        <v>0</v>
      </c>
      <c r="Z18" s="29" t="n">
        <f aca="false">IF(O18="x", O$2, "")</f>
        <v>0</v>
      </c>
      <c r="AA18" s="29" t="n">
        <f aca="false">IF(P18="x", P$2, "")</f>
        <v>0</v>
      </c>
      <c r="AB18" s="29" t="n">
        <f aca="false">IF(Q18="x", Q$2, "")</f>
        <v>0</v>
      </c>
      <c r="AC18" s="29" t="n">
        <f aca="false">IF(R18="x", R$2, "")</f>
        <v>0</v>
      </c>
      <c r="AD18" s="29" t="n">
        <f aca="false">IF(S18="x", S$2, "")</f>
        <v>0</v>
      </c>
      <c r="AE18" s="29" t="n">
        <f aca="false">IF(T18="x", T$2, "")</f>
        <v>0</v>
      </c>
      <c r="AF18" s="29" t="n">
        <f aca="false">IF(U18="x", U$2, "")</f>
        <v>0</v>
      </c>
      <c r="AG18" s="30" t="str">
        <f aca="false">SUBSTITUTE(CONCATENATE(V18, ", ",W18, ", ",X18, ", ",Y18, ", ",Z18, ", ",AA18, ", ",AB18, ", ",AC18, ", ",AD18, ", ",AE18, ", ",AF18), ", , ", "")</f>
        <v>, Tbilisi, </v>
      </c>
      <c r="AH18" s="31" t="n">
        <f aca="false">IF(LEFT(AG18,1) = ",", REPLACE(AG18, 1, 1, ""), AG18)</f>
        <v>0</v>
      </c>
      <c r="AI18" s="32" t="str">
        <f aca="false">IF(RIGHT(AH18,2) = ", ", REPLACE(AH18, LEN(AH18)-1, 2, ""), AH18)</f>
        <v> Tbilisi</v>
      </c>
      <c r="AJ18" s="32" t="str">
        <f aca="false">TRIM(AI18)</f>
        <v>Tbilisi</v>
      </c>
    </row>
    <row collapsed="false" customFormat="false" customHeight="true" hidden="false" ht="77.25" outlineLevel="0" r="19">
      <c r="A19" s="23" t="n">
        <v>17</v>
      </c>
      <c r="B19" s="24" t="s">
        <v>81</v>
      </c>
      <c r="C19" s="24" t="s">
        <v>82</v>
      </c>
      <c r="D19" s="25" t="n">
        <v>49930</v>
      </c>
      <c r="E19" s="26" t="n">
        <v>40725</v>
      </c>
      <c r="F19" s="26" t="n">
        <v>41090</v>
      </c>
      <c r="G19" s="26" t="s">
        <v>83</v>
      </c>
      <c r="H19" s="24" t="s">
        <v>79</v>
      </c>
      <c r="I19" s="27" t="s">
        <v>84</v>
      </c>
      <c r="J19" s="27" t="str">
        <f aca="false">AJ19</f>
        <v>Tbilisi</v>
      </c>
      <c r="K19" s="24"/>
      <c r="L19" s="24"/>
      <c r="M19" s="24"/>
      <c r="N19" s="24"/>
      <c r="O19" s="24"/>
      <c r="P19" s="24" t="s">
        <v>26</v>
      </c>
      <c r="Q19" s="24"/>
      <c r="R19" s="24"/>
      <c r="S19" s="24"/>
      <c r="T19" s="24"/>
      <c r="U19" s="28"/>
      <c r="V19" s="29" t="n">
        <f aca="false">IF(K19="x", K$2, "")</f>
        <v>0</v>
      </c>
      <c r="W19" s="29" t="n">
        <f aca="false">IF(L19="x", L$2, "")</f>
        <v>0</v>
      </c>
      <c r="X19" s="29" t="n">
        <f aca="false">IF(M19="x", M$2, "")</f>
        <v>0</v>
      </c>
      <c r="Y19" s="29" t="n">
        <f aca="false">IF(N19="x", N$2, "")</f>
        <v>0</v>
      </c>
      <c r="Z19" s="29" t="n">
        <f aca="false">IF(O19="x", O$2, "")</f>
        <v>0</v>
      </c>
      <c r="AA19" s="29" t="n">
        <f aca="false">IF(P19="x", P$2, "")</f>
        <v>0</v>
      </c>
      <c r="AB19" s="29" t="n">
        <f aca="false">IF(Q19="x", Q$2, "")</f>
        <v>0</v>
      </c>
      <c r="AC19" s="29" t="n">
        <f aca="false">IF(R19="x", R$2, "")</f>
        <v>0</v>
      </c>
      <c r="AD19" s="29" t="n">
        <f aca="false">IF(S19="x", S$2, "")</f>
        <v>0</v>
      </c>
      <c r="AE19" s="29" t="n">
        <f aca="false">IF(T19="x", T$2, "")</f>
        <v>0</v>
      </c>
      <c r="AF19" s="29" t="n">
        <f aca="false">IF(U19="x", U$2, "")</f>
        <v>0</v>
      </c>
      <c r="AG19" s="30" t="str">
        <f aca="false">SUBSTITUTE(CONCATENATE(V19, ", ",W19, ", ",X19, ", ",Y19, ", ",Z19, ", ",AA19, ", ",AB19, ", ",AC19, ", ",AD19, ", ",AE19, ", ",AF19), ", , ", "")</f>
        <v>, Tbilisi, </v>
      </c>
      <c r="AH19" s="31" t="n">
        <f aca="false">IF(LEFT(AG19,1) = ",", REPLACE(AG19, 1, 1, ""), AG19)</f>
        <v>0</v>
      </c>
      <c r="AI19" s="32" t="str">
        <f aca="false">IF(RIGHT(AH19,2) = ", ", REPLACE(AH19, LEN(AH19)-1, 2, ""), AH19)</f>
        <v> Tbilisi</v>
      </c>
      <c r="AJ19" s="32" t="str">
        <f aca="false">TRIM(AI19)</f>
        <v>Tbilisi</v>
      </c>
    </row>
    <row collapsed="false" customFormat="false" customHeight="true" hidden="false" ht="77.25" outlineLevel="0" r="20">
      <c r="A20" s="23" t="n">
        <v>18</v>
      </c>
      <c r="B20" s="24" t="s">
        <v>85</v>
      </c>
      <c r="C20" s="24" t="s">
        <v>86</v>
      </c>
      <c r="D20" s="25" t="n">
        <v>42192.01</v>
      </c>
      <c r="E20" s="26" t="n">
        <v>40725</v>
      </c>
      <c r="F20" s="26" t="n">
        <v>40939</v>
      </c>
      <c r="G20" s="26" t="s">
        <v>83</v>
      </c>
      <c r="H20" s="24" t="s">
        <v>87</v>
      </c>
      <c r="I20" s="27" t="s">
        <v>88</v>
      </c>
      <c r="J20" s="27" t="str">
        <f aca="false">AJ20</f>
        <v>Adjara, Guria, Imereti, Kakheti, Kvemo Kartli, Tbilisi, Samegrelo / Zemo Svaneti, Samtskhe-Javakheti, Shida Kartli</v>
      </c>
      <c r="K20" s="24" t="s">
        <v>26</v>
      </c>
      <c r="L20" s="24" t="s">
        <v>26</v>
      </c>
      <c r="M20" s="24" t="s">
        <v>26</v>
      </c>
      <c r="N20" s="24" t="s">
        <v>26</v>
      </c>
      <c r="O20" s="24" t="s">
        <v>26</v>
      </c>
      <c r="P20" s="24" t="s">
        <v>26</v>
      </c>
      <c r="Q20" s="24"/>
      <c r="R20" s="24"/>
      <c r="S20" s="24" t="s">
        <v>26</v>
      </c>
      <c r="T20" s="24" t="s">
        <v>26</v>
      </c>
      <c r="U20" s="28" t="s">
        <v>26</v>
      </c>
      <c r="V20" s="29" t="n">
        <f aca="false">IF(K20="x", K$2, "")</f>
        <v>0</v>
      </c>
      <c r="W20" s="29" t="n">
        <f aca="false">IF(L20="x", L$2, "")</f>
        <v>0</v>
      </c>
      <c r="X20" s="29" t="n">
        <f aca="false">IF(M20="x", M$2, "")</f>
        <v>0</v>
      </c>
      <c r="Y20" s="29" t="n">
        <f aca="false">IF(N20="x", N$2, "")</f>
        <v>0</v>
      </c>
      <c r="Z20" s="29" t="n">
        <f aca="false">IF(O20="x", O$2, "")</f>
        <v>0</v>
      </c>
      <c r="AA20" s="29" t="n">
        <f aca="false">IF(P20="x", P$2, "")</f>
        <v>0</v>
      </c>
      <c r="AB20" s="29" t="n">
        <f aca="false">IF(Q20="x", Q$2, "")</f>
        <v>0</v>
      </c>
      <c r="AC20" s="29" t="n">
        <f aca="false">IF(R20="x", R$2, "")</f>
        <v>0</v>
      </c>
      <c r="AD20" s="29" t="n">
        <f aca="false">IF(S20="x", S$2, "")</f>
        <v>0</v>
      </c>
      <c r="AE20" s="29" t="n">
        <f aca="false">IF(T20="x", T$2, "")</f>
        <v>0</v>
      </c>
      <c r="AF20" s="29" t="n">
        <f aca="false">IF(U20="x", U$2, "")</f>
        <v>0</v>
      </c>
      <c r="AG20" s="30" t="str">
        <f aca="false">SUBSTITUTE(CONCATENATE(V20, ", ",W20, ", ",X20, ", ",Y20, ", ",Z20, ", ",AA20, ", ",AB20, ", ",AC20, ", ",AD20, ", ",AE20, ", ",AF20), ", , ", "")</f>
        <v>Adjara, Guria, Imereti, Kakheti, Kvemo Kartli, Tbilisi, Samegrelo / Zemo Svaneti, Samtskhe-Javakheti, Shida Kartli</v>
      </c>
      <c r="AH20" s="31" t="n">
        <f aca="false">IF(LEFT(AG20,1) = ",", REPLACE(AG20, 1, 1, ""), AG20)</f>
        <v>0</v>
      </c>
      <c r="AI20" s="32" t="str">
        <f aca="false">IF(RIGHT(AH20,2) = ", ", REPLACE(AH20, LEN(AH20)-1, 2, ""), AH20)</f>
        <v>Adjara, Guria, Imereti, Kakheti, Kvemo Kartli, Tbilisi, Samegrelo / Zemo Svaneti, Samtskhe-Javakheti, Shida Kartli</v>
      </c>
      <c r="AJ20" s="32" t="str">
        <f aca="false">TRIM(AI20)</f>
        <v>Adjara, Guria, Imereti, Kakheti, Kvemo Kartli, Tbilisi, Samegrelo / Zemo Svaneti, Samtskhe-Javakheti, Shida Kartli</v>
      </c>
    </row>
    <row collapsed="false" customFormat="false" customHeight="true" hidden="false" ht="77.25" outlineLevel="0" r="21">
      <c r="A21" s="23" t="n">
        <v>19</v>
      </c>
      <c r="B21" s="24" t="s">
        <v>89</v>
      </c>
      <c r="C21" s="24" t="s">
        <v>90</v>
      </c>
      <c r="D21" s="25" t="n">
        <v>49797</v>
      </c>
      <c r="E21" s="26" t="n">
        <v>40695</v>
      </c>
      <c r="F21" s="26" t="n">
        <v>40999</v>
      </c>
      <c r="G21" s="26" t="s">
        <v>78</v>
      </c>
      <c r="H21" s="24" t="s">
        <v>91</v>
      </c>
      <c r="I21" s="27" t="s">
        <v>92</v>
      </c>
      <c r="J21" s="27" t="str">
        <f aca="false">AJ21</f>
        <v>Tbilisi</v>
      </c>
      <c r="K21" s="24"/>
      <c r="L21" s="24"/>
      <c r="M21" s="24"/>
      <c r="N21" s="24"/>
      <c r="O21" s="24"/>
      <c r="P21" s="24" t="s">
        <v>26</v>
      </c>
      <c r="Q21" s="24"/>
      <c r="R21" s="24"/>
      <c r="S21" s="24"/>
      <c r="T21" s="24"/>
      <c r="U21" s="28"/>
      <c r="V21" s="29" t="n">
        <f aca="false">IF(K21="x", K$2, "")</f>
        <v>0</v>
      </c>
      <c r="W21" s="29" t="n">
        <f aca="false">IF(L21="x", L$2, "")</f>
        <v>0</v>
      </c>
      <c r="X21" s="29" t="n">
        <f aca="false">IF(M21="x", M$2, "")</f>
        <v>0</v>
      </c>
      <c r="Y21" s="29" t="n">
        <f aca="false">IF(N21="x", N$2, "")</f>
        <v>0</v>
      </c>
      <c r="Z21" s="29" t="n">
        <f aca="false">IF(O21="x", O$2, "")</f>
        <v>0</v>
      </c>
      <c r="AA21" s="29" t="n">
        <f aca="false">IF(P21="x", P$2, "")</f>
        <v>0</v>
      </c>
      <c r="AB21" s="29" t="n">
        <f aca="false">IF(Q21="x", Q$2, "")</f>
        <v>0</v>
      </c>
      <c r="AC21" s="29" t="n">
        <f aca="false">IF(R21="x", R$2, "")</f>
        <v>0</v>
      </c>
      <c r="AD21" s="29" t="n">
        <f aca="false">IF(S21="x", S$2, "")</f>
        <v>0</v>
      </c>
      <c r="AE21" s="29" t="n">
        <f aca="false">IF(T21="x", T$2, "")</f>
        <v>0</v>
      </c>
      <c r="AF21" s="29" t="n">
        <f aca="false">IF(U21="x", U$2, "")</f>
        <v>0</v>
      </c>
      <c r="AG21" s="30" t="str">
        <f aca="false">SUBSTITUTE(CONCATENATE(V21, ", ",W21, ", ",X21, ", ",Y21, ", ",Z21, ", ",AA21, ", ",AB21, ", ",AC21, ", ",AD21, ", ",AE21, ", ",AF21), ", , ", "")</f>
        <v>, Tbilisi, </v>
      </c>
      <c r="AH21" s="31" t="n">
        <f aca="false">IF(LEFT(AG21,1) = ",", REPLACE(AG21, 1, 1, ""), AG21)</f>
        <v>0</v>
      </c>
      <c r="AI21" s="32" t="str">
        <f aca="false">IF(RIGHT(AH21,2) = ", ", REPLACE(AH21, LEN(AH21)-1, 2, ""), AH21)</f>
        <v> Tbilisi</v>
      </c>
      <c r="AJ21" s="32" t="str">
        <f aca="false">TRIM(AI21)</f>
        <v>Tbilisi</v>
      </c>
    </row>
    <row collapsed="false" customFormat="false" customHeight="true" hidden="false" ht="77.25" outlineLevel="0" r="22">
      <c r="A22" s="23" t="n">
        <v>20</v>
      </c>
      <c r="B22" s="24" t="s">
        <v>93</v>
      </c>
      <c r="C22" s="24" t="s">
        <v>94</v>
      </c>
      <c r="D22" s="25" t="n">
        <v>49995</v>
      </c>
      <c r="E22" s="26" t="n">
        <v>40725</v>
      </c>
      <c r="F22" s="26" t="n">
        <v>41152</v>
      </c>
      <c r="G22" s="26" t="s">
        <v>83</v>
      </c>
      <c r="H22" s="24" t="s">
        <v>79</v>
      </c>
      <c r="I22" s="27" t="s">
        <v>95</v>
      </c>
      <c r="J22" s="27" t="str">
        <f aca="false">AJ22</f>
        <v>Tbilisi</v>
      </c>
      <c r="K22" s="24"/>
      <c r="L22" s="24"/>
      <c r="M22" s="24"/>
      <c r="N22" s="24"/>
      <c r="O22" s="24"/>
      <c r="P22" s="24" t="s">
        <v>26</v>
      </c>
      <c r="Q22" s="24"/>
      <c r="R22" s="24"/>
      <c r="S22" s="24"/>
      <c r="T22" s="24"/>
      <c r="U22" s="28"/>
      <c r="V22" s="29" t="n">
        <f aca="false">IF(K22="x", K$2, "")</f>
        <v>0</v>
      </c>
      <c r="W22" s="29" t="n">
        <f aca="false">IF(L22="x", L$2, "")</f>
        <v>0</v>
      </c>
      <c r="X22" s="29" t="n">
        <f aca="false">IF(M22="x", M$2, "")</f>
        <v>0</v>
      </c>
      <c r="Y22" s="29" t="n">
        <f aca="false">IF(N22="x", N$2, "")</f>
        <v>0</v>
      </c>
      <c r="Z22" s="29" t="n">
        <f aca="false">IF(O22="x", O$2, "")</f>
        <v>0</v>
      </c>
      <c r="AA22" s="29" t="n">
        <f aca="false">IF(P22="x", P$2, "")</f>
        <v>0</v>
      </c>
      <c r="AB22" s="29" t="n">
        <f aca="false">IF(Q22="x", Q$2, "")</f>
        <v>0</v>
      </c>
      <c r="AC22" s="29" t="n">
        <f aca="false">IF(R22="x", R$2, "")</f>
        <v>0</v>
      </c>
      <c r="AD22" s="29" t="n">
        <f aca="false">IF(S22="x", S$2, "")</f>
        <v>0</v>
      </c>
      <c r="AE22" s="29" t="n">
        <f aca="false">IF(T22="x", T$2, "")</f>
        <v>0</v>
      </c>
      <c r="AF22" s="29" t="n">
        <f aca="false">IF(U22="x", U$2, "")</f>
        <v>0</v>
      </c>
      <c r="AG22" s="30" t="str">
        <f aca="false">SUBSTITUTE(CONCATENATE(V22, ", ",W22, ", ",X22, ", ",Y22, ", ",Z22, ", ",AA22, ", ",AB22, ", ",AC22, ", ",AD22, ", ",AE22, ", ",AF22), ", , ", "")</f>
        <v>, Tbilisi, </v>
      </c>
      <c r="AH22" s="31" t="n">
        <f aca="false">IF(LEFT(AG22,1) = ",", REPLACE(AG22, 1, 1, ""), AG22)</f>
        <v>0</v>
      </c>
      <c r="AI22" s="32" t="str">
        <f aca="false">IF(RIGHT(AH22,2) = ", ", REPLACE(AH22, LEN(AH22)-1, 2, ""), AH22)</f>
        <v> Tbilisi</v>
      </c>
      <c r="AJ22" s="32" t="str">
        <f aca="false">TRIM(AI22)</f>
        <v>Tbilisi</v>
      </c>
    </row>
    <row collapsed="false" customFormat="false" customHeight="true" hidden="false" ht="77.25" outlineLevel="0" r="23">
      <c r="A23" s="23" t="n">
        <v>21</v>
      </c>
      <c r="B23" s="24" t="s">
        <v>96</v>
      </c>
      <c r="C23" s="24" t="s">
        <v>97</v>
      </c>
      <c r="D23" s="25" t="n">
        <v>49860</v>
      </c>
      <c r="E23" s="26" t="n">
        <v>40725</v>
      </c>
      <c r="F23" s="26" t="n">
        <v>41090</v>
      </c>
      <c r="G23" s="26" t="s">
        <v>83</v>
      </c>
      <c r="H23" s="24" t="s">
        <v>79</v>
      </c>
      <c r="I23" s="27" t="s">
        <v>98</v>
      </c>
      <c r="J23" s="27" t="str">
        <f aca="false">AJ23</f>
        <v>AdjaraImereti, KakhetiTbilisi, Samegrelo / Zemo Svaneti</v>
      </c>
      <c r="K23" s="24" t="s">
        <v>26</v>
      </c>
      <c r="L23" s="24"/>
      <c r="M23" s="24" t="s">
        <v>26</v>
      </c>
      <c r="N23" s="24" t="s">
        <v>26</v>
      </c>
      <c r="O23" s="24"/>
      <c r="P23" s="24" t="s">
        <v>26</v>
      </c>
      <c r="Q23" s="24"/>
      <c r="R23" s="24"/>
      <c r="S23" s="24" t="s">
        <v>26</v>
      </c>
      <c r="T23" s="24"/>
      <c r="U23" s="28"/>
      <c r="V23" s="29" t="n">
        <f aca="false">IF(K23="x", K$2, "")</f>
        <v>0</v>
      </c>
      <c r="W23" s="29" t="n">
        <f aca="false">IF(L23="x", L$2, "")</f>
        <v>0</v>
      </c>
      <c r="X23" s="29" t="n">
        <f aca="false">IF(M23="x", M$2, "")</f>
        <v>0</v>
      </c>
      <c r="Y23" s="29" t="n">
        <f aca="false">IF(N23="x", N$2, "")</f>
        <v>0</v>
      </c>
      <c r="Z23" s="29" t="n">
        <f aca="false">IF(O23="x", O$2, "")</f>
        <v>0</v>
      </c>
      <c r="AA23" s="29" t="n">
        <f aca="false">IF(P23="x", P$2, "")</f>
        <v>0</v>
      </c>
      <c r="AB23" s="29" t="n">
        <f aca="false">IF(Q23="x", Q$2, "")</f>
        <v>0</v>
      </c>
      <c r="AC23" s="29" t="n">
        <f aca="false">IF(R23="x", R$2, "")</f>
        <v>0</v>
      </c>
      <c r="AD23" s="29" t="n">
        <f aca="false">IF(S23="x", S$2, "")</f>
        <v>0</v>
      </c>
      <c r="AE23" s="29" t="n">
        <f aca="false">IF(T23="x", T$2, "")</f>
        <v>0</v>
      </c>
      <c r="AF23" s="29" t="n">
        <f aca="false">IF(U23="x", U$2, "")</f>
        <v>0</v>
      </c>
      <c r="AG23" s="30" t="str">
        <f aca="false">SUBSTITUTE(CONCATENATE(V23, ", ",W23, ", ",X23, ", ",Y23, ", ",Z23, ", ",AA23, ", ",AB23, ", ",AC23, ", ",AD23, ", ",AE23, ", ",AF23), ", , ", "")</f>
        <v>AdjaraImereti, KakhetiTbilisi, Samegrelo / Zemo Svaneti</v>
      </c>
      <c r="AH23" s="31" t="n">
        <f aca="false">IF(LEFT(AG23,1) = ",", REPLACE(AG23, 1, 1, ""), AG23)</f>
        <v>0</v>
      </c>
      <c r="AI23" s="32" t="str">
        <f aca="false">IF(RIGHT(AH23,2) = ", ", REPLACE(AH23, LEN(AH23)-1, 2, ""), AH23)</f>
        <v>AdjaraImereti, KakhetiTbilisi, Samegrelo / Zemo Svaneti</v>
      </c>
      <c r="AJ23" s="32" t="str">
        <f aca="false">TRIM(AI23)</f>
        <v>AdjaraImereti, KakhetiTbilisi, Samegrelo / Zemo Svaneti</v>
      </c>
    </row>
    <row collapsed="false" customFormat="false" customHeight="true" hidden="false" ht="77.25" outlineLevel="0" r="24">
      <c r="A24" s="23" t="n">
        <v>22</v>
      </c>
      <c r="B24" s="24" t="s">
        <v>99</v>
      </c>
      <c r="C24" s="24" t="s">
        <v>100</v>
      </c>
      <c r="D24" s="25" t="n">
        <v>46840</v>
      </c>
      <c r="E24" s="26" t="n">
        <v>40725</v>
      </c>
      <c r="F24" s="26" t="n">
        <v>41182</v>
      </c>
      <c r="G24" s="26" t="s">
        <v>101</v>
      </c>
      <c r="H24" s="24" t="s">
        <v>102</v>
      </c>
      <c r="I24" s="27" t="s">
        <v>103</v>
      </c>
      <c r="J24" s="27" t="str">
        <f aca="false">AJ24</f>
        <v>AdjaraImereti, Tbilisi, Samegrelo / Zemo Svaneti</v>
      </c>
      <c r="K24" s="24" t="s">
        <v>26</v>
      </c>
      <c r="L24" s="24"/>
      <c r="M24" s="24" t="s">
        <v>26</v>
      </c>
      <c r="N24" s="24"/>
      <c r="O24" s="24"/>
      <c r="P24" s="24" t="s">
        <v>26</v>
      </c>
      <c r="Q24" s="24"/>
      <c r="R24" s="24"/>
      <c r="S24" s="24" t="s">
        <v>26</v>
      </c>
      <c r="T24" s="24"/>
      <c r="U24" s="28"/>
      <c r="V24" s="29" t="n">
        <f aca="false">IF(K24="x", K$2, "")</f>
        <v>0</v>
      </c>
      <c r="W24" s="29" t="n">
        <f aca="false">IF(L24="x", L$2, "")</f>
        <v>0</v>
      </c>
      <c r="X24" s="29" t="n">
        <f aca="false">IF(M24="x", M$2, "")</f>
        <v>0</v>
      </c>
      <c r="Y24" s="29" t="n">
        <f aca="false">IF(N24="x", N$2, "")</f>
        <v>0</v>
      </c>
      <c r="Z24" s="29" t="n">
        <f aca="false">IF(O24="x", O$2, "")</f>
        <v>0</v>
      </c>
      <c r="AA24" s="29" t="n">
        <f aca="false">IF(P24="x", P$2, "")</f>
        <v>0</v>
      </c>
      <c r="AB24" s="29" t="n">
        <f aca="false">IF(Q24="x", Q$2, "")</f>
        <v>0</v>
      </c>
      <c r="AC24" s="29" t="n">
        <f aca="false">IF(R24="x", R$2, "")</f>
        <v>0</v>
      </c>
      <c r="AD24" s="29" t="n">
        <f aca="false">IF(S24="x", S$2, "")</f>
        <v>0</v>
      </c>
      <c r="AE24" s="29" t="n">
        <f aca="false">IF(T24="x", T$2, "")</f>
        <v>0</v>
      </c>
      <c r="AF24" s="29" t="n">
        <f aca="false">IF(U24="x", U$2, "")</f>
        <v>0</v>
      </c>
      <c r="AG24" s="30" t="str">
        <f aca="false">SUBSTITUTE(CONCATENATE(V24, ", ",W24, ", ",X24, ", ",Y24, ", ",Z24, ", ",AA24, ", ",AB24, ", ",AC24, ", ",AD24, ", ",AE24, ", ",AF24), ", , ", "")</f>
        <v>AdjaraImereti, Tbilisi, Samegrelo / Zemo Svaneti</v>
      </c>
      <c r="AH24" s="31" t="n">
        <f aca="false">IF(LEFT(AG24,1) = ",", REPLACE(AG24, 1, 1, ""), AG24)</f>
        <v>0</v>
      </c>
      <c r="AI24" s="32" t="str">
        <f aca="false">IF(RIGHT(AH24,2) = ", ", REPLACE(AH24, LEN(AH24)-1, 2, ""), AH24)</f>
        <v>AdjaraImereti, Tbilisi, Samegrelo / Zemo Svaneti</v>
      </c>
      <c r="AJ24" s="32" t="str">
        <f aca="false">TRIM(AI24)</f>
        <v>AdjaraImereti, Tbilisi, Samegrelo / Zemo Svaneti</v>
      </c>
    </row>
    <row collapsed="false" customFormat="false" customHeight="true" hidden="false" ht="77.25" outlineLevel="0" r="25">
      <c r="A25" s="23" t="n">
        <v>23</v>
      </c>
      <c r="B25" s="24" t="s">
        <v>104</v>
      </c>
      <c r="C25" s="24" t="s">
        <v>105</v>
      </c>
      <c r="D25" s="25" t="n">
        <v>49730</v>
      </c>
      <c r="E25" s="26" t="n">
        <v>40787</v>
      </c>
      <c r="F25" s="26" t="n">
        <v>41152</v>
      </c>
      <c r="G25" s="26" t="s">
        <v>106</v>
      </c>
      <c r="H25" s="24" t="s">
        <v>87</v>
      </c>
      <c r="I25" s="27" t="s">
        <v>107</v>
      </c>
      <c r="J25" s="27" t="str">
        <f aca="false">AJ25</f>
        <v>Adjara, GuriaTbilisi</v>
      </c>
      <c r="K25" s="24" t="s">
        <v>26</v>
      </c>
      <c r="L25" s="24" t="s">
        <v>26</v>
      </c>
      <c r="M25" s="24"/>
      <c r="N25" s="24"/>
      <c r="O25" s="24"/>
      <c r="P25" s="24" t="s">
        <v>26</v>
      </c>
      <c r="Q25" s="24"/>
      <c r="R25" s="24"/>
      <c r="S25" s="24"/>
      <c r="T25" s="24"/>
      <c r="U25" s="28"/>
      <c r="V25" s="29" t="n">
        <f aca="false">IF(K25="x", K$2, "")</f>
        <v>0</v>
      </c>
      <c r="W25" s="29" t="n">
        <f aca="false">IF(L25="x", L$2, "")</f>
        <v>0</v>
      </c>
      <c r="X25" s="29" t="n">
        <f aca="false">IF(M25="x", M$2, "")</f>
        <v>0</v>
      </c>
      <c r="Y25" s="29" t="n">
        <f aca="false">IF(N25="x", N$2, "")</f>
        <v>0</v>
      </c>
      <c r="Z25" s="29" t="n">
        <f aca="false">IF(O25="x", O$2, "")</f>
        <v>0</v>
      </c>
      <c r="AA25" s="29" t="n">
        <f aca="false">IF(P25="x", P$2, "")</f>
        <v>0</v>
      </c>
      <c r="AB25" s="29" t="n">
        <f aca="false">IF(Q25="x", Q$2, "")</f>
        <v>0</v>
      </c>
      <c r="AC25" s="29" t="n">
        <f aca="false">IF(R25="x", R$2, "")</f>
        <v>0</v>
      </c>
      <c r="AD25" s="29" t="n">
        <f aca="false">IF(S25="x", S$2, "")</f>
        <v>0</v>
      </c>
      <c r="AE25" s="29" t="n">
        <f aca="false">IF(T25="x", T$2, "")</f>
        <v>0</v>
      </c>
      <c r="AF25" s="29" t="n">
        <f aca="false">IF(U25="x", U$2, "")</f>
        <v>0</v>
      </c>
      <c r="AG25" s="30" t="str">
        <f aca="false">SUBSTITUTE(CONCATENATE(V25, ", ",W25, ", ",X25, ", ",Y25, ", ",Z25, ", ",AA25, ", ",AB25, ", ",AC25, ", ",AD25, ", ",AE25, ", ",AF25), ", , ", "")</f>
        <v>Adjara, GuriaTbilisi, </v>
      </c>
      <c r="AH25" s="31" t="n">
        <f aca="false">IF(LEFT(AG25,1) = ",", REPLACE(AG25, 1, 1, ""), AG25)</f>
        <v>0</v>
      </c>
      <c r="AI25" s="32" t="str">
        <f aca="false">IF(RIGHT(AH25,2) = ", ", REPLACE(AH25, LEN(AH25)-1, 2, ""), AH25)</f>
        <v>Adjara, GuriaTbilisi</v>
      </c>
      <c r="AJ25" s="32" t="str">
        <f aca="false">TRIM(AI25)</f>
        <v>Adjara, GuriaTbilisi</v>
      </c>
    </row>
    <row collapsed="false" customFormat="false" customHeight="true" hidden="false" ht="77.25" outlineLevel="0" r="26">
      <c r="A26" s="23" t="n">
        <v>24</v>
      </c>
      <c r="B26" s="24" t="s">
        <v>108</v>
      </c>
      <c r="C26" s="24" t="s">
        <v>109</v>
      </c>
      <c r="D26" s="25" t="n">
        <v>36116</v>
      </c>
      <c r="E26" s="26" t="n">
        <v>40770</v>
      </c>
      <c r="F26" s="26" t="n">
        <v>41274</v>
      </c>
      <c r="G26" s="26" t="s">
        <v>106</v>
      </c>
      <c r="H26" s="24" t="s">
        <v>24</v>
      </c>
      <c r="I26" s="27" t="s">
        <v>110</v>
      </c>
      <c r="J26" s="27" t="str">
        <f aca="false">AJ26</f>
        <v>Tbilisi</v>
      </c>
      <c r="K26" s="24"/>
      <c r="L26" s="24"/>
      <c r="M26" s="24"/>
      <c r="N26" s="24"/>
      <c r="O26" s="24"/>
      <c r="P26" s="24" t="s">
        <v>26</v>
      </c>
      <c r="Q26" s="24"/>
      <c r="R26" s="24"/>
      <c r="S26" s="24"/>
      <c r="T26" s="24"/>
      <c r="U26" s="28"/>
      <c r="V26" s="29" t="n">
        <f aca="false">IF(K26="x", K$2, "")</f>
        <v>0</v>
      </c>
      <c r="W26" s="29" t="n">
        <f aca="false">IF(L26="x", L$2, "")</f>
        <v>0</v>
      </c>
      <c r="X26" s="29" t="n">
        <f aca="false">IF(M26="x", M$2, "")</f>
        <v>0</v>
      </c>
      <c r="Y26" s="29" t="n">
        <f aca="false">IF(N26="x", N$2, "")</f>
        <v>0</v>
      </c>
      <c r="Z26" s="29" t="n">
        <f aca="false">IF(O26="x", O$2, "")</f>
        <v>0</v>
      </c>
      <c r="AA26" s="29" t="n">
        <f aca="false">IF(P26="x", P$2, "")</f>
        <v>0</v>
      </c>
      <c r="AB26" s="29" t="n">
        <f aca="false">IF(Q26="x", Q$2, "")</f>
        <v>0</v>
      </c>
      <c r="AC26" s="29" t="n">
        <f aca="false">IF(R26="x", R$2, "")</f>
        <v>0</v>
      </c>
      <c r="AD26" s="29" t="n">
        <f aca="false">IF(S26="x", S$2, "")</f>
        <v>0</v>
      </c>
      <c r="AE26" s="29" t="n">
        <f aca="false">IF(T26="x", T$2, "")</f>
        <v>0</v>
      </c>
      <c r="AF26" s="29" t="n">
        <f aca="false">IF(U26="x", U$2, "")</f>
        <v>0</v>
      </c>
      <c r="AG26" s="30" t="str">
        <f aca="false">SUBSTITUTE(CONCATENATE(V26, ", ",W26, ", ",X26, ", ",Y26, ", ",Z26, ", ",AA26, ", ",AB26, ", ",AC26, ", ",AD26, ", ",AE26, ", ",AF26), ", , ", "")</f>
        <v>, Tbilisi, </v>
      </c>
      <c r="AH26" s="31" t="n">
        <f aca="false">IF(LEFT(AG26,1) = ",", REPLACE(AG26, 1, 1, ""), AG26)</f>
        <v>0</v>
      </c>
      <c r="AI26" s="32" t="str">
        <f aca="false">IF(RIGHT(AH26,2) = ", ", REPLACE(AH26, LEN(AH26)-1, 2, ""), AH26)</f>
        <v> Tbilisi</v>
      </c>
      <c r="AJ26" s="32" t="str">
        <f aca="false">TRIM(AI26)</f>
        <v>Tbilisi</v>
      </c>
    </row>
    <row collapsed="false" customFormat="false" customHeight="true" hidden="false" ht="77.25" outlineLevel="0" r="27">
      <c r="A27" s="23" t="n">
        <v>25</v>
      </c>
      <c r="B27" s="24" t="s">
        <v>111</v>
      </c>
      <c r="C27" s="24" t="s">
        <v>112</v>
      </c>
      <c r="D27" s="25" t="n">
        <v>48915</v>
      </c>
      <c r="E27" s="26" t="n">
        <v>40756</v>
      </c>
      <c r="F27" s="26" t="n">
        <v>41305</v>
      </c>
      <c r="G27" s="26" t="s">
        <v>106</v>
      </c>
      <c r="H27" s="24" t="s">
        <v>102</v>
      </c>
      <c r="I27" s="27" t="s">
        <v>113</v>
      </c>
      <c r="J27" s="27" t="str">
        <f aca="false">AJ27</f>
        <v>Imereti, Tbilisi, Samegrelo / Zemo Svaneti</v>
      </c>
      <c r="K27" s="24"/>
      <c r="L27" s="24"/>
      <c r="M27" s="24" t="s">
        <v>26</v>
      </c>
      <c r="N27" s="24"/>
      <c r="O27" s="24"/>
      <c r="P27" s="24" t="s">
        <v>26</v>
      </c>
      <c r="Q27" s="24"/>
      <c r="R27" s="24"/>
      <c r="S27" s="24" t="s">
        <v>26</v>
      </c>
      <c r="T27" s="24"/>
      <c r="U27" s="28"/>
      <c r="V27" s="29" t="n">
        <f aca="false">IF(K27="x", K$2, "")</f>
        <v>0</v>
      </c>
      <c r="W27" s="29" t="n">
        <f aca="false">IF(L27="x", L$2, "")</f>
        <v>0</v>
      </c>
      <c r="X27" s="29" t="n">
        <f aca="false">IF(M27="x", M$2, "")</f>
        <v>0</v>
      </c>
      <c r="Y27" s="29" t="n">
        <f aca="false">IF(N27="x", N$2, "")</f>
        <v>0</v>
      </c>
      <c r="Z27" s="29" t="n">
        <f aca="false">IF(O27="x", O$2, "")</f>
        <v>0</v>
      </c>
      <c r="AA27" s="29" t="n">
        <f aca="false">IF(P27="x", P$2, "")</f>
        <v>0</v>
      </c>
      <c r="AB27" s="29" t="n">
        <f aca="false">IF(Q27="x", Q$2, "")</f>
        <v>0</v>
      </c>
      <c r="AC27" s="29" t="n">
        <f aca="false">IF(R27="x", R$2, "")</f>
        <v>0</v>
      </c>
      <c r="AD27" s="29" t="n">
        <f aca="false">IF(S27="x", S$2, "")</f>
        <v>0</v>
      </c>
      <c r="AE27" s="29" t="n">
        <f aca="false">IF(T27="x", T$2, "")</f>
        <v>0</v>
      </c>
      <c r="AF27" s="29" t="n">
        <f aca="false">IF(U27="x", U$2, "")</f>
        <v>0</v>
      </c>
      <c r="AG27" s="30" t="str">
        <f aca="false">SUBSTITUTE(CONCATENATE(V27, ", ",W27, ", ",X27, ", ",Y27, ", ",Z27, ", ",AA27, ", ",AB27, ", ",AC27, ", ",AD27, ", ",AE27, ", ",AF27), ", , ", "")</f>
        <v>Imereti, Tbilisi, Samegrelo / Zemo Svaneti</v>
      </c>
      <c r="AH27" s="31" t="n">
        <f aca="false">IF(LEFT(AG27,1) = ",", REPLACE(AG27, 1, 1, ""), AG27)</f>
        <v>0</v>
      </c>
      <c r="AI27" s="32" t="str">
        <f aca="false">IF(RIGHT(AH27,2) = ", ", REPLACE(AH27, LEN(AH27)-1, 2, ""), AH27)</f>
        <v>Imereti, Tbilisi, Samegrelo / Zemo Svaneti</v>
      </c>
      <c r="AJ27" s="32" t="str">
        <f aca="false">TRIM(AI27)</f>
        <v>Imereti, Tbilisi, Samegrelo / Zemo Svaneti</v>
      </c>
    </row>
    <row collapsed="false" customFormat="false" customHeight="true" hidden="false" ht="77.25" outlineLevel="0" r="28">
      <c r="A28" s="23" t="n">
        <v>26</v>
      </c>
      <c r="B28" s="24" t="s">
        <v>114</v>
      </c>
      <c r="C28" s="24" t="s">
        <v>115</v>
      </c>
      <c r="D28" s="25" t="n">
        <v>38280</v>
      </c>
      <c r="E28" s="26" t="n">
        <v>40787</v>
      </c>
      <c r="F28" s="26" t="n">
        <v>41261</v>
      </c>
      <c r="G28" s="26" t="s">
        <v>106</v>
      </c>
      <c r="H28" s="24" t="s">
        <v>91</v>
      </c>
      <c r="I28" s="27" t="s">
        <v>116</v>
      </c>
      <c r="J28" s="27" t="str">
        <f aca="false">AJ28</f>
        <v>Tbilisi</v>
      </c>
      <c r="K28" s="24"/>
      <c r="L28" s="24"/>
      <c r="M28" s="24"/>
      <c r="N28" s="24"/>
      <c r="O28" s="24"/>
      <c r="P28" s="24" t="s">
        <v>26</v>
      </c>
      <c r="Q28" s="24"/>
      <c r="R28" s="24"/>
      <c r="S28" s="24"/>
      <c r="T28" s="24"/>
      <c r="U28" s="28"/>
      <c r="V28" s="29" t="n">
        <f aca="false">IF(K28="x", K$2, "")</f>
        <v>0</v>
      </c>
      <c r="W28" s="29" t="n">
        <f aca="false">IF(L28="x", L$2, "")</f>
        <v>0</v>
      </c>
      <c r="X28" s="29" t="n">
        <f aca="false">IF(M28="x", M$2, "")</f>
        <v>0</v>
      </c>
      <c r="Y28" s="29" t="n">
        <f aca="false">IF(N28="x", N$2, "")</f>
        <v>0</v>
      </c>
      <c r="Z28" s="29" t="n">
        <f aca="false">IF(O28="x", O$2, "")</f>
        <v>0</v>
      </c>
      <c r="AA28" s="29" t="n">
        <f aca="false">IF(P28="x", P$2, "")</f>
        <v>0</v>
      </c>
      <c r="AB28" s="29" t="n">
        <f aca="false">IF(Q28="x", Q$2, "")</f>
        <v>0</v>
      </c>
      <c r="AC28" s="29" t="n">
        <f aca="false">IF(R28="x", R$2, "")</f>
        <v>0</v>
      </c>
      <c r="AD28" s="29" t="n">
        <f aca="false">IF(S28="x", S$2, "")</f>
        <v>0</v>
      </c>
      <c r="AE28" s="29" t="n">
        <f aca="false">IF(T28="x", T$2, "")</f>
        <v>0</v>
      </c>
      <c r="AF28" s="29" t="n">
        <f aca="false">IF(U28="x", U$2, "")</f>
        <v>0</v>
      </c>
      <c r="AG28" s="30" t="str">
        <f aca="false">SUBSTITUTE(CONCATENATE(V28, ", ",W28, ", ",X28, ", ",Y28, ", ",Z28, ", ",AA28, ", ",AB28, ", ",AC28, ", ",AD28, ", ",AE28, ", ",AF28), ", , ", "")</f>
        <v>, Tbilisi, </v>
      </c>
      <c r="AH28" s="31" t="n">
        <f aca="false">IF(LEFT(AG28,1) = ",", REPLACE(AG28, 1, 1, ""), AG28)</f>
        <v>0</v>
      </c>
      <c r="AI28" s="32" t="str">
        <f aca="false">IF(RIGHT(AH28,2) = ", ", REPLACE(AH28, LEN(AH28)-1, 2, ""), AH28)</f>
        <v> Tbilisi</v>
      </c>
      <c r="AJ28" s="32" t="str">
        <f aca="false">TRIM(AI28)</f>
        <v>Tbilisi</v>
      </c>
    </row>
    <row collapsed="false" customFormat="false" customHeight="true" hidden="false" ht="77.25" outlineLevel="0" r="29">
      <c r="A29" s="23" t="n">
        <v>27</v>
      </c>
      <c r="B29" s="24" t="s">
        <v>117</v>
      </c>
      <c r="C29" s="24" t="s">
        <v>118</v>
      </c>
      <c r="D29" s="25" t="n">
        <v>13460.26</v>
      </c>
      <c r="E29" s="26" t="n">
        <v>40756</v>
      </c>
      <c r="F29" s="26" t="n">
        <v>40939</v>
      </c>
      <c r="G29" s="26" t="s">
        <v>23</v>
      </c>
      <c r="H29" s="24" t="s">
        <v>119</v>
      </c>
      <c r="I29" s="27" t="s">
        <v>120</v>
      </c>
      <c r="J29" s="27" t="str">
        <f aca="false">AJ29</f>
        <v>Adjara</v>
      </c>
      <c r="K29" s="24" t="s">
        <v>26</v>
      </c>
      <c r="L29" s="24"/>
      <c r="M29" s="24"/>
      <c r="N29" s="24"/>
      <c r="O29" s="24"/>
      <c r="P29" s="24"/>
      <c r="Q29" s="24"/>
      <c r="R29" s="24"/>
      <c r="S29" s="24"/>
      <c r="T29" s="24"/>
      <c r="U29" s="28"/>
      <c r="V29" s="29" t="n">
        <f aca="false">IF(K29="x", K$2, "")</f>
        <v>0</v>
      </c>
      <c r="W29" s="29" t="n">
        <f aca="false">IF(L29="x", L$2, "")</f>
        <v>0</v>
      </c>
      <c r="X29" s="29" t="n">
        <f aca="false">IF(M29="x", M$2, "")</f>
        <v>0</v>
      </c>
      <c r="Y29" s="29" t="n">
        <f aca="false">IF(N29="x", N$2, "")</f>
        <v>0</v>
      </c>
      <c r="Z29" s="29" t="n">
        <f aca="false">IF(O29="x", O$2, "")</f>
        <v>0</v>
      </c>
      <c r="AA29" s="29" t="n">
        <f aca="false">IF(P29="x", P$2, "")</f>
        <v>0</v>
      </c>
      <c r="AB29" s="29" t="n">
        <f aca="false">IF(Q29="x", Q$2, "")</f>
        <v>0</v>
      </c>
      <c r="AC29" s="29" t="n">
        <f aca="false">IF(R29="x", R$2, "")</f>
        <v>0</v>
      </c>
      <c r="AD29" s="29" t="n">
        <f aca="false">IF(S29="x", S$2, "")</f>
        <v>0</v>
      </c>
      <c r="AE29" s="29" t="n">
        <f aca="false">IF(T29="x", T$2, "")</f>
        <v>0</v>
      </c>
      <c r="AF29" s="29" t="n">
        <f aca="false">IF(U29="x", U$2, "")</f>
        <v>0</v>
      </c>
      <c r="AG29" s="30" t="str">
        <f aca="false">SUBSTITUTE(CONCATENATE(V29, ", ",W29, ", ",X29, ", ",Y29, ", ",Z29, ", ",AA29, ", ",AB29, ", ",AC29, ", ",AD29, ", ",AE29, ", ",AF29), ", , ", "")</f>
        <v>Adjara</v>
      </c>
      <c r="AH29" s="31" t="n">
        <f aca="false">IF(LEFT(AG29,1) = ",", REPLACE(AG29, 1, 1, ""), AG29)</f>
        <v>0</v>
      </c>
      <c r="AI29" s="32" t="str">
        <f aca="false">IF(RIGHT(AH29,2) = ", ", REPLACE(AH29, LEN(AH29)-1, 2, ""), AH29)</f>
        <v>Adjara</v>
      </c>
      <c r="AJ29" s="32" t="str">
        <f aca="false">TRIM(AI29)</f>
        <v>Adjara</v>
      </c>
    </row>
    <row collapsed="false" customFormat="false" customHeight="true" hidden="false" ht="77.25" outlineLevel="0" r="30">
      <c r="A30" s="23" t="n">
        <v>28</v>
      </c>
      <c r="B30" s="24" t="s">
        <v>121</v>
      </c>
      <c r="C30" s="24" t="s">
        <v>122</v>
      </c>
      <c r="D30" s="25" t="n">
        <v>13640</v>
      </c>
      <c r="E30" s="26" t="n">
        <v>40756</v>
      </c>
      <c r="F30" s="26" t="n">
        <v>41090</v>
      </c>
      <c r="G30" s="26" t="s">
        <v>23</v>
      </c>
      <c r="H30" s="24" t="s">
        <v>24</v>
      </c>
      <c r="I30" s="27" t="s">
        <v>123</v>
      </c>
      <c r="J30" s="27" t="str">
        <f aca="false">AJ30</f>
        <v>Samegrelo / Zemo Svaneti</v>
      </c>
      <c r="K30" s="24"/>
      <c r="L30" s="24"/>
      <c r="M30" s="24"/>
      <c r="N30" s="24"/>
      <c r="O30" s="24"/>
      <c r="P30" s="24"/>
      <c r="Q30" s="24"/>
      <c r="R30" s="24"/>
      <c r="S30" s="24" t="s">
        <v>26</v>
      </c>
      <c r="T30" s="24"/>
      <c r="U30" s="28"/>
      <c r="V30" s="29" t="n">
        <f aca="false">IF(K30="x", K$2, "")</f>
        <v>0</v>
      </c>
      <c r="W30" s="29" t="n">
        <f aca="false">IF(L30="x", L$2, "")</f>
        <v>0</v>
      </c>
      <c r="X30" s="29" t="n">
        <f aca="false">IF(M30="x", M$2, "")</f>
        <v>0</v>
      </c>
      <c r="Y30" s="29" t="n">
        <f aca="false">IF(N30="x", N$2, "")</f>
        <v>0</v>
      </c>
      <c r="Z30" s="29" t="n">
        <f aca="false">IF(O30="x", O$2, "")</f>
        <v>0</v>
      </c>
      <c r="AA30" s="29" t="n">
        <f aca="false">IF(P30="x", P$2, "")</f>
        <v>0</v>
      </c>
      <c r="AB30" s="29" t="n">
        <f aca="false">IF(Q30="x", Q$2, "")</f>
        <v>0</v>
      </c>
      <c r="AC30" s="29" t="n">
        <f aca="false">IF(R30="x", R$2, "")</f>
        <v>0</v>
      </c>
      <c r="AD30" s="29" t="n">
        <f aca="false">IF(S30="x", S$2, "")</f>
        <v>0</v>
      </c>
      <c r="AE30" s="29" t="n">
        <f aca="false">IF(T30="x", T$2, "")</f>
        <v>0</v>
      </c>
      <c r="AF30" s="29" t="n">
        <f aca="false">IF(U30="x", U$2, "")</f>
        <v>0</v>
      </c>
      <c r="AG30" s="30" t="str">
        <f aca="false">SUBSTITUTE(CONCATENATE(V30, ", ",W30, ", ",X30, ", ",Y30, ", ",Z30, ", ",AA30, ", ",AB30, ", ",AC30, ", ",AD30, ", ",AE30, ", ",AF30), ", , ", "")</f>
        <v>Samegrelo / Zemo Svaneti</v>
      </c>
      <c r="AH30" s="31" t="n">
        <f aca="false">IF(LEFT(AG30,1) = ",", REPLACE(AG30, 1, 1, ""), AG30)</f>
        <v>0</v>
      </c>
      <c r="AI30" s="32" t="str">
        <f aca="false">IF(RIGHT(AH30,2) = ", ", REPLACE(AH30, LEN(AH30)-1, 2, ""), AH30)</f>
        <v>Samegrelo / Zemo Svaneti</v>
      </c>
      <c r="AJ30" s="32" t="str">
        <f aca="false">TRIM(AI30)</f>
        <v>Samegrelo / Zemo Svaneti</v>
      </c>
    </row>
    <row collapsed="false" customFormat="false" customHeight="true" hidden="false" ht="77.25" outlineLevel="0" r="31">
      <c r="A31" s="23" t="n">
        <v>29</v>
      </c>
      <c r="B31" s="24" t="s">
        <v>124</v>
      </c>
      <c r="C31" s="24" t="s">
        <v>125</v>
      </c>
      <c r="D31" s="25" t="n">
        <v>14605</v>
      </c>
      <c r="E31" s="26" t="n">
        <v>40787</v>
      </c>
      <c r="F31" s="26" t="n">
        <v>41060</v>
      </c>
      <c r="G31" s="26" t="s">
        <v>23</v>
      </c>
      <c r="H31" s="24" t="s">
        <v>65</v>
      </c>
      <c r="I31" s="27" t="s">
        <v>126</v>
      </c>
      <c r="J31" s="27" t="str">
        <f aca="false">AJ31</f>
        <v>Guria</v>
      </c>
      <c r="K31" s="24"/>
      <c r="L31" s="24" t="s">
        <v>26</v>
      </c>
      <c r="M31" s="24"/>
      <c r="N31" s="24"/>
      <c r="O31" s="24"/>
      <c r="P31" s="24"/>
      <c r="Q31" s="24"/>
      <c r="R31" s="24"/>
      <c r="S31" s="24"/>
      <c r="T31" s="24"/>
      <c r="U31" s="28"/>
      <c r="V31" s="29" t="n">
        <f aca="false">IF(K31="x", K$2, "")</f>
        <v>0</v>
      </c>
      <c r="W31" s="29" t="n">
        <f aca="false">IF(L31="x", L$2, "")</f>
        <v>0</v>
      </c>
      <c r="X31" s="29" t="n">
        <f aca="false">IF(M31="x", M$2, "")</f>
        <v>0</v>
      </c>
      <c r="Y31" s="29" t="n">
        <f aca="false">IF(N31="x", N$2, "")</f>
        <v>0</v>
      </c>
      <c r="Z31" s="29" t="n">
        <f aca="false">IF(O31="x", O$2, "")</f>
        <v>0</v>
      </c>
      <c r="AA31" s="29" t="n">
        <f aca="false">IF(P31="x", P$2, "")</f>
        <v>0</v>
      </c>
      <c r="AB31" s="29" t="n">
        <f aca="false">IF(Q31="x", Q$2, "")</f>
        <v>0</v>
      </c>
      <c r="AC31" s="29" t="n">
        <f aca="false">IF(R31="x", R$2, "")</f>
        <v>0</v>
      </c>
      <c r="AD31" s="29" t="n">
        <f aca="false">IF(S31="x", S$2, "")</f>
        <v>0</v>
      </c>
      <c r="AE31" s="29" t="n">
        <f aca="false">IF(T31="x", T$2, "")</f>
        <v>0</v>
      </c>
      <c r="AF31" s="29" t="n">
        <f aca="false">IF(U31="x", U$2, "")</f>
        <v>0</v>
      </c>
      <c r="AG31" s="30" t="str">
        <f aca="false">SUBSTITUTE(CONCATENATE(V31, ", ",W31, ", ",X31, ", ",Y31, ", ",Z31, ", ",AA31, ", ",AB31, ", ",AC31, ", ",AD31, ", ",AE31, ", ",AF31), ", , ", "")</f>
        <v>, Guria, </v>
      </c>
      <c r="AH31" s="31" t="n">
        <f aca="false">IF(LEFT(AG31,1) = ",", REPLACE(AG31, 1, 1, ""), AG31)</f>
        <v>0</v>
      </c>
      <c r="AI31" s="32" t="str">
        <f aca="false">IF(RIGHT(AH31,2) = ", ", REPLACE(AH31, LEN(AH31)-1, 2, ""), AH31)</f>
        <v> Guria</v>
      </c>
      <c r="AJ31" s="32" t="str">
        <f aca="false">TRIM(AI31)</f>
        <v>Guria</v>
      </c>
    </row>
    <row collapsed="false" customFormat="false" customHeight="true" hidden="false" ht="77.25" outlineLevel="0" r="32">
      <c r="A32" s="23" t="n">
        <v>30</v>
      </c>
      <c r="B32" s="24" t="s">
        <v>127</v>
      </c>
      <c r="C32" s="24" t="s">
        <v>128</v>
      </c>
      <c r="D32" s="25" t="n">
        <v>14912</v>
      </c>
      <c r="E32" s="26" t="n">
        <v>40787</v>
      </c>
      <c r="F32" s="26" t="n">
        <v>41091</v>
      </c>
      <c r="G32" s="26" t="s">
        <v>23</v>
      </c>
      <c r="H32" s="24" t="s">
        <v>102</v>
      </c>
      <c r="I32" s="27" t="s">
        <v>129</v>
      </c>
      <c r="J32" s="27" t="str">
        <f aca="false">AJ32</f>
        <v>Kakheti</v>
      </c>
      <c r="K32" s="24"/>
      <c r="L32" s="24"/>
      <c r="M32" s="24"/>
      <c r="N32" s="24" t="s">
        <v>26</v>
      </c>
      <c r="O32" s="24"/>
      <c r="P32" s="24"/>
      <c r="Q32" s="24"/>
      <c r="R32" s="24"/>
      <c r="S32" s="24"/>
      <c r="T32" s="24"/>
      <c r="U32" s="28"/>
      <c r="V32" s="29" t="n">
        <f aca="false">IF(K32="x", K$2, "")</f>
        <v>0</v>
      </c>
      <c r="W32" s="29" t="n">
        <f aca="false">IF(L32="x", L$2, "")</f>
        <v>0</v>
      </c>
      <c r="X32" s="29" t="n">
        <f aca="false">IF(M32="x", M$2, "")</f>
        <v>0</v>
      </c>
      <c r="Y32" s="29" t="n">
        <f aca="false">IF(N32="x", N$2, "")</f>
        <v>0</v>
      </c>
      <c r="Z32" s="29" t="n">
        <f aca="false">IF(O32="x", O$2, "")</f>
        <v>0</v>
      </c>
      <c r="AA32" s="29" t="n">
        <f aca="false">IF(P32="x", P$2, "")</f>
        <v>0</v>
      </c>
      <c r="AB32" s="29" t="n">
        <f aca="false">IF(Q32="x", Q$2, "")</f>
        <v>0</v>
      </c>
      <c r="AC32" s="29" t="n">
        <f aca="false">IF(R32="x", R$2, "")</f>
        <v>0</v>
      </c>
      <c r="AD32" s="29" t="n">
        <f aca="false">IF(S32="x", S$2, "")</f>
        <v>0</v>
      </c>
      <c r="AE32" s="29" t="n">
        <f aca="false">IF(T32="x", T$2, "")</f>
        <v>0</v>
      </c>
      <c r="AF32" s="29" t="n">
        <f aca="false">IF(U32="x", U$2, "")</f>
        <v>0</v>
      </c>
      <c r="AG32" s="30" t="str">
        <f aca="false">SUBSTITUTE(CONCATENATE(V32, ", ",W32, ", ",X32, ", ",Y32, ", ",Z32, ", ",AA32, ", ",AB32, ", ",AC32, ", ",AD32, ", ",AE32, ", ",AF32), ", , ", "")</f>
        <v>, Kakheti, </v>
      </c>
      <c r="AH32" s="31" t="n">
        <f aca="false">IF(LEFT(AG32,1) = ",", REPLACE(AG32, 1, 1, ""), AG32)</f>
        <v>0</v>
      </c>
      <c r="AI32" s="32" t="str">
        <f aca="false">IF(RIGHT(AH32,2) = ", ", REPLACE(AH32, LEN(AH32)-1, 2, ""), AH32)</f>
        <v> Kakheti</v>
      </c>
      <c r="AJ32" s="32" t="str">
        <f aca="false">TRIM(AI32)</f>
        <v>Kakheti</v>
      </c>
    </row>
    <row collapsed="false" customFormat="false" customHeight="true" hidden="false" ht="77.25" outlineLevel="0" r="33">
      <c r="A33" s="23" t="n">
        <v>31</v>
      </c>
      <c r="B33" s="24" t="s">
        <v>130</v>
      </c>
      <c r="C33" s="24" t="s">
        <v>131</v>
      </c>
      <c r="D33" s="25" t="n">
        <v>13862.72</v>
      </c>
      <c r="E33" s="26" t="n">
        <v>40787</v>
      </c>
      <c r="F33" s="26" t="n">
        <v>40968</v>
      </c>
      <c r="G33" s="26" t="s">
        <v>23</v>
      </c>
      <c r="H33" s="24" t="s">
        <v>132</v>
      </c>
      <c r="I33" s="27" t="s">
        <v>133</v>
      </c>
      <c r="J33" s="27" t="str">
        <f aca="false">AJ33</f>
        <v>Adjara</v>
      </c>
      <c r="K33" s="24" t="s">
        <v>26</v>
      </c>
      <c r="L33" s="24"/>
      <c r="M33" s="24"/>
      <c r="N33" s="24"/>
      <c r="O33" s="24"/>
      <c r="P33" s="24"/>
      <c r="Q33" s="24"/>
      <c r="R33" s="24"/>
      <c r="S33" s="24"/>
      <c r="T33" s="24"/>
      <c r="U33" s="28"/>
      <c r="V33" s="29" t="n">
        <f aca="false">IF(K33="x", K$2, "")</f>
        <v>0</v>
      </c>
      <c r="W33" s="29" t="n">
        <f aca="false">IF(L33="x", L$2, "")</f>
        <v>0</v>
      </c>
      <c r="X33" s="29" t="n">
        <f aca="false">IF(M33="x", M$2, "")</f>
        <v>0</v>
      </c>
      <c r="Y33" s="29" t="n">
        <f aca="false">IF(N33="x", N$2, "")</f>
        <v>0</v>
      </c>
      <c r="Z33" s="29" t="n">
        <f aca="false">IF(O33="x", O$2, "")</f>
        <v>0</v>
      </c>
      <c r="AA33" s="29" t="n">
        <f aca="false">IF(P33="x", P$2, "")</f>
        <v>0</v>
      </c>
      <c r="AB33" s="29" t="n">
        <f aca="false">IF(Q33="x", Q$2, "")</f>
        <v>0</v>
      </c>
      <c r="AC33" s="29" t="n">
        <f aca="false">IF(R33="x", R$2, "")</f>
        <v>0</v>
      </c>
      <c r="AD33" s="29" t="n">
        <f aca="false">IF(S33="x", S$2, "")</f>
        <v>0</v>
      </c>
      <c r="AE33" s="29" t="n">
        <f aca="false">IF(T33="x", T$2, "")</f>
        <v>0</v>
      </c>
      <c r="AF33" s="29" t="n">
        <f aca="false">IF(U33="x", U$2, "")</f>
        <v>0</v>
      </c>
      <c r="AG33" s="30" t="str">
        <f aca="false">SUBSTITUTE(CONCATENATE(V33, ", ",W33, ", ",X33, ", ",Y33, ", ",Z33, ", ",AA33, ", ",AB33, ", ",AC33, ", ",AD33, ", ",AE33, ", ",AF33), ", , ", "")</f>
        <v>Adjara</v>
      </c>
      <c r="AH33" s="31" t="n">
        <f aca="false">IF(LEFT(AG33,1) = ",", REPLACE(AG33, 1, 1, ""), AG33)</f>
        <v>0</v>
      </c>
      <c r="AI33" s="32" t="str">
        <f aca="false">IF(RIGHT(AH33,2) = ", ", REPLACE(AH33, LEN(AH33)-1, 2, ""), AH33)</f>
        <v>Adjara</v>
      </c>
      <c r="AJ33" s="32" t="str">
        <f aca="false">TRIM(AI33)</f>
        <v>Adjara</v>
      </c>
    </row>
    <row collapsed="false" customFormat="false" customHeight="true" hidden="false" ht="77.25" outlineLevel="0" r="34">
      <c r="A34" s="23" t="n">
        <v>32</v>
      </c>
      <c r="B34" s="24" t="s">
        <v>134</v>
      </c>
      <c r="C34" s="24" t="s">
        <v>135</v>
      </c>
      <c r="D34" s="25" t="n">
        <v>14955</v>
      </c>
      <c r="E34" s="26" t="n">
        <v>40787</v>
      </c>
      <c r="F34" s="26" t="n">
        <v>41153</v>
      </c>
      <c r="G34" s="26" t="s">
        <v>23</v>
      </c>
      <c r="H34" s="24" t="s">
        <v>136</v>
      </c>
      <c r="I34" s="27" t="s">
        <v>137</v>
      </c>
      <c r="J34" s="27" t="str">
        <f aca="false">AJ34</f>
        <v>Kvemo Kartli</v>
      </c>
      <c r="K34" s="24"/>
      <c r="L34" s="24"/>
      <c r="M34" s="24"/>
      <c r="N34" s="24"/>
      <c r="O34" s="24" t="s">
        <v>26</v>
      </c>
      <c r="P34" s="24"/>
      <c r="Q34" s="24"/>
      <c r="R34" s="24"/>
      <c r="S34" s="24"/>
      <c r="T34" s="24"/>
      <c r="U34" s="28"/>
      <c r="V34" s="29" t="n">
        <f aca="false">IF(K34="x", K$2, "")</f>
        <v>0</v>
      </c>
      <c r="W34" s="29" t="n">
        <f aca="false">IF(L34="x", L$2, "")</f>
        <v>0</v>
      </c>
      <c r="X34" s="29" t="n">
        <f aca="false">IF(M34="x", M$2, "")</f>
        <v>0</v>
      </c>
      <c r="Y34" s="29" t="n">
        <f aca="false">IF(N34="x", N$2, "")</f>
        <v>0</v>
      </c>
      <c r="Z34" s="29" t="n">
        <f aca="false">IF(O34="x", O$2, "")</f>
        <v>0</v>
      </c>
      <c r="AA34" s="29" t="n">
        <f aca="false">IF(P34="x", P$2, "")</f>
        <v>0</v>
      </c>
      <c r="AB34" s="29" t="n">
        <f aca="false">IF(Q34="x", Q$2, "")</f>
        <v>0</v>
      </c>
      <c r="AC34" s="29" t="n">
        <f aca="false">IF(R34="x", R$2, "")</f>
        <v>0</v>
      </c>
      <c r="AD34" s="29" t="n">
        <f aca="false">IF(S34="x", S$2, "")</f>
        <v>0</v>
      </c>
      <c r="AE34" s="29" t="n">
        <f aca="false">IF(T34="x", T$2, "")</f>
        <v>0</v>
      </c>
      <c r="AF34" s="29" t="n">
        <f aca="false">IF(U34="x", U$2, "")</f>
        <v>0</v>
      </c>
      <c r="AG34" s="30" t="str">
        <f aca="false">SUBSTITUTE(CONCATENATE(V34, ", ",W34, ", ",X34, ", ",Y34, ", ",Z34, ", ",AA34, ", ",AB34, ", ",AC34, ", ",AD34, ", ",AE34, ", ",AF34), ", , ", "")</f>
        <v>Kvemo Kartli</v>
      </c>
      <c r="AH34" s="31" t="n">
        <f aca="false">IF(LEFT(AG34,1) = ",", REPLACE(AG34, 1, 1, ""), AG34)</f>
        <v>0</v>
      </c>
      <c r="AI34" s="32" t="str">
        <f aca="false">IF(RIGHT(AH34,2) = ", ", REPLACE(AH34, LEN(AH34)-1, 2, ""), AH34)</f>
        <v>Kvemo Kartli</v>
      </c>
      <c r="AJ34" s="32" t="str">
        <f aca="false">TRIM(AI34)</f>
        <v>Kvemo Kartli</v>
      </c>
    </row>
    <row collapsed="false" customFormat="false" customHeight="true" hidden="false" ht="77.25" outlineLevel="0" r="35">
      <c r="A35" s="23" t="n">
        <v>33</v>
      </c>
      <c r="B35" s="24" t="s">
        <v>138</v>
      </c>
      <c r="C35" s="24" t="s">
        <v>139</v>
      </c>
      <c r="D35" s="25" t="n">
        <v>12712.34</v>
      </c>
      <c r="E35" s="26" t="n">
        <v>40765</v>
      </c>
      <c r="F35" s="26" t="n">
        <v>40977</v>
      </c>
      <c r="G35" s="26" t="s">
        <v>23</v>
      </c>
      <c r="H35" s="24" t="s">
        <v>136</v>
      </c>
      <c r="I35" s="27" t="s">
        <v>140</v>
      </c>
      <c r="J35" s="27" t="str">
        <f aca="false">AJ35</f>
        <v>Mtskheta-Mtianeti</v>
      </c>
      <c r="K35" s="24"/>
      <c r="L35" s="24"/>
      <c r="M35" s="24"/>
      <c r="N35" s="24"/>
      <c r="O35" s="24"/>
      <c r="P35" s="24"/>
      <c r="Q35" s="24" t="s">
        <v>26</v>
      </c>
      <c r="R35" s="24"/>
      <c r="S35" s="24"/>
      <c r="T35" s="24"/>
      <c r="U35" s="28"/>
      <c r="V35" s="29" t="n">
        <f aca="false">IF(K35="x", K$2, "")</f>
        <v>0</v>
      </c>
      <c r="W35" s="29" t="n">
        <f aca="false">IF(L35="x", L$2, "")</f>
        <v>0</v>
      </c>
      <c r="X35" s="29" t="n">
        <f aca="false">IF(M35="x", M$2, "")</f>
        <v>0</v>
      </c>
      <c r="Y35" s="29" t="n">
        <f aca="false">IF(N35="x", N$2, "")</f>
        <v>0</v>
      </c>
      <c r="Z35" s="29" t="n">
        <f aca="false">IF(O35="x", O$2, "")</f>
        <v>0</v>
      </c>
      <c r="AA35" s="29" t="n">
        <f aca="false">IF(P35="x", P$2, "")</f>
        <v>0</v>
      </c>
      <c r="AB35" s="29" t="n">
        <f aca="false">IF(Q35="x", Q$2, "")</f>
        <v>0</v>
      </c>
      <c r="AC35" s="29" t="n">
        <f aca="false">IF(R35="x", R$2, "")</f>
        <v>0</v>
      </c>
      <c r="AD35" s="29" t="n">
        <f aca="false">IF(S35="x", S$2, "")</f>
        <v>0</v>
      </c>
      <c r="AE35" s="29" t="n">
        <f aca="false">IF(T35="x", T$2, "")</f>
        <v>0</v>
      </c>
      <c r="AF35" s="29" t="n">
        <f aca="false">IF(U35="x", U$2, "")</f>
        <v>0</v>
      </c>
      <c r="AG35" s="30" t="str">
        <f aca="false">SUBSTITUTE(CONCATENATE(V35, ", ",W35, ", ",X35, ", ",Y35, ", ",Z35, ", ",AA35, ", ",AB35, ", ",AC35, ", ",AD35, ", ",AE35, ", ",AF35), ", , ", "")</f>
        <v>Mtskheta-Mtianeti</v>
      </c>
      <c r="AH35" s="31" t="n">
        <f aca="false">IF(LEFT(AG35,1) = ",", REPLACE(AG35, 1, 1, ""), AG35)</f>
        <v>0</v>
      </c>
      <c r="AI35" s="32" t="str">
        <f aca="false">IF(RIGHT(AH35,2) = ", ", REPLACE(AH35, LEN(AH35)-1, 2, ""), AH35)</f>
        <v>Mtskheta-Mtianeti</v>
      </c>
      <c r="AJ35" s="32" t="str">
        <f aca="false">TRIM(AI35)</f>
        <v>Mtskheta-Mtianeti</v>
      </c>
    </row>
    <row collapsed="false" customFormat="false" customHeight="true" hidden="false" ht="77.25" outlineLevel="0" r="36">
      <c r="A36" s="23" t="n">
        <v>34</v>
      </c>
      <c r="B36" s="24" t="s">
        <v>141</v>
      </c>
      <c r="C36" s="24" t="s">
        <v>142</v>
      </c>
      <c r="D36" s="25" t="n">
        <v>33560</v>
      </c>
      <c r="E36" s="26" t="n">
        <v>40787</v>
      </c>
      <c r="F36" s="26" t="n">
        <v>41152</v>
      </c>
      <c r="G36" s="24" t="s">
        <v>143</v>
      </c>
      <c r="H36" s="24" t="s">
        <v>144</v>
      </c>
      <c r="I36" s="27" t="s">
        <v>145</v>
      </c>
      <c r="J36" s="27" t="str">
        <f aca="false">AJ36</f>
        <v>Adjara, Guria, ImeretiSamegrelo / Zemo Svaneti</v>
      </c>
      <c r="K36" s="24" t="s">
        <v>26</v>
      </c>
      <c r="L36" s="24" t="s">
        <v>26</v>
      </c>
      <c r="M36" s="24" t="s">
        <v>26</v>
      </c>
      <c r="N36" s="24"/>
      <c r="O36" s="24"/>
      <c r="P36" s="24"/>
      <c r="Q36" s="24"/>
      <c r="R36" s="24"/>
      <c r="S36" s="24" t="s">
        <v>26</v>
      </c>
      <c r="T36" s="24"/>
      <c r="U36" s="28"/>
      <c r="V36" s="29" t="n">
        <f aca="false">IF(K36="x", K$2, "")</f>
        <v>0</v>
      </c>
      <c r="W36" s="29" t="n">
        <f aca="false">IF(L36="x", L$2, "")</f>
        <v>0</v>
      </c>
      <c r="X36" s="29" t="n">
        <f aca="false">IF(M36="x", M$2, "")</f>
        <v>0</v>
      </c>
      <c r="Y36" s="29" t="n">
        <f aca="false">IF(N36="x", N$2, "")</f>
        <v>0</v>
      </c>
      <c r="Z36" s="29" t="n">
        <f aca="false">IF(O36="x", O$2, "")</f>
        <v>0</v>
      </c>
      <c r="AA36" s="29" t="n">
        <f aca="false">IF(P36="x", P$2, "")</f>
        <v>0</v>
      </c>
      <c r="AB36" s="29" t="n">
        <f aca="false">IF(Q36="x", Q$2, "")</f>
        <v>0</v>
      </c>
      <c r="AC36" s="29" t="n">
        <f aca="false">IF(R36="x", R$2, "")</f>
        <v>0</v>
      </c>
      <c r="AD36" s="29" t="n">
        <f aca="false">IF(S36="x", S$2, "")</f>
        <v>0</v>
      </c>
      <c r="AE36" s="29" t="n">
        <f aca="false">IF(T36="x", T$2, "")</f>
        <v>0</v>
      </c>
      <c r="AF36" s="29" t="n">
        <f aca="false">IF(U36="x", U$2, "")</f>
        <v>0</v>
      </c>
      <c r="AG36" s="30" t="str">
        <f aca="false">SUBSTITUTE(CONCATENATE(V36, ", ",W36, ", ",X36, ", ",Y36, ", ",Z36, ", ",AA36, ", ",AB36, ", ",AC36, ", ",AD36, ", ",AE36, ", ",AF36), ", , ", "")</f>
        <v>Adjara, Guria, ImeretiSamegrelo / Zemo Svaneti</v>
      </c>
      <c r="AH36" s="31" t="n">
        <f aca="false">IF(LEFT(AG36,1) = ",", REPLACE(AG36, 1, 1, ""), AG36)</f>
        <v>0</v>
      </c>
      <c r="AI36" s="32" t="str">
        <f aca="false">IF(RIGHT(AH36,2) = ", ", REPLACE(AH36, LEN(AH36)-1, 2, ""), AH36)</f>
        <v>Adjara, Guria, ImeretiSamegrelo / Zemo Svaneti</v>
      </c>
      <c r="AJ36" s="32" t="str">
        <f aca="false">TRIM(AI36)</f>
        <v>Adjara, Guria, ImeretiSamegrelo / Zemo Svaneti</v>
      </c>
    </row>
    <row collapsed="false" customFormat="false" customHeight="true" hidden="false" ht="77.25" outlineLevel="0" r="37">
      <c r="A37" s="23" t="n">
        <v>35</v>
      </c>
      <c r="B37" s="24" t="s">
        <v>146</v>
      </c>
      <c r="C37" s="24" t="s">
        <v>147</v>
      </c>
      <c r="D37" s="25" t="n">
        <v>45000</v>
      </c>
      <c r="E37" s="26" t="n">
        <v>40787</v>
      </c>
      <c r="F37" s="26" t="n">
        <v>41152</v>
      </c>
      <c r="G37" s="26" t="s">
        <v>143</v>
      </c>
      <c r="H37" s="24" t="s">
        <v>144</v>
      </c>
      <c r="I37" s="27" t="s">
        <v>145</v>
      </c>
      <c r="J37" s="27" t="str">
        <f aca="false">AJ37</f>
        <v>Kvemo KartliMtskheta-Mtianeti, Samtskhe-Javakheti, Shida Kartli</v>
      </c>
      <c r="K37" s="24"/>
      <c r="L37" s="24"/>
      <c r="M37" s="24"/>
      <c r="N37" s="24"/>
      <c r="O37" s="24" t="s">
        <v>26</v>
      </c>
      <c r="P37" s="24"/>
      <c r="Q37" s="24" t="s">
        <v>26</v>
      </c>
      <c r="R37" s="24"/>
      <c r="S37" s="24"/>
      <c r="T37" s="24" t="s">
        <v>26</v>
      </c>
      <c r="U37" s="28" t="s">
        <v>26</v>
      </c>
      <c r="V37" s="29" t="n">
        <f aca="false">IF(K37="x", K$2, "")</f>
        <v>0</v>
      </c>
      <c r="W37" s="29" t="n">
        <f aca="false">IF(L37="x", L$2, "")</f>
        <v>0</v>
      </c>
      <c r="X37" s="29" t="n">
        <f aca="false">IF(M37="x", M$2, "")</f>
        <v>0</v>
      </c>
      <c r="Y37" s="29" t="n">
        <f aca="false">IF(N37="x", N$2, "")</f>
        <v>0</v>
      </c>
      <c r="Z37" s="29" t="n">
        <f aca="false">IF(O37="x", O$2, "")</f>
        <v>0</v>
      </c>
      <c r="AA37" s="29" t="n">
        <f aca="false">IF(P37="x", P$2, "")</f>
        <v>0</v>
      </c>
      <c r="AB37" s="29" t="n">
        <f aca="false">IF(Q37="x", Q$2, "")</f>
        <v>0</v>
      </c>
      <c r="AC37" s="29" t="n">
        <f aca="false">IF(R37="x", R$2, "")</f>
        <v>0</v>
      </c>
      <c r="AD37" s="29" t="n">
        <f aca="false">IF(S37="x", S$2, "")</f>
        <v>0</v>
      </c>
      <c r="AE37" s="29" t="n">
        <f aca="false">IF(T37="x", T$2, "")</f>
        <v>0</v>
      </c>
      <c r="AF37" s="29" t="n">
        <f aca="false">IF(U37="x", U$2, "")</f>
        <v>0</v>
      </c>
      <c r="AG37" s="30" t="str">
        <f aca="false">SUBSTITUTE(CONCATENATE(V37, ", ",W37, ", ",X37, ", ",Y37, ", ",Z37, ", ",AA37, ", ",AB37, ", ",AC37, ", ",AD37, ", ",AE37, ", ",AF37), ", , ", "")</f>
        <v>Kvemo KartliMtskheta-Mtianeti, Samtskhe-Javakheti, Shida Kartli</v>
      </c>
      <c r="AH37" s="31" t="n">
        <f aca="false">IF(LEFT(AG37,1) = ",", REPLACE(AG37, 1, 1, ""), AG37)</f>
        <v>0</v>
      </c>
      <c r="AI37" s="32" t="str">
        <f aca="false">IF(RIGHT(AH37,2) = ", ", REPLACE(AH37, LEN(AH37)-1, 2, ""), AH37)</f>
        <v>Kvemo KartliMtskheta-Mtianeti, Samtskhe-Javakheti, Shida Kartli</v>
      </c>
      <c r="AJ37" s="32" t="str">
        <f aca="false">TRIM(AI37)</f>
        <v>Kvemo KartliMtskheta-Mtianeti, Samtskhe-Javakheti, Shida Kartli</v>
      </c>
    </row>
    <row collapsed="false" customFormat="false" customHeight="true" hidden="false" ht="77.25" outlineLevel="0" r="38">
      <c r="A38" s="23" t="n">
        <v>36</v>
      </c>
      <c r="B38" s="24" t="s">
        <v>148</v>
      </c>
      <c r="C38" s="24" t="s">
        <v>149</v>
      </c>
      <c r="D38" s="25" t="n">
        <v>44560</v>
      </c>
      <c r="E38" s="26" t="n">
        <v>40787</v>
      </c>
      <c r="F38" s="26" t="n">
        <v>41152</v>
      </c>
      <c r="G38" s="26" t="s">
        <v>150</v>
      </c>
      <c r="H38" s="24" t="s">
        <v>151</v>
      </c>
      <c r="I38" s="27" t="s">
        <v>152</v>
      </c>
      <c r="J38" s="27" t="str">
        <f aca="false">AJ38</f>
        <v>Tbilisi</v>
      </c>
      <c r="K38" s="24"/>
      <c r="L38" s="24"/>
      <c r="M38" s="24"/>
      <c r="N38" s="24"/>
      <c r="O38" s="24"/>
      <c r="P38" s="24" t="s">
        <v>26</v>
      </c>
      <c r="Q38" s="24"/>
      <c r="R38" s="24"/>
      <c r="S38" s="24"/>
      <c r="T38" s="24"/>
      <c r="U38" s="28"/>
      <c r="V38" s="29" t="n">
        <f aca="false">IF(K38="x", K$2, "")</f>
        <v>0</v>
      </c>
      <c r="W38" s="29" t="n">
        <f aca="false">IF(L38="x", L$2, "")</f>
        <v>0</v>
      </c>
      <c r="X38" s="29" t="n">
        <f aca="false">IF(M38="x", M$2, "")</f>
        <v>0</v>
      </c>
      <c r="Y38" s="29" t="n">
        <f aca="false">IF(N38="x", N$2, "")</f>
        <v>0</v>
      </c>
      <c r="Z38" s="29" t="n">
        <f aca="false">IF(O38="x", O$2, "")</f>
        <v>0</v>
      </c>
      <c r="AA38" s="29" t="n">
        <f aca="false">IF(P38="x", P$2, "")</f>
        <v>0</v>
      </c>
      <c r="AB38" s="29" t="n">
        <f aca="false">IF(Q38="x", Q$2, "")</f>
        <v>0</v>
      </c>
      <c r="AC38" s="29" t="n">
        <f aca="false">IF(R38="x", R$2, "")</f>
        <v>0</v>
      </c>
      <c r="AD38" s="29" t="n">
        <f aca="false">IF(S38="x", S$2, "")</f>
        <v>0</v>
      </c>
      <c r="AE38" s="29" t="n">
        <f aca="false">IF(T38="x", T$2, "")</f>
        <v>0</v>
      </c>
      <c r="AF38" s="29" t="n">
        <f aca="false">IF(U38="x", U$2, "")</f>
        <v>0</v>
      </c>
      <c r="AG38" s="30" t="str">
        <f aca="false">SUBSTITUTE(CONCATENATE(V38, ", ",W38, ", ",X38, ", ",Y38, ", ",Z38, ", ",AA38, ", ",AB38, ", ",AC38, ", ",AD38, ", ",AE38, ", ",AF38), ", , ", "")</f>
        <v>, Tbilisi, </v>
      </c>
      <c r="AH38" s="31" t="n">
        <f aca="false">IF(LEFT(AG38,1) = ",", REPLACE(AG38, 1, 1, ""), AG38)</f>
        <v>0</v>
      </c>
      <c r="AI38" s="32" t="str">
        <f aca="false">IF(RIGHT(AH38,2) = ", ", REPLACE(AH38, LEN(AH38)-1, 2, ""), AH38)</f>
        <v> Tbilisi</v>
      </c>
      <c r="AJ38" s="32" t="str">
        <f aca="false">TRIM(AI38)</f>
        <v>Tbilisi</v>
      </c>
    </row>
    <row collapsed="false" customFormat="false" customHeight="true" hidden="false" ht="77.25" outlineLevel="0" r="39">
      <c r="A39" s="23" t="n">
        <v>37</v>
      </c>
      <c r="B39" s="24" t="s">
        <v>153</v>
      </c>
      <c r="C39" s="24" t="s">
        <v>154</v>
      </c>
      <c r="D39" s="25" t="n">
        <v>9907.95</v>
      </c>
      <c r="E39" s="26" t="n">
        <v>40686</v>
      </c>
      <c r="F39" s="26" t="n">
        <v>40739</v>
      </c>
      <c r="G39" s="26" t="s">
        <v>155</v>
      </c>
      <c r="H39" s="24" t="s">
        <v>156</v>
      </c>
      <c r="I39" s="27" t="s">
        <v>157</v>
      </c>
      <c r="J39" s="27" t="str">
        <f aca="false">AJ39</f>
        <v>Tbilisi</v>
      </c>
      <c r="K39" s="24"/>
      <c r="L39" s="24"/>
      <c r="M39" s="24"/>
      <c r="N39" s="24"/>
      <c r="O39" s="24"/>
      <c r="P39" s="24" t="s">
        <v>26</v>
      </c>
      <c r="Q39" s="24"/>
      <c r="R39" s="24"/>
      <c r="S39" s="24"/>
      <c r="T39" s="24"/>
      <c r="U39" s="28"/>
      <c r="V39" s="29" t="n">
        <f aca="false">IF(K39="x", K$2, "")</f>
        <v>0</v>
      </c>
      <c r="W39" s="29" t="n">
        <f aca="false">IF(L39="x", L$2, "")</f>
        <v>0</v>
      </c>
      <c r="X39" s="29" t="n">
        <f aca="false">IF(M39="x", M$2, "")</f>
        <v>0</v>
      </c>
      <c r="Y39" s="29" t="n">
        <f aca="false">IF(N39="x", N$2, "")</f>
        <v>0</v>
      </c>
      <c r="Z39" s="29" t="n">
        <f aca="false">IF(O39="x", O$2, "")</f>
        <v>0</v>
      </c>
      <c r="AA39" s="29" t="n">
        <f aca="false">IF(P39="x", P$2, "")</f>
        <v>0</v>
      </c>
      <c r="AB39" s="29" t="n">
        <f aca="false">IF(Q39="x", Q$2, "")</f>
        <v>0</v>
      </c>
      <c r="AC39" s="29" t="n">
        <f aca="false">IF(R39="x", R$2, "")</f>
        <v>0</v>
      </c>
      <c r="AD39" s="29" t="n">
        <f aca="false">IF(S39="x", S$2, "")</f>
        <v>0</v>
      </c>
      <c r="AE39" s="29" t="n">
        <f aca="false">IF(T39="x", T$2, "")</f>
        <v>0</v>
      </c>
      <c r="AF39" s="29" t="n">
        <f aca="false">IF(U39="x", U$2, "")</f>
        <v>0</v>
      </c>
      <c r="AG39" s="30" t="str">
        <f aca="false">SUBSTITUTE(CONCATENATE(V39, ", ",W39, ", ",X39, ", ",Y39, ", ",Z39, ", ",AA39, ", ",AB39, ", ",AC39, ", ",AD39, ", ",AE39, ", ",AF39), ", , ", "")</f>
        <v>, Tbilisi, </v>
      </c>
      <c r="AH39" s="31" t="n">
        <f aca="false">IF(LEFT(AG39,1) = ",", REPLACE(AG39, 1, 1, ""), AG39)</f>
        <v>0</v>
      </c>
      <c r="AI39" s="32" t="str">
        <f aca="false">IF(RIGHT(AH39,2) = ", ", REPLACE(AH39, LEN(AH39)-1, 2, ""), AH39)</f>
        <v> Tbilisi</v>
      </c>
      <c r="AJ39" s="32" t="str">
        <f aca="false">TRIM(AI39)</f>
        <v>Tbilisi</v>
      </c>
    </row>
    <row collapsed="false" customFormat="false" customHeight="true" hidden="false" ht="77.25" outlineLevel="0" r="40">
      <c r="A40" s="23" t="n">
        <v>38</v>
      </c>
      <c r="B40" s="24" t="s">
        <v>158</v>
      </c>
      <c r="C40" s="24" t="s">
        <v>159</v>
      </c>
      <c r="D40" s="25" t="n">
        <v>5206.33</v>
      </c>
      <c r="E40" s="26" t="n">
        <v>40330</v>
      </c>
      <c r="F40" s="26" t="n">
        <v>40816</v>
      </c>
      <c r="G40" s="26" t="s">
        <v>155</v>
      </c>
      <c r="H40" s="24" t="s">
        <v>156</v>
      </c>
      <c r="I40" s="27" t="s">
        <v>160</v>
      </c>
      <c r="J40" s="27" t="str">
        <f aca="false">AJ40</f>
        <v>Adjara</v>
      </c>
      <c r="K40" s="24" t="s">
        <v>26</v>
      </c>
      <c r="L40" s="24"/>
      <c r="M40" s="24"/>
      <c r="N40" s="24"/>
      <c r="O40" s="24"/>
      <c r="P40" s="24"/>
      <c r="Q40" s="24"/>
      <c r="R40" s="24"/>
      <c r="S40" s="24"/>
      <c r="T40" s="24"/>
      <c r="U40" s="28"/>
      <c r="V40" s="29" t="n">
        <f aca="false">IF(K40="x", K$2, "")</f>
        <v>0</v>
      </c>
      <c r="W40" s="29" t="n">
        <f aca="false">IF(L40="x", L$2, "")</f>
        <v>0</v>
      </c>
      <c r="X40" s="29" t="n">
        <f aca="false">IF(M40="x", M$2, "")</f>
        <v>0</v>
      </c>
      <c r="Y40" s="29" t="n">
        <f aca="false">IF(N40="x", N$2, "")</f>
        <v>0</v>
      </c>
      <c r="Z40" s="29" t="n">
        <f aca="false">IF(O40="x", O$2, "")</f>
        <v>0</v>
      </c>
      <c r="AA40" s="29" t="n">
        <f aca="false">IF(P40="x", P$2, "")</f>
        <v>0</v>
      </c>
      <c r="AB40" s="29" t="n">
        <f aca="false">IF(Q40="x", Q$2, "")</f>
        <v>0</v>
      </c>
      <c r="AC40" s="29" t="n">
        <f aca="false">IF(R40="x", R$2, "")</f>
        <v>0</v>
      </c>
      <c r="AD40" s="29" t="n">
        <f aca="false">IF(S40="x", S$2, "")</f>
        <v>0</v>
      </c>
      <c r="AE40" s="29" t="n">
        <f aca="false">IF(T40="x", T$2, "")</f>
        <v>0</v>
      </c>
      <c r="AF40" s="29" t="n">
        <f aca="false">IF(U40="x", U$2, "")</f>
        <v>0</v>
      </c>
      <c r="AG40" s="30" t="str">
        <f aca="false">SUBSTITUTE(CONCATENATE(V40, ", ",W40, ", ",X40, ", ",Y40, ", ",Z40, ", ",AA40, ", ",AB40, ", ",AC40, ", ",AD40, ", ",AE40, ", ",AF40), ", , ", "")</f>
        <v>Adjara</v>
      </c>
      <c r="AH40" s="31" t="n">
        <f aca="false">IF(LEFT(AG40,1) = ",", REPLACE(AG40, 1, 1, ""), AG40)</f>
        <v>0</v>
      </c>
      <c r="AI40" s="32" t="str">
        <f aca="false">IF(RIGHT(AH40,2) = ", ", REPLACE(AH40, LEN(AH40)-1, 2, ""), AH40)</f>
        <v>Adjara</v>
      </c>
      <c r="AJ40" s="32" t="str">
        <f aca="false">TRIM(AI40)</f>
        <v>Adjara</v>
      </c>
    </row>
    <row collapsed="false" customFormat="false" customHeight="true" hidden="false" ht="77.25" outlineLevel="0" r="41">
      <c r="A41" s="23" t="n">
        <v>39</v>
      </c>
      <c r="B41" s="24" t="s">
        <v>161</v>
      </c>
      <c r="C41" s="24" t="s">
        <v>162</v>
      </c>
      <c r="D41" s="25" t="n">
        <v>9430</v>
      </c>
      <c r="E41" s="26" t="n">
        <v>40756</v>
      </c>
      <c r="F41" s="26" t="n">
        <v>40802</v>
      </c>
      <c r="G41" s="26" t="s">
        <v>155</v>
      </c>
      <c r="H41" s="24" t="s">
        <v>156</v>
      </c>
      <c r="I41" s="27" t="s">
        <v>163</v>
      </c>
      <c r="J41" s="27" t="str">
        <f aca="false">AJ41</f>
        <v>Tbilisi</v>
      </c>
      <c r="K41" s="24"/>
      <c r="L41" s="24"/>
      <c r="M41" s="24"/>
      <c r="N41" s="24"/>
      <c r="O41" s="24"/>
      <c r="P41" s="24" t="s">
        <v>26</v>
      </c>
      <c r="Q41" s="24"/>
      <c r="R41" s="24"/>
      <c r="S41" s="24"/>
      <c r="T41" s="24"/>
      <c r="U41" s="28"/>
      <c r="V41" s="29" t="n">
        <f aca="false">IF(K41="x", K$2, "")</f>
        <v>0</v>
      </c>
      <c r="W41" s="29" t="n">
        <f aca="false">IF(L41="x", L$2, "")</f>
        <v>0</v>
      </c>
      <c r="X41" s="29" t="n">
        <f aca="false">IF(M41="x", M$2, "")</f>
        <v>0</v>
      </c>
      <c r="Y41" s="29" t="n">
        <f aca="false">IF(N41="x", N$2, "")</f>
        <v>0</v>
      </c>
      <c r="Z41" s="29" t="n">
        <f aca="false">IF(O41="x", O$2, "")</f>
        <v>0</v>
      </c>
      <c r="AA41" s="29" t="n">
        <f aca="false">IF(P41="x", P$2, "")</f>
        <v>0</v>
      </c>
      <c r="AB41" s="29" t="n">
        <f aca="false">IF(Q41="x", Q$2, "")</f>
        <v>0</v>
      </c>
      <c r="AC41" s="29" t="n">
        <f aca="false">IF(R41="x", R$2, "")</f>
        <v>0</v>
      </c>
      <c r="AD41" s="29" t="n">
        <f aca="false">IF(S41="x", S$2, "")</f>
        <v>0</v>
      </c>
      <c r="AE41" s="29" t="n">
        <f aca="false">IF(T41="x", T$2, "")</f>
        <v>0</v>
      </c>
      <c r="AF41" s="29" t="n">
        <f aca="false">IF(U41="x", U$2, "")</f>
        <v>0</v>
      </c>
      <c r="AG41" s="30" t="str">
        <f aca="false">SUBSTITUTE(CONCATENATE(V41, ", ",W41, ", ",X41, ", ",Y41, ", ",Z41, ", ",AA41, ", ",AB41, ", ",AC41, ", ",AD41, ", ",AE41, ", ",AF41), ", , ", "")</f>
        <v>, Tbilisi, </v>
      </c>
      <c r="AH41" s="31" t="n">
        <f aca="false">IF(LEFT(AG41,1) = ",", REPLACE(AG41, 1, 1, ""), AG41)</f>
        <v>0</v>
      </c>
      <c r="AI41" s="32" t="str">
        <f aca="false">IF(RIGHT(AH41,2) = ", ", REPLACE(AH41, LEN(AH41)-1, 2, ""), AH41)</f>
        <v> Tbilisi</v>
      </c>
      <c r="AJ41" s="32" t="str">
        <f aca="false">TRIM(AI41)</f>
        <v>Tbilisi</v>
      </c>
    </row>
    <row collapsed="false" customFormat="false" customHeight="true" hidden="false" ht="77.25" outlineLevel="0" r="42">
      <c r="A42" s="23" t="n">
        <v>40</v>
      </c>
      <c r="B42" s="24" t="s">
        <v>158</v>
      </c>
      <c r="C42" s="24" t="s">
        <v>164</v>
      </c>
      <c r="D42" s="25" t="n">
        <v>9820</v>
      </c>
      <c r="E42" s="26" t="n">
        <v>40848</v>
      </c>
      <c r="F42" s="26" t="n">
        <v>41029</v>
      </c>
      <c r="G42" s="26" t="s">
        <v>155</v>
      </c>
      <c r="H42" s="24" t="s">
        <v>156</v>
      </c>
      <c r="I42" s="27" t="s">
        <v>165</v>
      </c>
      <c r="J42" s="27" t="str">
        <f aca="false">AJ42</f>
        <v>Adjara</v>
      </c>
      <c r="K42" s="24" t="s">
        <v>26</v>
      </c>
      <c r="L42" s="24"/>
      <c r="M42" s="24"/>
      <c r="N42" s="24"/>
      <c r="O42" s="24"/>
      <c r="P42" s="24"/>
      <c r="Q42" s="24"/>
      <c r="R42" s="24"/>
      <c r="S42" s="24"/>
      <c r="T42" s="24"/>
      <c r="U42" s="28"/>
      <c r="V42" s="29" t="n">
        <f aca="false">IF(K42="x", K$2, "")</f>
        <v>0</v>
      </c>
      <c r="W42" s="29" t="n">
        <f aca="false">IF(L42="x", L$2, "")</f>
        <v>0</v>
      </c>
      <c r="X42" s="29" t="n">
        <f aca="false">IF(M42="x", M$2, "")</f>
        <v>0</v>
      </c>
      <c r="Y42" s="29" t="n">
        <f aca="false">IF(N42="x", N$2, "")</f>
        <v>0</v>
      </c>
      <c r="Z42" s="29" t="n">
        <f aca="false">IF(O42="x", O$2, "")</f>
        <v>0</v>
      </c>
      <c r="AA42" s="29" t="n">
        <f aca="false">IF(P42="x", P$2, "")</f>
        <v>0</v>
      </c>
      <c r="AB42" s="29" t="n">
        <f aca="false">IF(Q42="x", Q$2, "")</f>
        <v>0</v>
      </c>
      <c r="AC42" s="29" t="n">
        <f aca="false">IF(R42="x", R$2, "")</f>
        <v>0</v>
      </c>
      <c r="AD42" s="29" t="n">
        <f aca="false">IF(S42="x", S$2, "")</f>
        <v>0</v>
      </c>
      <c r="AE42" s="29" t="n">
        <f aca="false">IF(T42="x", T$2, "")</f>
        <v>0</v>
      </c>
      <c r="AF42" s="29" t="n">
        <f aca="false">IF(U42="x", U$2, "")</f>
        <v>0</v>
      </c>
      <c r="AG42" s="30" t="str">
        <f aca="false">SUBSTITUTE(CONCATENATE(V42, ", ",W42, ", ",X42, ", ",Y42, ", ",Z42, ", ",AA42, ", ",AB42, ", ",AC42, ", ",AD42, ", ",AE42, ", ",AF42), ", , ", "")</f>
        <v>Adjara</v>
      </c>
      <c r="AH42" s="31" t="n">
        <f aca="false">IF(LEFT(AG42,1) = ",", REPLACE(AG42, 1, 1, ""), AG42)</f>
        <v>0</v>
      </c>
      <c r="AI42" s="32" t="str">
        <f aca="false">IF(RIGHT(AH42,2) = ", ", REPLACE(AH42, LEN(AH42)-1, 2, ""), AH42)</f>
        <v>Adjara</v>
      </c>
      <c r="AJ42" s="32" t="str">
        <f aca="false">TRIM(AI42)</f>
        <v>Adjara</v>
      </c>
    </row>
    <row collapsed="false" customFormat="false" customHeight="true" hidden="false" ht="77.25" outlineLevel="0" r="43">
      <c r="A43" s="23" t="n">
        <v>41</v>
      </c>
      <c r="B43" s="24" t="s">
        <v>166</v>
      </c>
      <c r="C43" s="24" t="s">
        <v>167</v>
      </c>
      <c r="D43" s="25" t="n">
        <v>7510</v>
      </c>
      <c r="E43" s="26" t="n">
        <v>40801</v>
      </c>
      <c r="F43" s="26" t="n">
        <v>40908</v>
      </c>
      <c r="G43" s="26" t="s">
        <v>155</v>
      </c>
      <c r="H43" s="24" t="s">
        <v>156</v>
      </c>
      <c r="I43" s="27" t="s">
        <v>168</v>
      </c>
      <c r="J43" s="27" t="str">
        <f aca="false">AJ43</f>
        <v>Tbilisi</v>
      </c>
      <c r="K43" s="24"/>
      <c r="L43" s="24"/>
      <c r="M43" s="24"/>
      <c r="N43" s="24"/>
      <c r="O43" s="24"/>
      <c r="P43" s="24" t="s">
        <v>26</v>
      </c>
      <c r="Q43" s="24"/>
      <c r="R43" s="24"/>
      <c r="S43" s="24"/>
      <c r="T43" s="24"/>
      <c r="U43" s="28"/>
      <c r="V43" s="29" t="n">
        <f aca="false">IF(K43="x", K$2, "")</f>
        <v>0</v>
      </c>
      <c r="W43" s="29" t="n">
        <f aca="false">IF(L43="x", L$2, "")</f>
        <v>0</v>
      </c>
      <c r="X43" s="29" t="n">
        <f aca="false">IF(M43="x", M$2, "")</f>
        <v>0</v>
      </c>
      <c r="Y43" s="29" t="n">
        <f aca="false">IF(N43="x", N$2, "")</f>
        <v>0</v>
      </c>
      <c r="Z43" s="29" t="n">
        <f aca="false">IF(O43="x", O$2, "")</f>
        <v>0</v>
      </c>
      <c r="AA43" s="29" t="n">
        <f aca="false">IF(P43="x", P$2, "")</f>
        <v>0</v>
      </c>
      <c r="AB43" s="29" t="n">
        <f aca="false">IF(Q43="x", Q$2, "")</f>
        <v>0</v>
      </c>
      <c r="AC43" s="29" t="n">
        <f aca="false">IF(R43="x", R$2, "")</f>
        <v>0</v>
      </c>
      <c r="AD43" s="29" t="n">
        <f aca="false">IF(S43="x", S$2, "")</f>
        <v>0</v>
      </c>
      <c r="AE43" s="29" t="n">
        <f aca="false">IF(T43="x", T$2, "")</f>
        <v>0</v>
      </c>
      <c r="AF43" s="29" t="n">
        <f aca="false">IF(U43="x", U$2, "")</f>
        <v>0</v>
      </c>
      <c r="AG43" s="30" t="str">
        <f aca="false">SUBSTITUTE(CONCATENATE(V43, ", ",W43, ", ",X43, ", ",Y43, ", ",Z43, ", ",AA43, ", ",AB43, ", ",AC43, ", ",AD43, ", ",AE43, ", ",AF43), ", , ", "")</f>
        <v>, Tbilisi, </v>
      </c>
      <c r="AH43" s="31" t="n">
        <f aca="false">IF(LEFT(AG43,1) = ",", REPLACE(AG43, 1, 1, ""), AG43)</f>
        <v>0</v>
      </c>
      <c r="AI43" s="32" t="str">
        <f aca="false">IF(RIGHT(AH43,2) = ", ", REPLACE(AH43, LEN(AH43)-1, 2, ""), AH43)</f>
        <v> Tbilisi</v>
      </c>
      <c r="AJ43" s="32" t="str">
        <f aca="false">TRIM(AI43)</f>
        <v>Tbilisi</v>
      </c>
    </row>
    <row collapsed="false" customFormat="false" customHeight="true" hidden="false" ht="77.25" outlineLevel="0" r="44">
      <c r="A44" s="23" t="n">
        <v>42</v>
      </c>
      <c r="B44" s="24" t="s">
        <v>169</v>
      </c>
      <c r="C44" s="24" t="s">
        <v>170</v>
      </c>
      <c r="D44" s="25" t="n">
        <v>10000</v>
      </c>
      <c r="E44" s="26" t="n">
        <v>40787</v>
      </c>
      <c r="F44" s="26" t="n">
        <v>40968</v>
      </c>
      <c r="G44" s="26" t="s">
        <v>155</v>
      </c>
      <c r="H44" s="24" t="s">
        <v>156</v>
      </c>
      <c r="I44" s="27" t="s">
        <v>171</v>
      </c>
      <c r="J44" s="27" t="str">
        <f aca="false">AJ44</f>
        <v>Samtskhe-Javakheti</v>
      </c>
      <c r="K44" s="24"/>
      <c r="L44" s="24"/>
      <c r="M44" s="24"/>
      <c r="N44" s="24"/>
      <c r="O44" s="24"/>
      <c r="P44" s="24"/>
      <c r="Q44" s="24"/>
      <c r="R44" s="24"/>
      <c r="S44" s="24"/>
      <c r="T44" s="24" t="s">
        <v>26</v>
      </c>
      <c r="U44" s="28"/>
      <c r="V44" s="29" t="n">
        <f aca="false">IF(K44="x", K$2, "")</f>
        <v>0</v>
      </c>
      <c r="W44" s="29" t="n">
        <f aca="false">IF(L44="x", L$2, "")</f>
        <v>0</v>
      </c>
      <c r="X44" s="29" t="n">
        <f aca="false">IF(M44="x", M$2, "")</f>
        <v>0</v>
      </c>
      <c r="Y44" s="29" t="n">
        <f aca="false">IF(N44="x", N$2, "")</f>
        <v>0</v>
      </c>
      <c r="Z44" s="29" t="n">
        <f aca="false">IF(O44="x", O$2, "")</f>
        <v>0</v>
      </c>
      <c r="AA44" s="29" t="n">
        <f aca="false">IF(P44="x", P$2, "")</f>
        <v>0</v>
      </c>
      <c r="AB44" s="29" t="n">
        <f aca="false">IF(Q44="x", Q$2, "")</f>
        <v>0</v>
      </c>
      <c r="AC44" s="29" t="n">
        <f aca="false">IF(R44="x", R$2, "")</f>
        <v>0</v>
      </c>
      <c r="AD44" s="29" t="n">
        <f aca="false">IF(S44="x", S$2, "")</f>
        <v>0</v>
      </c>
      <c r="AE44" s="29" t="n">
        <f aca="false">IF(T44="x", T$2, "")</f>
        <v>0</v>
      </c>
      <c r="AF44" s="29" t="n">
        <f aca="false">IF(U44="x", U$2, "")</f>
        <v>0</v>
      </c>
      <c r="AG44" s="30" t="str">
        <f aca="false">SUBSTITUTE(CONCATENATE(V44, ", ",W44, ", ",X44, ", ",Y44, ", ",Z44, ", ",AA44, ", ",AB44, ", ",AC44, ", ",AD44, ", ",AE44, ", ",AF44), ", , ", "")</f>
        <v>, Samtskhe-Javakheti, </v>
      </c>
      <c r="AH44" s="31" t="n">
        <f aca="false">IF(LEFT(AG44,1) = ",", REPLACE(AG44, 1, 1, ""), AG44)</f>
        <v>0</v>
      </c>
      <c r="AI44" s="32" t="str">
        <f aca="false">IF(RIGHT(AH44,2) = ", ", REPLACE(AH44, LEN(AH44)-1, 2, ""), AH44)</f>
        <v> Samtskhe-Javakheti</v>
      </c>
      <c r="AJ44" s="32" t="str">
        <f aca="false">TRIM(AI44)</f>
        <v>Samtskhe-Javakheti</v>
      </c>
    </row>
    <row collapsed="false" customFormat="false" customHeight="true" hidden="false" ht="77.25" outlineLevel="0" r="45">
      <c r="A45" s="23" t="n">
        <v>43</v>
      </c>
      <c r="B45" s="24" t="s">
        <v>172</v>
      </c>
      <c r="C45" s="24" t="s">
        <v>173</v>
      </c>
      <c r="D45" s="25" t="n">
        <v>200035</v>
      </c>
      <c r="E45" s="26" t="n">
        <v>40653</v>
      </c>
      <c r="F45" s="26" t="n">
        <v>41090</v>
      </c>
      <c r="G45" s="26" t="s">
        <v>155</v>
      </c>
      <c r="H45" s="24" t="s">
        <v>156</v>
      </c>
      <c r="I45" s="27" t="s">
        <v>174</v>
      </c>
      <c r="J45" s="27" t="str">
        <f aca="false">AJ45</f>
        <v>Tbilisi</v>
      </c>
      <c r="K45" s="24"/>
      <c r="L45" s="24"/>
      <c r="M45" s="24"/>
      <c r="N45" s="24"/>
      <c r="O45" s="24"/>
      <c r="P45" s="24" t="s">
        <v>26</v>
      </c>
      <c r="Q45" s="24"/>
      <c r="R45" s="24"/>
      <c r="S45" s="24"/>
      <c r="T45" s="24"/>
      <c r="U45" s="28"/>
      <c r="V45" s="29" t="n">
        <f aca="false">IF(K45="x", K$2, "")</f>
        <v>0</v>
      </c>
      <c r="W45" s="29" t="n">
        <f aca="false">IF(L45="x", L$2, "")</f>
        <v>0</v>
      </c>
      <c r="X45" s="29" t="n">
        <f aca="false">IF(M45="x", M$2, "")</f>
        <v>0</v>
      </c>
      <c r="Y45" s="29" t="n">
        <f aca="false">IF(N45="x", N$2, "")</f>
        <v>0</v>
      </c>
      <c r="Z45" s="29" t="n">
        <f aca="false">IF(O45="x", O$2, "")</f>
        <v>0</v>
      </c>
      <c r="AA45" s="29" t="n">
        <f aca="false">IF(P45="x", P$2, "")</f>
        <v>0</v>
      </c>
      <c r="AB45" s="29" t="n">
        <f aca="false">IF(Q45="x", Q$2, "")</f>
        <v>0</v>
      </c>
      <c r="AC45" s="29" t="n">
        <f aca="false">IF(R45="x", R$2, "")</f>
        <v>0</v>
      </c>
      <c r="AD45" s="29" t="n">
        <f aca="false">IF(S45="x", S$2, "")</f>
        <v>0</v>
      </c>
      <c r="AE45" s="29" t="n">
        <f aca="false">IF(T45="x", T$2, "")</f>
        <v>0</v>
      </c>
      <c r="AF45" s="29" t="n">
        <f aca="false">IF(U45="x", U$2, "")</f>
        <v>0</v>
      </c>
      <c r="AG45" s="30" t="str">
        <f aca="false">SUBSTITUTE(CONCATENATE(V45, ", ",W45, ", ",X45, ", ",Y45, ", ",Z45, ", ",AA45, ", ",AB45, ", ",AC45, ", ",AD45, ", ",AE45, ", ",AF45), ", , ", "")</f>
        <v>, Tbilisi, </v>
      </c>
      <c r="AH45" s="31" t="n">
        <f aca="false">IF(LEFT(AG45,1) = ",", REPLACE(AG45, 1, 1, ""), AG45)</f>
        <v>0</v>
      </c>
      <c r="AI45" s="32" t="str">
        <f aca="false">IF(RIGHT(AH45,2) = ", ", REPLACE(AH45, LEN(AH45)-1, 2, ""), AH45)</f>
        <v> Tbilisi</v>
      </c>
      <c r="AJ45" s="32" t="str">
        <f aca="false">TRIM(AI45)</f>
        <v>Tbilisi</v>
      </c>
    </row>
    <row collapsed="false" customFormat="false" customHeight="true" hidden="false" ht="77.25" outlineLevel="0" r="46">
      <c r="A46" s="23" t="n">
        <v>44</v>
      </c>
      <c r="B46" s="24" t="s">
        <v>175</v>
      </c>
      <c r="C46" s="24" t="s">
        <v>176</v>
      </c>
      <c r="D46" s="25" t="n">
        <v>9990</v>
      </c>
      <c r="E46" s="26" t="n">
        <v>40848</v>
      </c>
      <c r="F46" s="26" t="n">
        <v>41090</v>
      </c>
      <c r="G46" s="26" t="s">
        <v>155</v>
      </c>
      <c r="H46" s="24" t="s">
        <v>156</v>
      </c>
      <c r="I46" s="27" t="s">
        <v>177</v>
      </c>
      <c r="J46" s="27" t="str">
        <f aca="false">AJ46</f>
        <v>Samtskhe-Javakheti</v>
      </c>
      <c r="K46" s="24"/>
      <c r="L46" s="24"/>
      <c r="M46" s="24"/>
      <c r="N46" s="24"/>
      <c r="O46" s="24"/>
      <c r="P46" s="24"/>
      <c r="Q46" s="24"/>
      <c r="R46" s="24"/>
      <c r="S46" s="24"/>
      <c r="T46" s="24" t="s">
        <v>26</v>
      </c>
      <c r="U46" s="28"/>
      <c r="V46" s="29" t="n">
        <f aca="false">IF(K46="x", K$2, "")</f>
        <v>0</v>
      </c>
      <c r="W46" s="29" t="n">
        <f aca="false">IF(L46="x", L$2, "")</f>
        <v>0</v>
      </c>
      <c r="X46" s="29" t="n">
        <f aca="false">IF(M46="x", M$2, "")</f>
        <v>0</v>
      </c>
      <c r="Y46" s="29" t="n">
        <f aca="false">IF(N46="x", N$2, "")</f>
        <v>0</v>
      </c>
      <c r="Z46" s="29" t="n">
        <f aca="false">IF(O46="x", O$2, "")</f>
        <v>0</v>
      </c>
      <c r="AA46" s="29" t="n">
        <f aca="false">IF(P46="x", P$2, "")</f>
        <v>0</v>
      </c>
      <c r="AB46" s="29" t="n">
        <f aca="false">IF(Q46="x", Q$2, "")</f>
        <v>0</v>
      </c>
      <c r="AC46" s="29" t="n">
        <f aca="false">IF(R46="x", R$2, "")</f>
        <v>0</v>
      </c>
      <c r="AD46" s="29" t="n">
        <f aca="false">IF(S46="x", S$2, "")</f>
        <v>0</v>
      </c>
      <c r="AE46" s="29" t="n">
        <f aca="false">IF(T46="x", T$2, "")</f>
        <v>0</v>
      </c>
      <c r="AF46" s="29" t="n">
        <f aca="false">IF(U46="x", U$2, "")</f>
        <v>0</v>
      </c>
      <c r="AG46" s="30" t="str">
        <f aca="false">SUBSTITUTE(CONCATENATE(V46, ", ",W46, ", ",X46, ", ",Y46, ", ",Z46, ", ",AA46, ", ",AB46, ", ",AC46, ", ",AD46, ", ",AE46, ", ",AF46), ", , ", "")</f>
        <v>, Samtskhe-Javakheti, </v>
      </c>
      <c r="AH46" s="31" t="n">
        <f aca="false">IF(LEFT(AG46,1) = ",", REPLACE(AG46, 1, 1, ""), AG46)</f>
        <v>0</v>
      </c>
      <c r="AI46" s="32" t="str">
        <f aca="false">IF(RIGHT(AH46,2) = ", ", REPLACE(AH46, LEN(AH46)-1, 2, ""), AH46)</f>
        <v> Samtskhe-Javakheti</v>
      </c>
      <c r="AJ46" s="32" t="str">
        <f aca="false">TRIM(AI46)</f>
        <v>Samtskhe-Javakheti</v>
      </c>
    </row>
    <row collapsed="false" customFormat="false" customHeight="true" hidden="false" ht="77.25" outlineLevel="0" r="47">
      <c r="A47" s="23" t="n">
        <v>45</v>
      </c>
      <c r="B47" s="24" t="s">
        <v>178</v>
      </c>
      <c r="C47" s="24" t="s">
        <v>179</v>
      </c>
      <c r="D47" s="25" t="n">
        <v>9614</v>
      </c>
      <c r="E47" s="26" t="n">
        <v>40848</v>
      </c>
      <c r="F47" s="26" t="n">
        <v>41090</v>
      </c>
      <c r="G47" s="26" t="s">
        <v>155</v>
      </c>
      <c r="H47" s="24" t="s">
        <v>156</v>
      </c>
      <c r="I47" s="27" t="s">
        <v>180</v>
      </c>
      <c r="J47" s="27" t="str">
        <f aca="false">AJ47</f>
        <v>Shida Kartli</v>
      </c>
      <c r="K47" s="24"/>
      <c r="L47" s="24"/>
      <c r="M47" s="24"/>
      <c r="N47" s="24"/>
      <c r="O47" s="24"/>
      <c r="P47" s="24"/>
      <c r="Q47" s="24"/>
      <c r="R47" s="24"/>
      <c r="S47" s="24"/>
      <c r="T47" s="24"/>
      <c r="U47" s="28" t="s">
        <v>26</v>
      </c>
      <c r="V47" s="29" t="n">
        <f aca="false">IF(K47="x", K$2, "")</f>
        <v>0</v>
      </c>
      <c r="W47" s="29" t="n">
        <f aca="false">IF(L47="x", L$2, "")</f>
        <v>0</v>
      </c>
      <c r="X47" s="29" t="n">
        <f aca="false">IF(M47="x", M$2, "")</f>
        <v>0</v>
      </c>
      <c r="Y47" s="29" t="n">
        <f aca="false">IF(N47="x", N$2, "")</f>
        <v>0</v>
      </c>
      <c r="Z47" s="29" t="n">
        <f aca="false">IF(O47="x", O$2, "")</f>
        <v>0</v>
      </c>
      <c r="AA47" s="29" t="n">
        <f aca="false">IF(P47="x", P$2, "")</f>
        <v>0</v>
      </c>
      <c r="AB47" s="29" t="n">
        <f aca="false">IF(Q47="x", Q$2, "")</f>
        <v>0</v>
      </c>
      <c r="AC47" s="29" t="n">
        <f aca="false">IF(R47="x", R$2, "")</f>
        <v>0</v>
      </c>
      <c r="AD47" s="29" t="n">
        <f aca="false">IF(S47="x", S$2, "")</f>
        <v>0</v>
      </c>
      <c r="AE47" s="29" t="n">
        <f aca="false">IF(T47="x", T$2, "")</f>
        <v>0</v>
      </c>
      <c r="AF47" s="29" t="n">
        <f aca="false">IF(U47="x", U$2, "")</f>
        <v>0</v>
      </c>
      <c r="AG47" s="30" t="str">
        <f aca="false">SUBSTITUTE(CONCATENATE(V47, ", ",W47, ", ",X47, ", ",Y47, ", ",Z47, ", ",AA47, ", ",AB47, ", ",AC47, ", ",AD47, ", ",AE47, ", ",AF47), ", , ", "")</f>
        <v>Shida Kartli</v>
      </c>
      <c r="AH47" s="31" t="n">
        <f aca="false">IF(LEFT(AG47,1) = ",", REPLACE(AG47, 1, 1, ""), AG47)</f>
        <v>0</v>
      </c>
      <c r="AI47" s="32" t="str">
        <f aca="false">IF(RIGHT(AH47,2) = ", ", REPLACE(AH47, LEN(AH47)-1, 2, ""), AH47)</f>
        <v>Shida Kartli</v>
      </c>
      <c r="AJ47" s="32" t="str">
        <f aca="false">TRIM(AI47)</f>
        <v>Shida Kartli</v>
      </c>
    </row>
    <row collapsed="false" customFormat="false" customHeight="true" hidden="false" ht="77.25" outlineLevel="0" r="48">
      <c r="A48" s="23" t="n">
        <v>46</v>
      </c>
      <c r="B48" s="24" t="s">
        <v>181</v>
      </c>
      <c r="C48" s="24" t="s">
        <v>182</v>
      </c>
      <c r="D48" s="25" t="n">
        <v>49950</v>
      </c>
      <c r="E48" s="26" t="n">
        <v>40882</v>
      </c>
      <c r="F48" s="26" t="n">
        <v>41218</v>
      </c>
      <c r="G48" s="26" t="s">
        <v>83</v>
      </c>
      <c r="H48" s="24" t="s">
        <v>183</v>
      </c>
      <c r="I48" s="27" t="s">
        <v>184</v>
      </c>
      <c r="J48" s="27" t="str">
        <f aca="false">AJ48</f>
        <v>Tbilisi</v>
      </c>
      <c r="K48" s="24"/>
      <c r="L48" s="24"/>
      <c r="M48" s="24"/>
      <c r="N48" s="24"/>
      <c r="O48" s="24"/>
      <c r="P48" s="24" t="s">
        <v>26</v>
      </c>
      <c r="Q48" s="24"/>
      <c r="R48" s="24"/>
      <c r="S48" s="24"/>
      <c r="T48" s="24"/>
      <c r="U48" s="28"/>
      <c r="V48" s="29" t="n">
        <f aca="false">IF(K48="x", K$2, "")</f>
        <v>0</v>
      </c>
      <c r="W48" s="29" t="n">
        <f aca="false">IF(L48="x", L$2, "")</f>
        <v>0</v>
      </c>
      <c r="X48" s="29" t="n">
        <f aca="false">IF(M48="x", M$2, "")</f>
        <v>0</v>
      </c>
      <c r="Y48" s="29" t="n">
        <f aca="false">IF(N48="x", N$2, "")</f>
        <v>0</v>
      </c>
      <c r="Z48" s="29" t="n">
        <f aca="false">IF(O48="x", O$2, "")</f>
        <v>0</v>
      </c>
      <c r="AA48" s="29" t="n">
        <f aca="false">IF(P48="x", P$2, "")</f>
        <v>0</v>
      </c>
      <c r="AB48" s="29" t="n">
        <f aca="false">IF(Q48="x", Q$2, "")</f>
        <v>0</v>
      </c>
      <c r="AC48" s="29" t="n">
        <f aca="false">IF(R48="x", R$2, "")</f>
        <v>0</v>
      </c>
      <c r="AD48" s="29" t="n">
        <f aca="false">IF(S48="x", S$2, "")</f>
        <v>0</v>
      </c>
      <c r="AE48" s="29" t="n">
        <f aca="false">IF(T48="x", T$2, "")</f>
        <v>0</v>
      </c>
      <c r="AF48" s="29" t="n">
        <f aca="false">IF(U48="x", U$2, "")</f>
        <v>0</v>
      </c>
      <c r="AG48" s="30" t="str">
        <f aca="false">SUBSTITUTE(CONCATENATE(V48, ", ",W48, ", ",X48, ", ",Y48, ", ",Z48, ", ",AA48, ", ",AB48, ", ",AC48, ", ",AD48, ", ",AE48, ", ",AF48), ", , ", "")</f>
        <v>, Tbilisi, </v>
      </c>
      <c r="AH48" s="31" t="n">
        <f aca="false">IF(LEFT(AG48,1) = ",", REPLACE(AG48, 1, 1, ""), AG48)</f>
        <v>0</v>
      </c>
      <c r="AI48" s="32" t="str">
        <f aca="false">IF(RIGHT(AH48,2) = ", ", REPLACE(AH48, LEN(AH48)-1, 2, ""), AH48)</f>
        <v> Tbilisi</v>
      </c>
      <c r="AJ48" s="32" t="str">
        <f aca="false">TRIM(AI48)</f>
        <v>Tbilisi</v>
      </c>
    </row>
    <row collapsed="false" customFormat="false" customHeight="true" hidden="false" ht="77.25" outlineLevel="0" r="49">
      <c r="A49" s="23" t="n">
        <v>47</v>
      </c>
      <c r="B49" s="24" t="s">
        <v>158</v>
      </c>
      <c r="C49" s="24" t="s">
        <v>185</v>
      </c>
      <c r="D49" s="25" t="n">
        <v>9140</v>
      </c>
      <c r="E49" s="26" t="n">
        <v>40878</v>
      </c>
      <c r="F49" s="26" t="n">
        <v>41182</v>
      </c>
      <c r="G49" s="26" t="s">
        <v>155</v>
      </c>
      <c r="H49" s="24" t="s">
        <v>156</v>
      </c>
      <c r="I49" s="27" t="s">
        <v>186</v>
      </c>
      <c r="J49" s="27" t="str">
        <f aca="false">AJ49</f>
        <v>Adjara</v>
      </c>
      <c r="K49" s="24" t="s">
        <v>26</v>
      </c>
      <c r="L49" s="24"/>
      <c r="M49" s="24"/>
      <c r="N49" s="24"/>
      <c r="O49" s="24"/>
      <c r="P49" s="24"/>
      <c r="Q49" s="24"/>
      <c r="R49" s="24"/>
      <c r="S49" s="24"/>
      <c r="T49" s="24"/>
      <c r="U49" s="28"/>
      <c r="V49" s="29" t="n">
        <f aca="false">IF(K49="x", K$2, "")</f>
        <v>0</v>
      </c>
      <c r="W49" s="29" t="n">
        <f aca="false">IF(L49="x", L$2, "")</f>
        <v>0</v>
      </c>
      <c r="X49" s="29" t="n">
        <f aca="false">IF(M49="x", M$2, "")</f>
        <v>0</v>
      </c>
      <c r="Y49" s="29" t="n">
        <f aca="false">IF(N49="x", N$2, "")</f>
        <v>0</v>
      </c>
      <c r="Z49" s="29" t="n">
        <f aca="false">IF(O49="x", O$2, "")</f>
        <v>0</v>
      </c>
      <c r="AA49" s="29" t="n">
        <f aca="false">IF(P49="x", P$2, "")</f>
        <v>0</v>
      </c>
      <c r="AB49" s="29" t="n">
        <f aca="false">IF(Q49="x", Q$2, "")</f>
        <v>0</v>
      </c>
      <c r="AC49" s="29" t="n">
        <f aca="false">IF(R49="x", R$2, "")</f>
        <v>0</v>
      </c>
      <c r="AD49" s="29" t="n">
        <f aca="false">IF(S49="x", S$2, "")</f>
        <v>0</v>
      </c>
      <c r="AE49" s="29" t="n">
        <f aca="false">IF(T49="x", T$2, "")</f>
        <v>0</v>
      </c>
      <c r="AF49" s="29" t="n">
        <f aca="false">IF(U49="x", U$2, "")</f>
        <v>0</v>
      </c>
      <c r="AG49" s="30" t="str">
        <f aca="false">SUBSTITUTE(CONCATENATE(V49, ", ",W49, ", ",X49, ", ",Y49, ", ",Z49, ", ",AA49, ", ",AB49, ", ",AC49, ", ",AD49, ", ",AE49, ", ",AF49), ", , ", "")</f>
        <v>Adjara</v>
      </c>
      <c r="AH49" s="31" t="n">
        <f aca="false">IF(LEFT(AG49,1) = ",", REPLACE(AG49, 1, 1, ""), AG49)</f>
        <v>0</v>
      </c>
      <c r="AI49" s="32" t="str">
        <f aca="false">IF(RIGHT(AH49,2) = ", ", REPLACE(AH49, LEN(AH49)-1, 2, ""), AH49)</f>
        <v>Adjara</v>
      </c>
      <c r="AJ49" s="32" t="str">
        <f aca="false">TRIM(AI49)</f>
        <v>Adjara</v>
      </c>
    </row>
    <row collapsed="false" customFormat="false" customHeight="true" hidden="false" ht="77.25" outlineLevel="0" r="50">
      <c r="A50" s="23" t="n">
        <v>48</v>
      </c>
      <c r="B50" s="24" t="s">
        <v>187</v>
      </c>
      <c r="C50" s="24" t="s">
        <v>188</v>
      </c>
      <c r="D50" s="25" t="n">
        <v>9995</v>
      </c>
      <c r="E50" s="26" t="n">
        <v>40923</v>
      </c>
      <c r="F50" s="26" t="n">
        <v>41105</v>
      </c>
      <c r="G50" s="26" t="s">
        <v>189</v>
      </c>
      <c r="H50" s="24" t="s">
        <v>190</v>
      </c>
      <c r="I50" s="27" t="s">
        <v>191</v>
      </c>
      <c r="J50" s="27" t="str">
        <f aca="false">AJ50</f>
        <v>Tbilisi</v>
      </c>
      <c r="K50" s="24"/>
      <c r="L50" s="24"/>
      <c r="M50" s="24"/>
      <c r="N50" s="24"/>
      <c r="O50" s="24"/>
      <c r="P50" s="24" t="s">
        <v>26</v>
      </c>
      <c r="Q50" s="24"/>
      <c r="R50" s="24"/>
      <c r="S50" s="24"/>
      <c r="T50" s="24"/>
      <c r="U50" s="28"/>
      <c r="V50" s="29" t="n">
        <f aca="false">IF(K50="x", K$2, "")</f>
        <v>0</v>
      </c>
      <c r="W50" s="29" t="n">
        <f aca="false">IF(L50="x", L$2, "")</f>
        <v>0</v>
      </c>
      <c r="X50" s="29" t="n">
        <f aca="false">IF(M50="x", M$2, "")</f>
        <v>0</v>
      </c>
      <c r="Y50" s="29" t="n">
        <f aca="false">IF(N50="x", N$2, "")</f>
        <v>0</v>
      </c>
      <c r="Z50" s="29" t="n">
        <f aca="false">IF(O50="x", O$2, "")</f>
        <v>0</v>
      </c>
      <c r="AA50" s="29" t="n">
        <f aca="false">IF(P50="x", P$2, "")</f>
        <v>0</v>
      </c>
      <c r="AB50" s="29" t="n">
        <f aca="false">IF(Q50="x", Q$2, "")</f>
        <v>0</v>
      </c>
      <c r="AC50" s="29" t="n">
        <f aca="false">IF(R50="x", R$2, "")</f>
        <v>0</v>
      </c>
      <c r="AD50" s="29" t="n">
        <f aca="false">IF(S50="x", S$2, "")</f>
        <v>0</v>
      </c>
      <c r="AE50" s="29" t="n">
        <f aca="false">IF(T50="x", T$2, "")</f>
        <v>0</v>
      </c>
      <c r="AF50" s="29" t="n">
        <f aca="false">IF(U50="x", U$2, "")</f>
        <v>0</v>
      </c>
      <c r="AG50" s="30" t="str">
        <f aca="false">SUBSTITUTE(CONCATENATE(V50, ", ",W50, ", ",X50, ", ",Y50, ", ",Z50, ", ",AA50, ", ",AB50, ", ",AC50, ", ",AD50, ", ",AE50, ", ",AF50), ", , ", "")</f>
        <v>, Tbilisi, </v>
      </c>
      <c r="AH50" s="31" t="n">
        <f aca="false">IF(LEFT(AG50,1) = ",", REPLACE(AG50, 1, 1, ""), AG50)</f>
        <v>0</v>
      </c>
      <c r="AI50" s="32" t="str">
        <f aca="false">IF(RIGHT(AH50,2) = ", ", REPLACE(AH50, LEN(AH50)-1, 2, ""), AH50)</f>
        <v> Tbilisi</v>
      </c>
      <c r="AJ50" s="32" t="str">
        <f aca="false">TRIM(AI50)</f>
        <v>Tbilisi</v>
      </c>
    </row>
    <row collapsed="false" customFormat="false" customHeight="true" hidden="false" ht="77.25" outlineLevel="0" r="51">
      <c r="A51" s="23" t="n">
        <v>49</v>
      </c>
      <c r="B51" s="24" t="s">
        <v>192</v>
      </c>
      <c r="C51" s="24" t="s">
        <v>193</v>
      </c>
      <c r="D51" s="25" t="n">
        <v>9997</v>
      </c>
      <c r="E51" s="26" t="n">
        <v>40940</v>
      </c>
      <c r="F51" s="26" t="n">
        <v>41274</v>
      </c>
      <c r="G51" s="26" t="s">
        <v>189</v>
      </c>
      <c r="H51" s="24" t="s">
        <v>87</v>
      </c>
      <c r="I51" s="27" t="s">
        <v>194</v>
      </c>
      <c r="J51" s="27" t="str">
        <f aca="false">AJ51</f>
        <v>Tbilisi</v>
      </c>
      <c r="K51" s="24"/>
      <c r="L51" s="24"/>
      <c r="M51" s="24"/>
      <c r="N51" s="24"/>
      <c r="O51" s="24"/>
      <c r="P51" s="24" t="s">
        <v>26</v>
      </c>
      <c r="Q51" s="24"/>
      <c r="R51" s="24"/>
      <c r="S51" s="24"/>
      <c r="T51" s="24"/>
      <c r="U51" s="28"/>
      <c r="V51" s="29" t="n">
        <f aca="false">IF(K51="x", K$2, "")</f>
        <v>0</v>
      </c>
      <c r="W51" s="29" t="n">
        <f aca="false">IF(L51="x", L$2, "")</f>
        <v>0</v>
      </c>
      <c r="X51" s="29" t="n">
        <f aca="false">IF(M51="x", M$2, "")</f>
        <v>0</v>
      </c>
      <c r="Y51" s="29" t="n">
        <f aca="false">IF(N51="x", N$2, "")</f>
        <v>0</v>
      </c>
      <c r="Z51" s="29" t="n">
        <f aca="false">IF(O51="x", O$2, "")</f>
        <v>0</v>
      </c>
      <c r="AA51" s="29" t="n">
        <f aca="false">IF(P51="x", P$2, "")</f>
        <v>0</v>
      </c>
      <c r="AB51" s="29" t="n">
        <f aca="false">IF(Q51="x", Q$2, "")</f>
        <v>0</v>
      </c>
      <c r="AC51" s="29" t="n">
        <f aca="false">IF(R51="x", R$2, "")</f>
        <v>0</v>
      </c>
      <c r="AD51" s="29" t="n">
        <f aca="false">IF(S51="x", S$2, "")</f>
        <v>0</v>
      </c>
      <c r="AE51" s="29" t="n">
        <f aca="false">IF(T51="x", T$2, "")</f>
        <v>0</v>
      </c>
      <c r="AF51" s="29" t="n">
        <f aca="false">IF(U51="x", U$2, "")</f>
        <v>0</v>
      </c>
      <c r="AG51" s="30" t="str">
        <f aca="false">SUBSTITUTE(CONCATENATE(V51, ", ",W51, ", ",X51, ", ",Y51, ", ",Z51, ", ",AA51, ", ",AB51, ", ",AC51, ", ",AD51, ", ",AE51, ", ",AF51), ", , ", "")</f>
        <v>, Tbilisi, </v>
      </c>
      <c r="AH51" s="31" t="n">
        <f aca="false">IF(LEFT(AG51,1) = ",", REPLACE(AG51, 1, 1, ""), AG51)</f>
        <v>0</v>
      </c>
      <c r="AI51" s="32" t="str">
        <f aca="false">IF(RIGHT(AH51,2) = ", ", REPLACE(AH51, LEN(AH51)-1, 2, ""), AH51)</f>
        <v> Tbilisi</v>
      </c>
      <c r="AJ51" s="32" t="str">
        <f aca="false">TRIM(AI51)</f>
        <v>Tbilisi</v>
      </c>
    </row>
    <row collapsed="false" customFormat="false" customHeight="true" hidden="false" ht="77.25" outlineLevel="0" r="52">
      <c r="A52" s="23" t="n">
        <v>50</v>
      </c>
      <c r="B52" s="24" t="s">
        <v>195</v>
      </c>
      <c r="C52" s="24" t="s">
        <v>196</v>
      </c>
      <c r="D52" s="25" t="n">
        <v>9957</v>
      </c>
      <c r="E52" s="26" t="n">
        <v>40940</v>
      </c>
      <c r="F52" s="26" t="n">
        <v>41213</v>
      </c>
      <c r="G52" s="26" t="s">
        <v>189</v>
      </c>
      <c r="H52" s="24" t="s">
        <v>132</v>
      </c>
      <c r="I52" s="27" t="s">
        <v>197</v>
      </c>
      <c r="J52" s="27" t="str">
        <f aca="false">AJ52</f>
        <v>Guria</v>
      </c>
      <c r="K52" s="24"/>
      <c r="L52" s="24" t="s">
        <v>26</v>
      </c>
      <c r="M52" s="24"/>
      <c r="N52" s="24"/>
      <c r="O52" s="24"/>
      <c r="P52" s="24"/>
      <c r="Q52" s="24"/>
      <c r="R52" s="24"/>
      <c r="S52" s="24"/>
      <c r="T52" s="24"/>
      <c r="U52" s="28"/>
      <c r="V52" s="29" t="n">
        <f aca="false">IF(K52="x", K$2, "")</f>
        <v>0</v>
      </c>
      <c r="W52" s="29" t="n">
        <f aca="false">IF(L52="x", L$2, "")</f>
        <v>0</v>
      </c>
      <c r="X52" s="29" t="n">
        <f aca="false">IF(M52="x", M$2, "")</f>
        <v>0</v>
      </c>
      <c r="Y52" s="29" t="n">
        <f aca="false">IF(N52="x", N$2, "")</f>
        <v>0</v>
      </c>
      <c r="Z52" s="29" t="n">
        <f aca="false">IF(O52="x", O$2, "")</f>
        <v>0</v>
      </c>
      <c r="AA52" s="29" t="n">
        <f aca="false">IF(P52="x", P$2, "")</f>
        <v>0</v>
      </c>
      <c r="AB52" s="29" t="n">
        <f aca="false">IF(Q52="x", Q$2, "")</f>
        <v>0</v>
      </c>
      <c r="AC52" s="29" t="n">
        <f aca="false">IF(R52="x", R$2, "")</f>
        <v>0</v>
      </c>
      <c r="AD52" s="29" t="n">
        <f aca="false">IF(S52="x", S$2, "")</f>
        <v>0</v>
      </c>
      <c r="AE52" s="29" t="n">
        <f aca="false">IF(T52="x", T$2, "")</f>
        <v>0</v>
      </c>
      <c r="AF52" s="29" t="n">
        <f aca="false">IF(U52="x", U$2, "")</f>
        <v>0</v>
      </c>
      <c r="AG52" s="30" t="str">
        <f aca="false">SUBSTITUTE(CONCATENATE(V52, ", ",W52, ", ",X52, ", ",Y52, ", ",Z52, ", ",AA52, ", ",AB52, ", ",AC52, ", ",AD52, ", ",AE52, ", ",AF52), ", , ", "")</f>
        <v>, Guria, </v>
      </c>
      <c r="AH52" s="31" t="n">
        <f aca="false">IF(LEFT(AG52,1) = ",", REPLACE(AG52, 1, 1, ""), AG52)</f>
        <v>0</v>
      </c>
      <c r="AI52" s="32" t="str">
        <f aca="false">IF(RIGHT(AH52,2) = ", ", REPLACE(AH52, LEN(AH52)-1, 2, ""), AH52)</f>
        <v> Guria</v>
      </c>
      <c r="AJ52" s="32" t="str">
        <f aca="false">TRIM(AI52)</f>
        <v>Guria</v>
      </c>
    </row>
    <row collapsed="false" customFormat="false" customHeight="true" hidden="false" ht="77.25" outlineLevel="0" r="53">
      <c r="A53" s="23" t="n">
        <v>51</v>
      </c>
      <c r="B53" s="24" t="s">
        <v>198</v>
      </c>
      <c r="C53" s="24" t="s">
        <v>199</v>
      </c>
      <c r="D53" s="25" t="n">
        <v>29570</v>
      </c>
      <c r="E53" s="26" t="n">
        <v>40940</v>
      </c>
      <c r="F53" s="26" t="n">
        <v>41243</v>
      </c>
      <c r="G53" s="26" t="s">
        <v>150</v>
      </c>
      <c r="H53" s="24" t="s">
        <v>190</v>
      </c>
      <c r="I53" s="27" t="s">
        <v>200</v>
      </c>
      <c r="J53" s="27" t="str">
        <f aca="false">AJ53</f>
        <v>Tbilisi</v>
      </c>
      <c r="K53" s="24"/>
      <c r="L53" s="24"/>
      <c r="M53" s="24"/>
      <c r="N53" s="24"/>
      <c r="O53" s="24"/>
      <c r="P53" s="24" t="s">
        <v>26</v>
      </c>
      <c r="Q53" s="24"/>
      <c r="R53" s="24"/>
      <c r="S53" s="24"/>
      <c r="T53" s="24"/>
      <c r="U53" s="28"/>
      <c r="V53" s="29" t="n">
        <f aca="false">IF(K53="x", K$2, "")</f>
        <v>0</v>
      </c>
      <c r="W53" s="29" t="n">
        <f aca="false">IF(L53="x", L$2, "")</f>
        <v>0</v>
      </c>
      <c r="X53" s="29" t="n">
        <f aca="false">IF(M53="x", M$2, "")</f>
        <v>0</v>
      </c>
      <c r="Y53" s="29" t="n">
        <f aca="false">IF(N53="x", N$2, "")</f>
        <v>0</v>
      </c>
      <c r="Z53" s="29" t="n">
        <f aca="false">IF(O53="x", O$2, "")</f>
        <v>0</v>
      </c>
      <c r="AA53" s="29" t="n">
        <f aca="false">IF(P53="x", P$2, "")</f>
        <v>0</v>
      </c>
      <c r="AB53" s="29" t="n">
        <f aca="false">IF(Q53="x", Q$2, "")</f>
        <v>0</v>
      </c>
      <c r="AC53" s="29" t="n">
        <f aca="false">IF(R53="x", R$2, "")</f>
        <v>0</v>
      </c>
      <c r="AD53" s="29" t="n">
        <f aca="false">IF(S53="x", S$2, "")</f>
        <v>0</v>
      </c>
      <c r="AE53" s="29" t="n">
        <f aca="false">IF(T53="x", T$2, "")</f>
        <v>0</v>
      </c>
      <c r="AF53" s="29" t="n">
        <f aca="false">IF(U53="x", U$2, "")</f>
        <v>0</v>
      </c>
      <c r="AG53" s="30" t="str">
        <f aca="false">SUBSTITUTE(CONCATENATE(V53, ", ",W53, ", ",X53, ", ",Y53, ", ",Z53, ", ",AA53, ", ",AB53, ", ",AC53, ", ",AD53, ", ",AE53, ", ",AF53), ", , ", "")</f>
        <v>, Tbilisi, </v>
      </c>
      <c r="AH53" s="31" t="n">
        <f aca="false">IF(LEFT(AG53,1) = ",", REPLACE(AG53, 1, 1, ""), AG53)</f>
        <v>0</v>
      </c>
      <c r="AI53" s="32" t="str">
        <f aca="false">IF(RIGHT(AH53,2) = ", ", REPLACE(AH53, LEN(AH53)-1, 2, ""), AH53)</f>
        <v> Tbilisi</v>
      </c>
      <c r="AJ53" s="32" t="str">
        <f aca="false">TRIM(AI53)</f>
        <v>Tbilisi</v>
      </c>
    </row>
    <row collapsed="false" customFormat="false" customHeight="true" hidden="false" ht="77.25" outlineLevel="0" r="54">
      <c r="A54" s="23" t="n">
        <v>52</v>
      </c>
      <c r="B54" s="24" t="s">
        <v>201</v>
      </c>
      <c r="C54" s="24" t="s">
        <v>202</v>
      </c>
      <c r="D54" s="25" t="n">
        <v>19585</v>
      </c>
      <c r="E54" s="26" t="n">
        <v>40940</v>
      </c>
      <c r="F54" s="26" t="n">
        <v>41274</v>
      </c>
      <c r="G54" s="26" t="s">
        <v>23</v>
      </c>
      <c r="H54" s="24" t="s">
        <v>51</v>
      </c>
      <c r="I54" s="27" t="s">
        <v>203</v>
      </c>
      <c r="J54" s="27" t="str">
        <f aca="false">AJ54</f>
        <v>Imereti</v>
      </c>
      <c r="K54" s="24"/>
      <c r="L54" s="24"/>
      <c r="M54" s="24" t="s">
        <v>26</v>
      </c>
      <c r="N54" s="24"/>
      <c r="O54" s="24"/>
      <c r="P54" s="24"/>
      <c r="Q54" s="24"/>
      <c r="R54" s="24"/>
      <c r="S54" s="24"/>
      <c r="T54" s="24"/>
      <c r="U54" s="28"/>
      <c r="V54" s="29" t="n">
        <f aca="false">IF(K54="x", K$2, "")</f>
        <v>0</v>
      </c>
      <c r="W54" s="29" t="n">
        <f aca="false">IF(L54="x", L$2, "")</f>
        <v>0</v>
      </c>
      <c r="X54" s="29" t="n">
        <f aca="false">IF(M54="x", M$2, "")</f>
        <v>0</v>
      </c>
      <c r="Y54" s="29" t="n">
        <f aca="false">IF(N54="x", N$2, "")</f>
        <v>0</v>
      </c>
      <c r="Z54" s="29" t="n">
        <f aca="false">IF(O54="x", O$2, "")</f>
        <v>0</v>
      </c>
      <c r="AA54" s="29" t="n">
        <f aca="false">IF(P54="x", P$2, "")</f>
        <v>0</v>
      </c>
      <c r="AB54" s="29" t="n">
        <f aca="false">IF(Q54="x", Q$2, "")</f>
        <v>0</v>
      </c>
      <c r="AC54" s="29" t="n">
        <f aca="false">IF(R54="x", R$2, "")</f>
        <v>0</v>
      </c>
      <c r="AD54" s="29" t="n">
        <f aca="false">IF(S54="x", S$2, "")</f>
        <v>0</v>
      </c>
      <c r="AE54" s="29" t="n">
        <f aca="false">IF(T54="x", T$2, "")</f>
        <v>0</v>
      </c>
      <c r="AF54" s="29" t="n">
        <f aca="false">IF(U54="x", U$2, "")</f>
        <v>0</v>
      </c>
      <c r="AG54" s="30" t="str">
        <f aca="false">SUBSTITUTE(CONCATENATE(V54, ", ",W54, ", ",X54, ", ",Y54, ", ",Z54, ", ",AA54, ", ",AB54, ", ",AC54, ", ",AD54, ", ",AE54, ", ",AF54), ", , ", "")</f>
        <v>Imereti</v>
      </c>
      <c r="AH54" s="31" t="n">
        <f aca="false">IF(LEFT(AG54,1) = ",", REPLACE(AG54, 1, 1, ""), AG54)</f>
        <v>0</v>
      </c>
      <c r="AI54" s="32" t="str">
        <f aca="false">IF(RIGHT(AH54,2) = ", ", REPLACE(AH54, LEN(AH54)-1, 2, ""), AH54)</f>
        <v>Imereti</v>
      </c>
      <c r="AJ54" s="32" t="str">
        <f aca="false">TRIM(AI54)</f>
        <v>Imereti</v>
      </c>
    </row>
    <row collapsed="false" customFormat="false" customHeight="true" hidden="false" ht="77.25" outlineLevel="0" r="55">
      <c r="A55" s="23" t="n">
        <v>53</v>
      </c>
      <c r="B55" s="24" t="s">
        <v>204</v>
      </c>
      <c r="C55" s="24" t="s">
        <v>205</v>
      </c>
      <c r="D55" s="25" t="n">
        <v>19548</v>
      </c>
      <c r="E55" s="26" t="n">
        <v>40940</v>
      </c>
      <c r="F55" s="26" t="n">
        <v>41213</v>
      </c>
      <c r="G55" s="26" t="s">
        <v>23</v>
      </c>
      <c r="H55" s="24" t="s">
        <v>44</v>
      </c>
      <c r="I55" s="27" t="s">
        <v>206</v>
      </c>
      <c r="J55" s="27" t="str">
        <f aca="false">AJ55</f>
        <v>Mtskheta-Mtianeti</v>
      </c>
      <c r="K55" s="24"/>
      <c r="L55" s="24"/>
      <c r="M55" s="24"/>
      <c r="N55" s="24"/>
      <c r="O55" s="24"/>
      <c r="P55" s="24"/>
      <c r="Q55" s="24" t="s">
        <v>26</v>
      </c>
      <c r="R55" s="24"/>
      <c r="S55" s="24"/>
      <c r="T55" s="24"/>
      <c r="U55" s="28"/>
      <c r="V55" s="29" t="n">
        <f aca="false">IF(K55="x", K$2, "")</f>
        <v>0</v>
      </c>
      <c r="W55" s="29" t="n">
        <f aca="false">IF(L55="x", L$2, "")</f>
        <v>0</v>
      </c>
      <c r="X55" s="29" t="n">
        <f aca="false">IF(M55="x", M$2, "")</f>
        <v>0</v>
      </c>
      <c r="Y55" s="29" t="n">
        <f aca="false">IF(N55="x", N$2, "")</f>
        <v>0</v>
      </c>
      <c r="Z55" s="29" t="n">
        <f aca="false">IF(O55="x", O$2, "")</f>
        <v>0</v>
      </c>
      <c r="AA55" s="29" t="n">
        <f aca="false">IF(P55="x", P$2, "")</f>
        <v>0</v>
      </c>
      <c r="AB55" s="29" t="n">
        <f aca="false">IF(Q55="x", Q$2, "")</f>
        <v>0</v>
      </c>
      <c r="AC55" s="29" t="n">
        <f aca="false">IF(R55="x", R$2, "")</f>
        <v>0</v>
      </c>
      <c r="AD55" s="29" t="n">
        <f aca="false">IF(S55="x", S$2, "")</f>
        <v>0</v>
      </c>
      <c r="AE55" s="29" t="n">
        <f aca="false">IF(T55="x", T$2, "")</f>
        <v>0</v>
      </c>
      <c r="AF55" s="29" t="n">
        <f aca="false">IF(U55="x", U$2, "")</f>
        <v>0</v>
      </c>
      <c r="AG55" s="30" t="str">
        <f aca="false">SUBSTITUTE(CONCATENATE(V55, ", ",W55, ", ",X55, ", ",Y55, ", ",Z55, ", ",AA55, ", ",AB55, ", ",AC55, ", ",AD55, ", ",AE55, ", ",AF55), ", , ", "")</f>
        <v>Mtskheta-Mtianeti</v>
      </c>
      <c r="AH55" s="31" t="n">
        <f aca="false">IF(LEFT(AG55,1) = ",", REPLACE(AG55, 1, 1, ""), AG55)</f>
        <v>0</v>
      </c>
      <c r="AI55" s="32" t="str">
        <f aca="false">IF(RIGHT(AH55,2) = ", ", REPLACE(AH55, LEN(AH55)-1, 2, ""), AH55)</f>
        <v>Mtskheta-Mtianeti</v>
      </c>
      <c r="AJ55" s="32" t="str">
        <f aca="false">TRIM(AI55)</f>
        <v>Mtskheta-Mtianeti</v>
      </c>
    </row>
    <row collapsed="false" customFormat="false" customHeight="true" hidden="false" ht="77.25" outlineLevel="0" r="56">
      <c r="A56" s="23" t="n">
        <v>54</v>
      </c>
      <c r="B56" s="24" t="s">
        <v>207</v>
      </c>
      <c r="C56" s="24" t="s">
        <v>208</v>
      </c>
      <c r="D56" s="25" t="n">
        <v>13965</v>
      </c>
      <c r="E56" s="26" t="n">
        <v>40940</v>
      </c>
      <c r="F56" s="26" t="n">
        <v>41243</v>
      </c>
      <c r="G56" s="26" t="s">
        <v>23</v>
      </c>
      <c r="H56" s="24" t="s">
        <v>51</v>
      </c>
      <c r="I56" s="27" t="s">
        <v>209</v>
      </c>
      <c r="J56" s="27" t="str">
        <f aca="false">AJ56</f>
        <v>Imereti</v>
      </c>
      <c r="K56" s="24"/>
      <c r="L56" s="24"/>
      <c r="M56" s="24" t="s">
        <v>26</v>
      </c>
      <c r="N56" s="24"/>
      <c r="O56" s="24"/>
      <c r="P56" s="24"/>
      <c r="Q56" s="24"/>
      <c r="R56" s="24"/>
      <c r="S56" s="24"/>
      <c r="T56" s="24"/>
      <c r="U56" s="28"/>
      <c r="V56" s="29" t="n">
        <f aca="false">IF(K56="x", K$2, "")</f>
        <v>0</v>
      </c>
      <c r="W56" s="29" t="n">
        <f aca="false">IF(L56="x", L$2, "")</f>
        <v>0</v>
      </c>
      <c r="X56" s="29" t="n">
        <f aca="false">IF(M56="x", M$2, "")</f>
        <v>0</v>
      </c>
      <c r="Y56" s="29" t="n">
        <f aca="false">IF(N56="x", N$2, "")</f>
        <v>0</v>
      </c>
      <c r="Z56" s="29" t="n">
        <f aca="false">IF(O56="x", O$2, "")</f>
        <v>0</v>
      </c>
      <c r="AA56" s="29" t="n">
        <f aca="false">IF(P56="x", P$2, "")</f>
        <v>0</v>
      </c>
      <c r="AB56" s="29" t="n">
        <f aca="false">IF(Q56="x", Q$2, "")</f>
        <v>0</v>
      </c>
      <c r="AC56" s="29" t="n">
        <f aca="false">IF(R56="x", R$2, "")</f>
        <v>0</v>
      </c>
      <c r="AD56" s="29" t="n">
        <f aca="false">IF(S56="x", S$2, "")</f>
        <v>0</v>
      </c>
      <c r="AE56" s="29" t="n">
        <f aca="false">IF(T56="x", T$2, "")</f>
        <v>0</v>
      </c>
      <c r="AF56" s="29" t="n">
        <f aca="false">IF(U56="x", U$2, "")</f>
        <v>0</v>
      </c>
      <c r="AG56" s="30" t="str">
        <f aca="false">SUBSTITUTE(CONCATENATE(V56, ", ",W56, ", ",X56, ", ",Y56, ", ",Z56, ", ",AA56, ", ",AB56, ", ",AC56, ", ",AD56, ", ",AE56, ", ",AF56), ", , ", "")</f>
        <v>Imereti</v>
      </c>
      <c r="AH56" s="31" t="n">
        <f aca="false">IF(LEFT(AG56,1) = ",", REPLACE(AG56, 1, 1, ""), AG56)</f>
        <v>0</v>
      </c>
      <c r="AI56" s="32" t="str">
        <f aca="false">IF(RIGHT(AH56,2) = ", ", REPLACE(AH56, LEN(AH56)-1, 2, ""), AH56)</f>
        <v>Imereti</v>
      </c>
      <c r="AJ56" s="32" t="str">
        <f aca="false">TRIM(AI56)</f>
        <v>Imereti</v>
      </c>
    </row>
    <row collapsed="false" customFormat="false" customHeight="true" hidden="false" ht="77.25" outlineLevel="0" r="57">
      <c r="A57" s="23" t="n">
        <v>55</v>
      </c>
      <c r="B57" s="24" t="s">
        <v>210</v>
      </c>
      <c r="C57" s="24" t="s">
        <v>211</v>
      </c>
      <c r="D57" s="25" t="n">
        <v>19350</v>
      </c>
      <c r="E57" s="26" t="n">
        <v>40940</v>
      </c>
      <c r="F57" s="26" t="n">
        <v>41243</v>
      </c>
      <c r="G57" s="26" t="s">
        <v>23</v>
      </c>
      <c r="H57" s="24" t="s">
        <v>51</v>
      </c>
      <c r="I57" s="27" t="s">
        <v>212</v>
      </c>
      <c r="J57" s="27" t="str">
        <f aca="false">AJ57</f>
        <v>Samegrelo / Zemo Svaneti</v>
      </c>
      <c r="K57" s="24"/>
      <c r="L57" s="24"/>
      <c r="M57" s="24"/>
      <c r="N57" s="24"/>
      <c r="O57" s="24"/>
      <c r="P57" s="24"/>
      <c r="Q57" s="24"/>
      <c r="R57" s="24"/>
      <c r="S57" s="24" t="s">
        <v>26</v>
      </c>
      <c r="T57" s="24"/>
      <c r="U57" s="28"/>
      <c r="V57" s="29" t="n">
        <f aca="false">IF(K57="x", K$2, "")</f>
        <v>0</v>
      </c>
      <c r="W57" s="29" t="n">
        <f aca="false">IF(L57="x", L$2, "")</f>
        <v>0</v>
      </c>
      <c r="X57" s="29" t="n">
        <f aca="false">IF(M57="x", M$2, "")</f>
        <v>0</v>
      </c>
      <c r="Y57" s="29" t="n">
        <f aca="false">IF(N57="x", N$2, "")</f>
        <v>0</v>
      </c>
      <c r="Z57" s="29" t="n">
        <f aca="false">IF(O57="x", O$2, "")</f>
        <v>0</v>
      </c>
      <c r="AA57" s="29" t="n">
        <f aca="false">IF(P57="x", P$2, "")</f>
        <v>0</v>
      </c>
      <c r="AB57" s="29" t="n">
        <f aca="false">IF(Q57="x", Q$2, "")</f>
        <v>0</v>
      </c>
      <c r="AC57" s="29" t="n">
        <f aca="false">IF(R57="x", R$2, "")</f>
        <v>0</v>
      </c>
      <c r="AD57" s="29" t="n">
        <f aca="false">IF(S57="x", S$2, "")</f>
        <v>0</v>
      </c>
      <c r="AE57" s="29" t="n">
        <f aca="false">IF(T57="x", T$2, "")</f>
        <v>0</v>
      </c>
      <c r="AF57" s="29" t="n">
        <f aca="false">IF(U57="x", U$2, "")</f>
        <v>0</v>
      </c>
      <c r="AG57" s="30" t="str">
        <f aca="false">SUBSTITUTE(CONCATENATE(V57, ", ",W57, ", ",X57, ", ",Y57, ", ",Z57, ", ",AA57, ", ",AB57, ", ",AC57, ", ",AD57, ", ",AE57, ", ",AF57), ", , ", "")</f>
        <v>Samegrelo / Zemo Svaneti</v>
      </c>
      <c r="AH57" s="31" t="n">
        <f aca="false">IF(LEFT(AG57,1) = ",", REPLACE(AG57, 1, 1, ""), AG57)</f>
        <v>0</v>
      </c>
      <c r="AI57" s="32" t="str">
        <f aca="false">IF(RIGHT(AH57,2) = ", ", REPLACE(AH57, LEN(AH57)-1, 2, ""), AH57)</f>
        <v>Samegrelo / Zemo Svaneti</v>
      </c>
      <c r="AJ57" s="32" t="str">
        <f aca="false">TRIM(AI57)</f>
        <v>Samegrelo / Zemo Svaneti</v>
      </c>
    </row>
    <row collapsed="false" customFormat="false" customHeight="true" hidden="false" ht="77.25" outlineLevel="0" r="58">
      <c r="A58" s="23" t="n">
        <v>56</v>
      </c>
      <c r="B58" s="24" t="s">
        <v>213</v>
      </c>
      <c r="C58" s="24" t="s">
        <v>214</v>
      </c>
      <c r="D58" s="25" t="n">
        <v>17624</v>
      </c>
      <c r="E58" s="26" t="n">
        <v>40940</v>
      </c>
      <c r="F58" s="26" t="n">
        <v>41274</v>
      </c>
      <c r="G58" s="26" t="s">
        <v>23</v>
      </c>
      <c r="H58" s="24" t="s">
        <v>215</v>
      </c>
      <c r="I58" s="27" t="s">
        <v>216</v>
      </c>
      <c r="J58" s="27" t="str">
        <f aca="false">AJ58</f>
        <v>Mtskheta-Mtianeti</v>
      </c>
      <c r="K58" s="24"/>
      <c r="L58" s="24"/>
      <c r="M58" s="24"/>
      <c r="N58" s="24"/>
      <c r="O58" s="24"/>
      <c r="P58" s="24"/>
      <c r="Q58" s="24" t="s">
        <v>26</v>
      </c>
      <c r="R58" s="24"/>
      <c r="S58" s="24"/>
      <c r="T58" s="24"/>
      <c r="U58" s="28"/>
      <c r="V58" s="29" t="n">
        <f aca="false">IF(K58="x", K$2, "")</f>
        <v>0</v>
      </c>
      <c r="W58" s="29" t="n">
        <f aca="false">IF(L58="x", L$2, "")</f>
        <v>0</v>
      </c>
      <c r="X58" s="29" t="n">
        <f aca="false">IF(M58="x", M$2, "")</f>
        <v>0</v>
      </c>
      <c r="Y58" s="29" t="n">
        <f aca="false">IF(N58="x", N$2, "")</f>
        <v>0</v>
      </c>
      <c r="Z58" s="29" t="n">
        <f aca="false">IF(O58="x", O$2, "")</f>
        <v>0</v>
      </c>
      <c r="AA58" s="29" t="n">
        <f aca="false">IF(P58="x", P$2, "")</f>
        <v>0</v>
      </c>
      <c r="AB58" s="29" t="n">
        <f aca="false">IF(Q58="x", Q$2, "")</f>
        <v>0</v>
      </c>
      <c r="AC58" s="29" t="n">
        <f aca="false">IF(R58="x", R$2, "")</f>
        <v>0</v>
      </c>
      <c r="AD58" s="29" t="n">
        <f aca="false">IF(S58="x", S$2, "")</f>
        <v>0</v>
      </c>
      <c r="AE58" s="29" t="n">
        <f aca="false">IF(T58="x", T$2, "")</f>
        <v>0</v>
      </c>
      <c r="AF58" s="29" t="n">
        <f aca="false">IF(U58="x", U$2, "")</f>
        <v>0</v>
      </c>
      <c r="AG58" s="30" t="str">
        <f aca="false">SUBSTITUTE(CONCATENATE(V58, ", ",W58, ", ",X58, ", ",Y58, ", ",Z58, ", ",AA58, ", ",AB58, ", ",AC58, ", ",AD58, ", ",AE58, ", ",AF58), ", , ", "")</f>
        <v>Mtskheta-Mtianeti</v>
      </c>
      <c r="AH58" s="31" t="n">
        <f aca="false">IF(LEFT(AG58,1) = ",", REPLACE(AG58, 1, 1, ""), AG58)</f>
        <v>0</v>
      </c>
      <c r="AI58" s="32" t="str">
        <f aca="false">IF(RIGHT(AH58,2) = ", ", REPLACE(AH58, LEN(AH58)-1, 2, ""), AH58)</f>
        <v>Mtskheta-Mtianeti</v>
      </c>
      <c r="AJ58" s="32" t="str">
        <f aca="false">TRIM(AI58)</f>
        <v>Mtskheta-Mtianeti</v>
      </c>
    </row>
    <row collapsed="false" customFormat="false" customHeight="true" hidden="false" ht="77.25" outlineLevel="0" r="59">
      <c r="A59" s="23" t="n">
        <v>57</v>
      </c>
      <c r="B59" s="24" t="s">
        <v>217</v>
      </c>
      <c r="C59" s="24" t="s">
        <v>218</v>
      </c>
      <c r="D59" s="25" t="n">
        <v>4364.67</v>
      </c>
      <c r="E59" s="26" t="n">
        <v>40945</v>
      </c>
      <c r="F59" s="26" t="n">
        <v>41005</v>
      </c>
      <c r="G59" s="26" t="s">
        <v>219</v>
      </c>
      <c r="H59" s="24" t="s">
        <v>190</v>
      </c>
      <c r="I59" s="27" t="s">
        <v>220</v>
      </c>
      <c r="J59" s="27" t="str">
        <f aca="false">AJ59</f>
        <v>Imereti</v>
      </c>
      <c r="K59" s="24"/>
      <c r="L59" s="24"/>
      <c r="M59" s="24" t="s">
        <v>26</v>
      </c>
      <c r="N59" s="24"/>
      <c r="O59" s="24"/>
      <c r="P59" s="24"/>
      <c r="Q59" s="24"/>
      <c r="R59" s="24"/>
      <c r="S59" s="24"/>
      <c r="T59" s="24"/>
      <c r="U59" s="28"/>
      <c r="V59" s="29" t="n">
        <f aca="false">IF(K59="x", K$2, "")</f>
        <v>0</v>
      </c>
      <c r="W59" s="29" t="n">
        <f aca="false">IF(L59="x", L$2, "")</f>
        <v>0</v>
      </c>
      <c r="X59" s="29" t="n">
        <f aca="false">IF(M59="x", M$2, "")</f>
        <v>0</v>
      </c>
      <c r="Y59" s="29" t="n">
        <f aca="false">IF(N59="x", N$2, "")</f>
        <v>0</v>
      </c>
      <c r="Z59" s="29" t="n">
        <f aca="false">IF(O59="x", O$2, "")</f>
        <v>0</v>
      </c>
      <c r="AA59" s="29" t="n">
        <f aca="false">IF(P59="x", P$2, "")</f>
        <v>0</v>
      </c>
      <c r="AB59" s="29" t="n">
        <f aca="false">IF(Q59="x", Q$2, "")</f>
        <v>0</v>
      </c>
      <c r="AC59" s="29" t="n">
        <f aca="false">IF(R59="x", R$2, "")</f>
        <v>0</v>
      </c>
      <c r="AD59" s="29" t="n">
        <f aca="false">IF(S59="x", S$2, "")</f>
        <v>0</v>
      </c>
      <c r="AE59" s="29" t="n">
        <f aca="false">IF(T59="x", T$2, "")</f>
        <v>0</v>
      </c>
      <c r="AF59" s="29" t="n">
        <f aca="false">IF(U59="x", U$2, "")</f>
        <v>0</v>
      </c>
      <c r="AG59" s="30" t="str">
        <f aca="false">SUBSTITUTE(CONCATENATE(V59, ", ",W59, ", ",X59, ", ",Y59, ", ",Z59, ", ",AA59, ", ",AB59, ", ",AC59, ", ",AD59, ", ",AE59, ", ",AF59), ", , ", "")</f>
        <v>Imereti</v>
      </c>
      <c r="AH59" s="31" t="n">
        <f aca="false">IF(LEFT(AG59,1) = ",", REPLACE(AG59, 1, 1, ""), AG59)</f>
        <v>0</v>
      </c>
      <c r="AI59" s="32" t="str">
        <f aca="false">IF(RIGHT(AH59,2) = ", ", REPLACE(AH59, LEN(AH59)-1, 2, ""), AH59)</f>
        <v>Imereti</v>
      </c>
      <c r="AJ59" s="32" t="str">
        <f aca="false">TRIM(AI59)</f>
        <v>Imereti</v>
      </c>
    </row>
    <row collapsed="false" customFormat="false" customHeight="true" hidden="false" ht="77.25" outlineLevel="0" r="60">
      <c r="A60" s="23" t="n">
        <v>58</v>
      </c>
      <c r="B60" s="24" t="s">
        <v>221</v>
      </c>
      <c r="C60" s="24" t="s">
        <v>222</v>
      </c>
      <c r="D60" s="25" t="n">
        <v>49840</v>
      </c>
      <c r="E60" s="26" t="n">
        <v>40954</v>
      </c>
      <c r="F60" s="26" t="n">
        <v>41305</v>
      </c>
      <c r="G60" s="26" t="s">
        <v>83</v>
      </c>
      <c r="H60" s="24" t="s">
        <v>91</v>
      </c>
      <c r="I60" s="27" t="s">
        <v>223</v>
      </c>
      <c r="J60" s="27" t="str">
        <f aca="false">AJ60</f>
        <v>KakhetiTbilisi</v>
      </c>
      <c r="K60" s="24"/>
      <c r="L60" s="24"/>
      <c r="M60" s="24"/>
      <c r="N60" s="24" t="s">
        <v>26</v>
      </c>
      <c r="O60" s="24"/>
      <c r="P60" s="24" t="s">
        <v>26</v>
      </c>
      <c r="Q60" s="24"/>
      <c r="R60" s="24"/>
      <c r="S60" s="24"/>
      <c r="T60" s="24"/>
      <c r="U60" s="28"/>
      <c r="V60" s="29" t="n">
        <f aca="false">IF(K60="x", K$2, "")</f>
        <v>0</v>
      </c>
      <c r="W60" s="29" t="n">
        <f aca="false">IF(L60="x", L$2, "")</f>
        <v>0</v>
      </c>
      <c r="X60" s="29" t="n">
        <f aca="false">IF(M60="x", M$2, "")</f>
        <v>0</v>
      </c>
      <c r="Y60" s="29" t="n">
        <f aca="false">IF(N60="x", N$2, "")</f>
        <v>0</v>
      </c>
      <c r="Z60" s="29" t="n">
        <f aca="false">IF(O60="x", O$2, "")</f>
        <v>0</v>
      </c>
      <c r="AA60" s="29" t="n">
        <f aca="false">IF(P60="x", P$2, "")</f>
        <v>0</v>
      </c>
      <c r="AB60" s="29" t="n">
        <f aca="false">IF(Q60="x", Q$2, "")</f>
        <v>0</v>
      </c>
      <c r="AC60" s="29" t="n">
        <f aca="false">IF(R60="x", R$2, "")</f>
        <v>0</v>
      </c>
      <c r="AD60" s="29" t="n">
        <f aca="false">IF(S60="x", S$2, "")</f>
        <v>0</v>
      </c>
      <c r="AE60" s="29" t="n">
        <f aca="false">IF(T60="x", T$2, "")</f>
        <v>0</v>
      </c>
      <c r="AF60" s="29" t="n">
        <f aca="false">IF(U60="x", U$2, "")</f>
        <v>0</v>
      </c>
      <c r="AG60" s="30" t="str">
        <f aca="false">SUBSTITUTE(CONCATENATE(V60, ", ",W60, ", ",X60, ", ",Y60, ", ",Z60, ", ",AA60, ", ",AB60, ", ",AC60, ", ",AD60, ", ",AE60, ", ",AF60), ", , ", "")</f>
        <v>, KakhetiTbilisi, </v>
      </c>
      <c r="AH60" s="31" t="n">
        <f aca="false">IF(LEFT(AG60,1) = ",", REPLACE(AG60, 1, 1, ""), AG60)</f>
        <v>0</v>
      </c>
      <c r="AI60" s="32" t="str">
        <f aca="false">IF(RIGHT(AH60,2) = ", ", REPLACE(AH60, LEN(AH60)-1, 2, ""), AH60)</f>
        <v> KakhetiTbilisi</v>
      </c>
      <c r="AJ60" s="32" t="str">
        <f aca="false">TRIM(AI60)</f>
        <v>KakhetiTbilisi</v>
      </c>
    </row>
    <row collapsed="false" customFormat="false" customHeight="true" hidden="false" ht="77.25" outlineLevel="0" r="61">
      <c r="A61" s="23" t="n">
        <v>59</v>
      </c>
      <c r="B61" s="24" t="s">
        <v>224</v>
      </c>
      <c r="C61" s="24" t="s">
        <v>225</v>
      </c>
      <c r="D61" s="25" t="n">
        <v>18663</v>
      </c>
      <c r="E61" s="26" t="n">
        <v>40954</v>
      </c>
      <c r="F61" s="26" t="n">
        <v>41167</v>
      </c>
      <c r="G61" s="26" t="s">
        <v>23</v>
      </c>
      <c r="H61" s="24" t="s">
        <v>91</v>
      </c>
      <c r="I61" s="27" t="s">
        <v>226</v>
      </c>
      <c r="J61" s="27" t="str">
        <f aca="false">AJ61</f>
        <v>Adjara, Kakheti</v>
      </c>
      <c r="K61" s="24" t="s">
        <v>26</v>
      </c>
      <c r="L61" s="24"/>
      <c r="M61" s="24"/>
      <c r="N61" s="24" t="s">
        <v>26</v>
      </c>
      <c r="O61" s="24"/>
      <c r="P61" s="24"/>
      <c r="Q61" s="24"/>
      <c r="R61" s="24"/>
      <c r="S61" s="24"/>
      <c r="T61" s="24"/>
      <c r="U61" s="28"/>
      <c r="V61" s="29" t="n">
        <f aca="false">IF(K61="x", K$2, "")</f>
        <v>0</v>
      </c>
      <c r="W61" s="29" t="n">
        <f aca="false">IF(L61="x", L$2, "")</f>
        <v>0</v>
      </c>
      <c r="X61" s="29" t="n">
        <f aca="false">IF(M61="x", M$2, "")</f>
        <v>0</v>
      </c>
      <c r="Y61" s="29" t="n">
        <f aca="false">IF(N61="x", N$2, "")</f>
        <v>0</v>
      </c>
      <c r="Z61" s="29" t="n">
        <f aca="false">IF(O61="x", O$2, "")</f>
        <v>0</v>
      </c>
      <c r="AA61" s="29" t="n">
        <f aca="false">IF(P61="x", P$2, "")</f>
        <v>0</v>
      </c>
      <c r="AB61" s="29" t="n">
        <f aca="false">IF(Q61="x", Q$2, "")</f>
        <v>0</v>
      </c>
      <c r="AC61" s="29" t="n">
        <f aca="false">IF(R61="x", R$2, "")</f>
        <v>0</v>
      </c>
      <c r="AD61" s="29" t="n">
        <f aca="false">IF(S61="x", S$2, "")</f>
        <v>0</v>
      </c>
      <c r="AE61" s="29" t="n">
        <f aca="false">IF(T61="x", T$2, "")</f>
        <v>0</v>
      </c>
      <c r="AF61" s="29" t="n">
        <f aca="false">IF(U61="x", U$2, "")</f>
        <v>0</v>
      </c>
      <c r="AG61" s="30" t="str">
        <f aca="false">SUBSTITUTE(CONCATENATE(V61, ", ",W61, ", ",X61, ", ",Y61, ", ",Z61, ", ",AA61, ", ",AB61, ", ",AC61, ", ",AD61, ", ",AE61, ", ",AF61), ", , ", "")</f>
        <v>Adjara, Kakheti, </v>
      </c>
      <c r="AH61" s="31" t="n">
        <f aca="false">IF(LEFT(AG61,1) = ",", REPLACE(AG61, 1, 1, ""), AG61)</f>
        <v>0</v>
      </c>
      <c r="AI61" s="32" t="str">
        <f aca="false">IF(RIGHT(AH61,2) = ", ", REPLACE(AH61, LEN(AH61)-1, 2, ""), AH61)</f>
        <v>Adjara, Kakheti</v>
      </c>
      <c r="AJ61" s="32" t="str">
        <f aca="false">TRIM(AI61)</f>
        <v>Adjara, Kakheti</v>
      </c>
    </row>
    <row collapsed="false" customFormat="false" customHeight="true" hidden="false" ht="77.25" outlineLevel="0" r="62">
      <c r="A62" s="23" t="n">
        <v>60</v>
      </c>
      <c r="B62" s="24" t="s">
        <v>153</v>
      </c>
      <c r="C62" s="24" t="s">
        <v>227</v>
      </c>
      <c r="D62" s="25" t="n">
        <v>9605</v>
      </c>
      <c r="E62" s="26" t="n">
        <v>40983</v>
      </c>
      <c r="F62" s="26" t="n">
        <v>41228</v>
      </c>
      <c r="G62" s="26" t="s">
        <v>155</v>
      </c>
      <c r="H62" s="24" t="s">
        <v>156</v>
      </c>
      <c r="I62" s="27" t="s">
        <v>228</v>
      </c>
      <c r="J62" s="27" t="str">
        <f aca="false">AJ62</f>
        <v>Tbilisi</v>
      </c>
      <c r="K62" s="24"/>
      <c r="L62" s="24"/>
      <c r="M62" s="24"/>
      <c r="N62" s="24"/>
      <c r="O62" s="24"/>
      <c r="P62" s="24" t="s">
        <v>26</v>
      </c>
      <c r="Q62" s="24"/>
      <c r="R62" s="24"/>
      <c r="S62" s="24"/>
      <c r="T62" s="24"/>
      <c r="U62" s="28"/>
      <c r="V62" s="29" t="n">
        <f aca="false">IF(K62="x", K$2, "")</f>
        <v>0</v>
      </c>
      <c r="W62" s="29" t="n">
        <f aca="false">IF(L62="x", L$2, "")</f>
        <v>0</v>
      </c>
      <c r="X62" s="29" t="n">
        <f aca="false">IF(M62="x", M$2, "")</f>
        <v>0</v>
      </c>
      <c r="Y62" s="29" t="n">
        <f aca="false">IF(N62="x", N$2, "")</f>
        <v>0</v>
      </c>
      <c r="Z62" s="29" t="n">
        <f aca="false">IF(O62="x", O$2, "")</f>
        <v>0</v>
      </c>
      <c r="AA62" s="29" t="n">
        <f aca="false">IF(P62="x", P$2, "")</f>
        <v>0</v>
      </c>
      <c r="AB62" s="29" t="n">
        <f aca="false">IF(Q62="x", Q$2, "")</f>
        <v>0</v>
      </c>
      <c r="AC62" s="29" t="n">
        <f aca="false">IF(R62="x", R$2, "")</f>
        <v>0</v>
      </c>
      <c r="AD62" s="29" t="n">
        <f aca="false">IF(S62="x", S$2, "")</f>
        <v>0</v>
      </c>
      <c r="AE62" s="29" t="n">
        <f aca="false">IF(T62="x", T$2, "")</f>
        <v>0</v>
      </c>
      <c r="AF62" s="29" t="n">
        <f aca="false">IF(U62="x", U$2, "")</f>
        <v>0</v>
      </c>
      <c r="AG62" s="30" t="str">
        <f aca="false">SUBSTITUTE(CONCATENATE(V62, ", ",W62, ", ",X62, ", ",Y62, ", ",Z62, ", ",AA62, ", ",AB62, ", ",AC62, ", ",AD62, ", ",AE62, ", ",AF62), ", , ", "")</f>
        <v>, Tbilisi, </v>
      </c>
      <c r="AH62" s="31" t="n">
        <f aca="false">IF(LEFT(AG62,1) = ",", REPLACE(AG62, 1, 1, ""), AG62)</f>
        <v>0</v>
      </c>
      <c r="AI62" s="32" t="str">
        <f aca="false">IF(RIGHT(AH62,2) = ", ", REPLACE(AH62, LEN(AH62)-1, 2, ""), AH62)</f>
        <v> Tbilisi</v>
      </c>
      <c r="AJ62" s="32" t="str">
        <f aca="false">TRIM(AI62)</f>
        <v>Tbilisi</v>
      </c>
    </row>
    <row collapsed="false" customFormat="false" customHeight="true" hidden="false" ht="77.25" outlineLevel="0" r="63">
      <c r="A63" s="23" t="n">
        <v>61</v>
      </c>
      <c r="B63" s="24" t="s">
        <v>229</v>
      </c>
      <c r="C63" s="24" t="s">
        <v>230</v>
      </c>
      <c r="D63" s="25" t="n">
        <v>28328</v>
      </c>
      <c r="E63" s="34" t="n">
        <v>41061</v>
      </c>
      <c r="F63" s="26" t="n">
        <v>41425</v>
      </c>
      <c r="G63" s="26" t="s">
        <v>23</v>
      </c>
      <c r="H63" s="24" t="s">
        <v>24</v>
      </c>
      <c r="I63" s="27" t="s">
        <v>231</v>
      </c>
      <c r="J63" s="27" t="str">
        <f aca="false">AJ63</f>
        <v>Samegrelo / Zemo Svaneti</v>
      </c>
      <c r="K63" s="24"/>
      <c r="L63" s="24"/>
      <c r="M63" s="24"/>
      <c r="N63" s="24"/>
      <c r="O63" s="24"/>
      <c r="P63" s="24"/>
      <c r="Q63" s="24"/>
      <c r="R63" s="24"/>
      <c r="S63" s="24" t="s">
        <v>26</v>
      </c>
      <c r="T63" s="24"/>
      <c r="U63" s="28"/>
      <c r="V63" s="29" t="n">
        <f aca="false">IF(K63="x", K$2, "")</f>
        <v>0</v>
      </c>
      <c r="W63" s="29" t="n">
        <f aca="false">IF(L63="x", L$2, "")</f>
        <v>0</v>
      </c>
      <c r="X63" s="29" t="n">
        <f aca="false">IF(M63="x", M$2, "")</f>
        <v>0</v>
      </c>
      <c r="Y63" s="29" t="n">
        <f aca="false">IF(N63="x", N$2, "")</f>
        <v>0</v>
      </c>
      <c r="Z63" s="29" t="n">
        <f aca="false">IF(O63="x", O$2, "")</f>
        <v>0</v>
      </c>
      <c r="AA63" s="29" t="n">
        <f aca="false">IF(P63="x", P$2, "")</f>
        <v>0</v>
      </c>
      <c r="AB63" s="29" t="n">
        <f aca="false">IF(Q63="x", Q$2, "")</f>
        <v>0</v>
      </c>
      <c r="AC63" s="29" t="n">
        <f aca="false">IF(R63="x", R$2, "")</f>
        <v>0</v>
      </c>
      <c r="AD63" s="29" t="n">
        <f aca="false">IF(S63="x", S$2, "")</f>
        <v>0</v>
      </c>
      <c r="AE63" s="29" t="n">
        <f aca="false">IF(T63="x", T$2, "")</f>
        <v>0</v>
      </c>
      <c r="AF63" s="29" t="n">
        <f aca="false">IF(U63="x", U$2, "")</f>
        <v>0</v>
      </c>
      <c r="AG63" s="30" t="str">
        <f aca="false">SUBSTITUTE(CONCATENATE(V63, ", ",W63, ", ",X63, ", ",Y63, ", ",Z63, ", ",AA63, ", ",AB63, ", ",AC63, ", ",AD63, ", ",AE63, ", ",AF63), ", , ", "")</f>
        <v>Samegrelo / Zemo Svaneti</v>
      </c>
      <c r="AH63" s="31" t="n">
        <f aca="false">IF(LEFT(AG63,1) = ",", REPLACE(AG63, 1, 1, ""), AG63)</f>
        <v>0</v>
      </c>
      <c r="AI63" s="32" t="str">
        <f aca="false">IF(RIGHT(AH63,2) = ", ", REPLACE(AH63, LEN(AH63)-1, 2, ""), AH63)</f>
        <v>Samegrelo / Zemo Svaneti</v>
      </c>
      <c r="AJ63" s="32" t="str">
        <f aca="false">TRIM(AI63)</f>
        <v>Samegrelo / Zemo Svaneti</v>
      </c>
    </row>
    <row collapsed="false" customFormat="false" customHeight="true" hidden="false" ht="77.25" outlineLevel="0" r="64">
      <c r="A64" s="23" t="n">
        <v>62</v>
      </c>
      <c r="B64" s="24" t="s">
        <v>232</v>
      </c>
      <c r="C64" s="24" t="s">
        <v>233</v>
      </c>
      <c r="D64" s="25" t="n">
        <v>25760</v>
      </c>
      <c r="E64" s="34" t="n">
        <v>41061</v>
      </c>
      <c r="F64" s="34" t="n">
        <v>41305</v>
      </c>
      <c r="G64" s="34" t="s">
        <v>23</v>
      </c>
      <c r="H64" s="24" t="s">
        <v>119</v>
      </c>
      <c r="I64" s="27" t="s">
        <v>234</v>
      </c>
      <c r="J64" s="27" t="str">
        <f aca="false">AJ64</f>
        <v>AdjaraImereti, Kakheti, Kvemo Kartli</v>
      </c>
      <c r="K64" s="24" t="s">
        <v>26</v>
      </c>
      <c r="L64" s="24"/>
      <c r="M64" s="24" t="s">
        <v>26</v>
      </c>
      <c r="N64" s="24" t="s">
        <v>26</v>
      </c>
      <c r="O64" s="24" t="s">
        <v>26</v>
      </c>
      <c r="P64" s="24"/>
      <c r="Q64" s="24"/>
      <c r="R64" s="24"/>
      <c r="S64" s="24"/>
      <c r="T64" s="24"/>
      <c r="U64" s="28"/>
      <c r="V64" s="29" t="n">
        <f aca="false">IF(K64="x", K$2, "")</f>
        <v>0</v>
      </c>
      <c r="W64" s="29" t="n">
        <f aca="false">IF(L64="x", L$2, "")</f>
        <v>0</v>
      </c>
      <c r="X64" s="29" t="n">
        <f aca="false">IF(M64="x", M$2, "")</f>
        <v>0</v>
      </c>
      <c r="Y64" s="29" t="n">
        <f aca="false">IF(N64="x", N$2, "")</f>
        <v>0</v>
      </c>
      <c r="Z64" s="29" t="n">
        <f aca="false">IF(O64="x", O$2, "")</f>
        <v>0</v>
      </c>
      <c r="AA64" s="29" t="n">
        <f aca="false">IF(P64="x", P$2, "")</f>
        <v>0</v>
      </c>
      <c r="AB64" s="29" t="n">
        <f aca="false">IF(Q64="x", Q$2, "")</f>
        <v>0</v>
      </c>
      <c r="AC64" s="29" t="n">
        <f aca="false">IF(R64="x", R$2, "")</f>
        <v>0</v>
      </c>
      <c r="AD64" s="29" t="n">
        <f aca="false">IF(S64="x", S$2, "")</f>
        <v>0</v>
      </c>
      <c r="AE64" s="29" t="n">
        <f aca="false">IF(T64="x", T$2, "")</f>
        <v>0</v>
      </c>
      <c r="AF64" s="29" t="n">
        <f aca="false">IF(U64="x", U$2, "")</f>
        <v>0</v>
      </c>
      <c r="AG64" s="30" t="str">
        <f aca="false">SUBSTITUTE(CONCATENATE(V64, ", ",W64, ", ",X64, ", ",Y64, ", ",Z64, ", ",AA64, ", ",AB64, ", ",AC64, ", ",AD64, ", ",AE64, ", ",AF64), ", , ", "")</f>
        <v>AdjaraImereti, Kakheti, Kvemo Kartli</v>
      </c>
      <c r="AH64" s="31" t="n">
        <f aca="false">IF(LEFT(AG64,1) = ",", REPLACE(AG64, 1, 1, ""), AG64)</f>
        <v>0</v>
      </c>
      <c r="AI64" s="32" t="str">
        <f aca="false">IF(RIGHT(AH64,2) = ", ", REPLACE(AH64, LEN(AH64)-1, 2, ""), AH64)</f>
        <v>AdjaraImereti, Kakheti, Kvemo Kartli</v>
      </c>
      <c r="AJ64" s="32" t="str">
        <f aca="false">TRIM(AI64)</f>
        <v>AdjaraImereti, Kakheti, Kvemo Kartli</v>
      </c>
    </row>
    <row collapsed="false" customFormat="false" customHeight="true" hidden="false" ht="77.25" outlineLevel="0" r="65">
      <c r="A65" s="23" t="n">
        <v>63</v>
      </c>
      <c r="B65" s="24" t="s">
        <v>235</v>
      </c>
      <c r="C65" s="24" t="s">
        <v>236</v>
      </c>
      <c r="D65" s="25" t="n">
        <v>29907.5</v>
      </c>
      <c r="E65" s="34" t="n">
        <v>41061</v>
      </c>
      <c r="F65" s="26" t="n">
        <v>41364</v>
      </c>
      <c r="G65" s="26" t="s">
        <v>23</v>
      </c>
      <c r="H65" s="24" t="s">
        <v>24</v>
      </c>
      <c r="I65" s="27" t="s">
        <v>237</v>
      </c>
      <c r="J65" s="27" t="str">
        <f aca="false">AJ65</f>
        <v>Imereti</v>
      </c>
      <c r="K65" s="24"/>
      <c r="L65" s="24"/>
      <c r="M65" s="24" t="s">
        <v>26</v>
      </c>
      <c r="N65" s="24"/>
      <c r="O65" s="24"/>
      <c r="P65" s="24"/>
      <c r="Q65" s="24"/>
      <c r="R65" s="24"/>
      <c r="S65" s="24"/>
      <c r="T65" s="24"/>
      <c r="U65" s="28"/>
      <c r="V65" s="29" t="n">
        <f aca="false">IF(K65="x", K$2, "")</f>
        <v>0</v>
      </c>
      <c r="W65" s="29" t="n">
        <f aca="false">IF(L65="x", L$2, "")</f>
        <v>0</v>
      </c>
      <c r="X65" s="29" t="n">
        <f aca="false">IF(M65="x", M$2, "")</f>
        <v>0</v>
      </c>
      <c r="Y65" s="29" t="n">
        <f aca="false">IF(N65="x", N$2, "")</f>
        <v>0</v>
      </c>
      <c r="Z65" s="29" t="n">
        <f aca="false">IF(O65="x", O$2, "")</f>
        <v>0</v>
      </c>
      <c r="AA65" s="29" t="n">
        <f aca="false">IF(P65="x", P$2, "")</f>
        <v>0</v>
      </c>
      <c r="AB65" s="29" t="n">
        <f aca="false">IF(Q65="x", Q$2, "")</f>
        <v>0</v>
      </c>
      <c r="AC65" s="29" t="n">
        <f aca="false">IF(R65="x", R$2, "")</f>
        <v>0</v>
      </c>
      <c r="AD65" s="29" t="n">
        <f aca="false">IF(S65="x", S$2, "")</f>
        <v>0</v>
      </c>
      <c r="AE65" s="29" t="n">
        <f aca="false">IF(T65="x", T$2, "")</f>
        <v>0</v>
      </c>
      <c r="AF65" s="29" t="n">
        <f aca="false">IF(U65="x", U$2, "")</f>
        <v>0</v>
      </c>
      <c r="AG65" s="30" t="str">
        <f aca="false">SUBSTITUTE(CONCATENATE(V65, ", ",W65, ", ",X65, ", ",Y65, ", ",Z65, ", ",AA65, ", ",AB65, ", ",AC65, ", ",AD65, ", ",AE65, ", ",AF65), ", , ", "")</f>
        <v>Imereti</v>
      </c>
      <c r="AH65" s="31" t="n">
        <f aca="false">IF(LEFT(AG65,1) = ",", REPLACE(AG65, 1, 1, ""), AG65)</f>
        <v>0</v>
      </c>
      <c r="AI65" s="32" t="str">
        <f aca="false">IF(RIGHT(AH65,2) = ", ", REPLACE(AH65, LEN(AH65)-1, 2, ""), AH65)</f>
        <v>Imereti</v>
      </c>
      <c r="AJ65" s="32" t="str">
        <f aca="false">TRIM(AI65)</f>
        <v>Imereti</v>
      </c>
    </row>
    <row collapsed="false" customFormat="false" customHeight="true" hidden="false" ht="77.25" outlineLevel="0" r="66">
      <c r="A66" s="23" t="n">
        <v>64</v>
      </c>
      <c r="B66" s="24" t="s">
        <v>238</v>
      </c>
      <c r="C66" s="24" t="s">
        <v>239</v>
      </c>
      <c r="D66" s="25" t="n">
        <v>50990</v>
      </c>
      <c r="E66" s="34" t="n">
        <v>41061</v>
      </c>
      <c r="F66" s="34" t="n">
        <v>41305</v>
      </c>
      <c r="G66" s="26" t="s">
        <v>106</v>
      </c>
      <c r="H66" s="24" t="s">
        <v>240</v>
      </c>
      <c r="I66" s="27" t="s">
        <v>241</v>
      </c>
      <c r="J66" s="27" t="str">
        <f aca="false">AJ66</f>
        <v>TbilisiSamtskhe-Javakheti, Shida Kartli</v>
      </c>
      <c r="K66" s="24"/>
      <c r="L66" s="24"/>
      <c r="M66" s="24"/>
      <c r="N66" s="24"/>
      <c r="O66" s="24"/>
      <c r="P66" s="24" t="s">
        <v>26</v>
      </c>
      <c r="Q66" s="24"/>
      <c r="R66" s="24"/>
      <c r="S66" s="24"/>
      <c r="T66" s="24" t="s">
        <v>26</v>
      </c>
      <c r="U66" s="28" t="s">
        <v>26</v>
      </c>
      <c r="V66" s="29" t="n">
        <f aca="false">IF(K66="x", K$2, "")</f>
        <v>0</v>
      </c>
      <c r="W66" s="29" t="n">
        <f aca="false">IF(L66="x", L$2, "")</f>
        <v>0</v>
      </c>
      <c r="X66" s="29" t="n">
        <f aca="false">IF(M66="x", M$2, "")</f>
        <v>0</v>
      </c>
      <c r="Y66" s="29" t="n">
        <f aca="false">IF(N66="x", N$2, "")</f>
        <v>0</v>
      </c>
      <c r="Z66" s="29" t="n">
        <f aca="false">IF(O66="x", O$2, "")</f>
        <v>0</v>
      </c>
      <c r="AA66" s="29" t="n">
        <f aca="false">IF(P66="x", P$2, "")</f>
        <v>0</v>
      </c>
      <c r="AB66" s="29" t="n">
        <f aca="false">IF(Q66="x", Q$2, "")</f>
        <v>0</v>
      </c>
      <c r="AC66" s="29" t="n">
        <f aca="false">IF(R66="x", R$2, "")</f>
        <v>0</v>
      </c>
      <c r="AD66" s="29" t="n">
        <f aca="false">IF(S66="x", S$2, "")</f>
        <v>0</v>
      </c>
      <c r="AE66" s="29" t="n">
        <f aca="false">IF(T66="x", T$2, "")</f>
        <v>0</v>
      </c>
      <c r="AF66" s="29" t="n">
        <f aca="false">IF(U66="x", U$2, "")</f>
        <v>0</v>
      </c>
      <c r="AG66" s="30" t="str">
        <f aca="false">SUBSTITUTE(CONCATENATE(V66, ", ",W66, ", ",X66, ", ",Y66, ", ",Z66, ", ",AA66, ", ",AB66, ", ",AC66, ", ",AD66, ", ",AE66, ", ",AF66), ", , ", "")</f>
        <v>, TbilisiSamtskhe-Javakheti, Shida Kartli</v>
      </c>
      <c r="AH66" s="31" t="n">
        <f aca="false">IF(LEFT(AG66,1) = ",", REPLACE(AG66, 1, 1, ""), AG66)</f>
        <v>0</v>
      </c>
      <c r="AI66" s="32" t="str">
        <f aca="false">IF(RIGHT(AH66,2) = ", ", REPLACE(AH66, LEN(AH66)-1, 2, ""), AH66)</f>
        <v> TbilisiSamtskhe-Javakheti, Shida Kartli</v>
      </c>
      <c r="AJ66" s="32" t="str">
        <f aca="false">TRIM(AI66)</f>
        <v>TbilisiSamtskhe-Javakheti, Shida Kartli</v>
      </c>
    </row>
    <row collapsed="false" customFormat="false" customHeight="true" hidden="false" ht="77.25" outlineLevel="0" r="67">
      <c r="A67" s="23" t="n">
        <v>65</v>
      </c>
      <c r="B67" s="24" t="s">
        <v>242</v>
      </c>
      <c r="C67" s="24" t="s">
        <v>243</v>
      </c>
      <c r="D67" s="25" t="n">
        <v>59270</v>
      </c>
      <c r="E67" s="34" t="n">
        <v>41061</v>
      </c>
      <c r="F67" s="34" t="n">
        <v>41608</v>
      </c>
      <c r="G67" s="26" t="s">
        <v>106</v>
      </c>
      <c r="H67" s="24" t="s">
        <v>240</v>
      </c>
      <c r="I67" s="27" t="s">
        <v>244</v>
      </c>
      <c r="J67" s="27" t="str">
        <f aca="false">AJ67</f>
        <v>Kvemo Kartli, TbilisiSamtskhe-Javakheti, Shida Kartli</v>
      </c>
      <c r="K67" s="24"/>
      <c r="L67" s="24"/>
      <c r="M67" s="24"/>
      <c r="N67" s="24"/>
      <c r="O67" s="24" t="s">
        <v>26</v>
      </c>
      <c r="P67" s="24" t="s">
        <v>26</v>
      </c>
      <c r="Q67" s="24"/>
      <c r="R67" s="24"/>
      <c r="S67" s="24"/>
      <c r="T67" s="24" t="s">
        <v>26</v>
      </c>
      <c r="U67" s="28" t="s">
        <v>26</v>
      </c>
      <c r="V67" s="29" t="n">
        <f aca="false">IF(K67="x", K$2, "")</f>
        <v>0</v>
      </c>
      <c r="W67" s="29" t="n">
        <f aca="false">IF(L67="x", L$2, "")</f>
        <v>0</v>
      </c>
      <c r="X67" s="29" t="n">
        <f aca="false">IF(M67="x", M$2, "")</f>
        <v>0</v>
      </c>
      <c r="Y67" s="29" t="n">
        <f aca="false">IF(N67="x", N$2, "")</f>
        <v>0</v>
      </c>
      <c r="Z67" s="29" t="n">
        <f aca="false">IF(O67="x", O$2, "")</f>
        <v>0</v>
      </c>
      <c r="AA67" s="29" t="n">
        <f aca="false">IF(P67="x", P$2, "")</f>
        <v>0</v>
      </c>
      <c r="AB67" s="29" t="n">
        <f aca="false">IF(Q67="x", Q$2, "")</f>
        <v>0</v>
      </c>
      <c r="AC67" s="29" t="n">
        <f aca="false">IF(R67="x", R$2, "")</f>
        <v>0</v>
      </c>
      <c r="AD67" s="29" t="n">
        <f aca="false">IF(S67="x", S$2, "")</f>
        <v>0</v>
      </c>
      <c r="AE67" s="29" t="n">
        <f aca="false">IF(T67="x", T$2, "")</f>
        <v>0</v>
      </c>
      <c r="AF67" s="29" t="n">
        <f aca="false">IF(U67="x", U$2, "")</f>
        <v>0</v>
      </c>
      <c r="AG67" s="30" t="str">
        <f aca="false">SUBSTITUTE(CONCATENATE(V67, ", ",W67, ", ",X67, ", ",Y67, ", ",Z67, ", ",AA67, ", ",AB67, ", ",AC67, ", ",AD67, ", ",AE67, ", ",AF67), ", , ", "")</f>
        <v>Kvemo Kartli, TbilisiSamtskhe-Javakheti, Shida Kartli</v>
      </c>
      <c r="AH67" s="31" t="n">
        <f aca="false">IF(LEFT(AG67,1) = ",", REPLACE(AG67, 1, 1, ""), AG67)</f>
        <v>0</v>
      </c>
      <c r="AI67" s="32" t="str">
        <f aca="false">IF(RIGHT(AH67,2) = ", ", REPLACE(AH67, LEN(AH67)-1, 2, ""), AH67)</f>
        <v>Kvemo Kartli, TbilisiSamtskhe-Javakheti, Shida Kartli</v>
      </c>
      <c r="AJ67" s="32" t="str">
        <f aca="false">TRIM(AI67)</f>
        <v>Kvemo Kartli, TbilisiSamtskhe-Javakheti, Shida Kartli</v>
      </c>
    </row>
    <row collapsed="false" customFormat="false" customHeight="true" hidden="false" ht="77.25" outlineLevel="0" r="68">
      <c r="A68" s="23" t="n">
        <v>66</v>
      </c>
      <c r="B68" s="24" t="s">
        <v>245</v>
      </c>
      <c r="C68" s="24" t="s">
        <v>246</v>
      </c>
      <c r="D68" s="25" t="n">
        <v>52277.6</v>
      </c>
      <c r="E68" s="34" t="n">
        <v>41061</v>
      </c>
      <c r="F68" s="34" t="n">
        <v>41455</v>
      </c>
      <c r="G68" s="26" t="s">
        <v>106</v>
      </c>
      <c r="H68" s="24" t="s">
        <v>36</v>
      </c>
      <c r="I68" s="27" t="s">
        <v>247</v>
      </c>
      <c r="J68" s="27" t="str">
        <f aca="false">AJ68</f>
        <v>Tbilisi</v>
      </c>
      <c r="K68" s="24"/>
      <c r="L68" s="24"/>
      <c r="M68" s="24"/>
      <c r="N68" s="24"/>
      <c r="O68" s="24"/>
      <c r="P68" s="24" t="s">
        <v>26</v>
      </c>
      <c r="Q68" s="24"/>
      <c r="R68" s="24"/>
      <c r="S68" s="24"/>
      <c r="T68" s="24"/>
      <c r="U68" s="28"/>
      <c r="V68" s="29" t="n">
        <f aca="false">IF(K68="x", K$2, "")</f>
        <v>0</v>
      </c>
      <c r="W68" s="29" t="n">
        <f aca="false">IF(L68="x", L$2, "")</f>
        <v>0</v>
      </c>
      <c r="X68" s="29" t="n">
        <f aca="false">IF(M68="x", M$2, "")</f>
        <v>0</v>
      </c>
      <c r="Y68" s="29" t="n">
        <f aca="false">IF(N68="x", N$2, "")</f>
        <v>0</v>
      </c>
      <c r="Z68" s="29" t="n">
        <f aca="false">IF(O68="x", O$2, "")</f>
        <v>0</v>
      </c>
      <c r="AA68" s="29" t="n">
        <f aca="false">IF(P68="x", P$2, "")</f>
        <v>0</v>
      </c>
      <c r="AB68" s="29" t="n">
        <f aca="false">IF(Q68="x", Q$2, "")</f>
        <v>0</v>
      </c>
      <c r="AC68" s="29" t="n">
        <f aca="false">IF(R68="x", R$2, "")</f>
        <v>0</v>
      </c>
      <c r="AD68" s="29" t="n">
        <f aca="false">IF(S68="x", S$2, "")</f>
        <v>0</v>
      </c>
      <c r="AE68" s="29" t="n">
        <f aca="false">IF(T68="x", T$2, "")</f>
        <v>0</v>
      </c>
      <c r="AF68" s="29" t="n">
        <f aca="false">IF(U68="x", U$2, "")</f>
        <v>0</v>
      </c>
      <c r="AG68" s="30" t="str">
        <f aca="false">SUBSTITUTE(CONCATENATE(V68, ", ",W68, ", ",X68, ", ",Y68, ", ",Z68, ", ",AA68, ", ",AB68, ", ",AC68, ", ",AD68, ", ",AE68, ", ",AF68), ", , ", "")</f>
        <v>, Tbilisi, </v>
      </c>
      <c r="AH68" s="31" t="n">
        <f aca="false">IF(LEFT(AG68,1) = ",", REPLACE(AG68, 1, 1, ""), AG68)</f>
        <v>0</v>
      </c>
      <c r="AI68" s="32" t="str">
        <f aca="false">IF(RIGHT(AH68,2) = ", ", REPLACE(AH68, LEN(AH68)-1, 2, ""), AH68)</f>
        <v> Tbilisi</v>
      </c>
      <c r="AJ68" s="32" t="str">
        <f aca="false">TRIM(AI68)</f>
        <v>Tbilisi</v>
      </c>
    </row>
    <row collapsed="false" customFormat="false" customHeight="true" hidden="false" ht="77.25" outlineLevel="0" r="69">
      <c r="A69" s="23" t="n">
        <v>67</v>
      </c>
      <c r="B69" s="24" t="s">
        <v>248</v>
      </c>
      <c r="C69" s="24" t="s">
        <v>249</v>
      </c>
      <c r="D69" s="25" t="n">
        <v>30915</v>
      </c>
      <c r="E69" s="34" t="n">
        <v>41061</v>
      </c>
      <c r="F69" s="34" t="n">
        <v>41243</v>
      </c>
      <c r="G69" s="26" t="s">
        <v>106</v>
      </c>
      <c r="H69" s="24" t="s">
        <v>240</v>
      </c>
      <c r="I69" s="27" t="s">
        <v>250</v>
      </c>
      <c r="J69" s="27" t="str">
        <f aca="false">AJ69</f>
        <v>AdjaraImereti, Kakheti, Kvemo Kartli, Tbilisi, Samegrelo / Zemo SvanetiShida Kartli</v>
      </c>
      <c r="K69" s="24" t="s">
        <v>26</v>
      </c>
      <c r="L69" s="24"/>
      <c r="M69" s="24" t="s">
        <v>26</v>
      </c>
      <c r="N69" s="24" t="s">
        <v>26</v>
      </c>
      <c r="O69" s="24" t="s">
        <v>26</v>
      </c>
      <c r="P69" s="24" t="s">
        <v>26</v>
      </c>
      <c r="Q69" s="24"/>
      <c r="R69" s="24"/>
      <c r="S69" s="24" t="s">
        <v>26</v>
      </c>
      <c r="T69" s="24"/>
      <c r="U69" s="28" t="s">
        <v>26</v>
      </c>
      <c r="V69" s="29" t="n">
        <f aca="false">IF(K69="x", K$2, "")</f>
        <v>0</v>
      </c>
      <c r="W69" s="29" t="n">
        <f aca="false">IF(L69="x", L$2, "")</f>
        <v>0</v>
      </c>
      <c r="X69" s="29" t="n">
        <f aca="false">IF(M69="x", M$2, "")</f>
        <v>0</v>
      </c>
      <c r="Y69" s="29" t="n">
        <f aca="false">IF(N69="x", N$2, "")</f>
        <v>0</v>
      </c>
      <c r="Z69" s="29" t="n">
        <f aca="false">IF(O69="x", O$2, "")</f>
        <v>0</v>
      </c>
      <c r="AA69" s="29" t="n">
        <f aca="false">IF(P69="x", P$2, "")</f>
        <v>0</v>
      </c>
      <c r="AB69" s="29" t="n">
        <f aca="false">IF(Q69="x", Q$2, "")</f>
        <v>0</v>
      </c>
      <c r="AC69" s="29" t="n">
        <f aca="false">IF(R69="x", R$2, "")</f>
        <v>0</v>
      </c>
      <c r="AD69" s="29" t="n">
        <f aca="false">IF(S69="x", S$2, "")</f>
        <v>0</v>
      </c>
      <c r="AE69" s="29" t="n">
        <f aca="false">IF(T69="x", T$2, "")</f>
        <v>0</v>
      </c>
      <c r="AF69" s="29" t="n">
        <f aca="false">IF(U69="x", U$2, "")</f>
        <v>0</v>
      </c>
      <c r="AG69" s="30" t="str">
        <f aca="false">SUBSTITUTE(CONCATENATE(V69, ", ",W69, ", ",X69, ", ",Y69, ", ",Z69, ", ",AA69, ", ",AB69, ", ",AC69, ", ",AD69, ", ",AE69, ", ",AF69), ", , ", "")</f>
        <v>AdjaraImereti, Kakheti, Kvemo Kartli, Tbilisi, Samegrelo / Zemo SvanetiShida Kartli</v>
      </c>
      <c r="AH69" s="31" t="n">
        <f aca="false">IF(LEFT(AG69,1) = ",", REPLACE(AG69, 1, 1, ""), AG69)</f>
        <v>0</v>
      </c>
      <c r="AI69" s="32" t="str">
        <f aca="false">IF(RIGHT(AH69,2) = ", ", REPLACE(AH69, LEN(AH69)-1, 2, ""), AH69)</f>
        <v>AdjaraImereti, Kakheti, Kvemo Kartli, Tbilisi, Samegrelo / Zemo SvanetiShida Kartli</v>
      </c>
      <c r="AJ69" s="32" t="str">
        <f aca="false">TRIM(AI69)</f>
        <v>AdjaraImereti, Kakheti, Kvemo Kartli, Tbilisi, Samegrelo / Zemo SvanetiShida Kartli</v>
      </c>
    </row>
    <row collapsed="false" customFormat="false" customHeight="true" hidden="false" ht="77.25" outlineLevel="0" r="70">
      <c r="A70" s="23" t="n">
        <v>68</v>
      </c>
      <c r="B70" s="24" t="s">
        <v>251</v>
      </c>
      <c r="C70" s="24" t="s">
        <v>252</v>
      </c>
      <c r="D70" s="25" t="n">
        <v>68968</v>
      </c>
      <c r="E70" s="34" t="n">
        <v>41075</v>
      </c>
      <c r="F70" s="34" t="n">
        <v>41258</v>
      </c>
      <c r="G70" s="26" t="s">
        <v>106</v>
      </c>
      <c r="H70" s="24" t="s">
        <v>240</v>
      </c>
      <c r="I70" s="27" t="s">
        <v>253</v>
      </c>
      <c r="J70" s="27" t="str">
        <f aca="false">AJ70</f>
        <v>Tbilisi</v>
      </c>
      <c r="K70" s="24"/>
      <c r="L70" s="24"/>
      <c r="M70" s="24"/>
      <c r="N70" s="24"/>
      <c r="O70" s="24"/>
      <c r="P70" s="24" t="s">
        <v>26</v>
      </c>
      <c r="Q70" s="24"/>
      <c r="R70" s="24"/>
      <c r="S70" s="24"/>
      <c r="T70" s="24"/>
      <c r="U70" s="28"/>
      <c r="V70" s="29" t="n">
        <f aca="false">IF(K70="x", K$2, "")</f>
        <v>0</v>
      </c>
      <c r="W70" s="29" t="n">
        <f aca="false">IF(L70="x", L$2, "")</f>
        <v>0</v>
      </c>
      <c r="X70" s="29" t="n">
        <f aca="false">IF(M70="x", M$2, "")</f>
        <v>0</v>
      </c>
      <c r="Y70" s="29" t="n">
        <f aca="false">IF(N70="x", N$2, "")</f>
        <v>0</v>
      </c>
      <c r="Z70" s="29" t="n">
        <f aca="false">IF(O70="x", O$2, "")</f>
        <v>0</v>
      </c>
      <c r="AA70" s="29" t="n">
        <f aca="false">IF(P70="x", P$2, "")</f>
        <v>0</v>
      </c>
      <c r="AB70" s="29" t="n">
        <f aca="false">IF(Q70="x", Q$2, "")</f>
        <v>0</v>
      </c>
      <c r="AC70" s="29" t="n">
        <f aca="false">IF(R70="x", R$2, "")</f>
        <v>0</v>
      </c>
      <c r="AD70" s="29" t="n">
        <f aca="false">IF(S70="x", S$2, "")</f>
        <v>0</v>
      </c>
      <c r="AE70" s="29" t="n">
        <f aca="false">IF(T70="x", T$2, "")</f>
        <v>0</v>
      </c>
      <c r="AF70" s="29" t="n">
        <f aca="false">IF(U70="x", U$2, "")</f>
        <v>0</v>
      </c>
      <c r="AG70" s="30" t="str">
        <f aca="false">SUBSTITUTE(CONCATENATE(V70, ", ",W70, ", ",X70, ", ",Y70, ", ",Z70, ", ",AA70, ", ",AB70, ", ",AC70, ", ",AD70, ", ",AE70, ", ",AF70), ", , ", "")</f>
        <v>, Tbilisi, </v>
      </c>
      <c r="AH70" s="31" t="n">
        <f aca="false">IF(LEFT(AG70,1) = ",", REPLACE(AG70, 1, 1, ""), AG70)</f>
        <v>0</v>
      </c>
      <c r="AI70" s="32" t="str">
        <f aca="false">IF(RIGHT(AH70,2) = ", ", REPLACE(AH70, LEN(AH70)-1, 2, ""), AH70)</f>
        <v> Tbilisi</v>
      </c>
      <c r="AJ70" s="32" t="str">
        <f aca="false">TRIM(AI70)</f>
        <v>Tbilisi</v>
      </c>
    </row>
    <row collapsed="false" customFormat="false" customHeight="true" hidden="false" ht="77.25" outlineLevel="0" r="71">
      <c r="A71" s="23" t="n">
        <v>69</v>
      </c>
      <c r="B71" s="24" t="s">
        <v>96</v>
      </c>
      <c r="C71" s="24" t="s">
        <v>254</v>
      </c>
      <c r="D71" s="25" t="n">
        <v>79850</v>
      </c>
      <c r="E71" s="34" t="n">
        <v>41061</v>
      </c>
      <c r="F71" s="34" t="n">
        <v>41375</v>
      </c>
      <c r="G71" s="34" t="s">
        <v>83</v>
      </c>
      <c r="H71" s="24" t="s">
        <v>79</v>
      </c>
      <c r="I71" s="27" t="s">
        <v>255</v>
      </c>
      <c r="J71" s="27" t="str">
        <f aca="false">AJ71</f>
        <v>AdjaraImereti, KakhetiTbilisi, Samegrelo / Zemo Svaneti</v>
      </c>
      <c r="K71" s="24" t="s">
        <v>26</v>
      </c>
      <c r="L71" s="24"/>
      <c r="M71" s="24" t="s">
        <v>26</v>
      </c>
      <c r="N71" s="24" t="s">
        <v>26</v>
      </c>
      <c r="O71" s="24"/>
      <c r="P71" s="24" t="s">
        <v>26</v>
      </c>
      <c r="Q71" s="24"/>
      <c r="R71" s="24"/>
      <c r="S71" s="24" t="s">
        <v>26</v>
      </c>
      <c r="T71" s="24"/>
      <c r="U71" s="28"/>
      <c r="V71" s="29" t="n">
        <f aca="false">IF(K71="x", K$2, "")</f>
        <v>0</v>
      </c>
      <c r="W71" s="29" t="n">
        <f aca="false">IF(L71="x", L$2, "")</f>
        <v>0</v>
      </c>
      <c r="X71" s="29" t="n">
        <f aca="false">IF(M71="x", M$2, "")</f>
        <v>0</v>
      </c>
      <c r="Y71" s="29" t="n">
        <f aca="false">IF(N71="x", N$2, "")</f>
        <v>0</v>
      </c>
      <c r="Z71" s="29" t="n">
        <f aca="false">IF(O71="x", O$2, "")</f>
        <v>0</v>
      </c>
      <c r="AA71" s="29" t="n">
        <f aca="false">IF(P71="x", P$2, "")</f>
        <v>0</v>
      </c>
      <c r="AB71" s="29" t="n">
        <f aca="false">IF(Q71="x", Q$2, "")</f>
        <v>0</v>
      </c>
      <c r="AC71" s="29" t="n">
        <f aca="false">IF(R71="x", R$2, "")</f>
        <v>0</v>
      </c>
      <c r="AD71" s="29" t="n">
        <f aca="false">IF(S71="x", S$2, "")</f>
        <v>0</v>
      </c>
      <c r="AE71" s="29" t="n">
        <f aca="false">IF(T71="x", T$2, "")</f>
        <v>0</v>
      </c>
      <c r="AF71" s="29" t="n">
        <f aca="false">IF(U71="x", U$2, "")</f>
        <v>0</v>
      </c>
      <c r="AG71" s="30" t="str">
        <f aca="false">SUBSTITUTE(CONCATENATE(V71, ", ",W71, ", ",X71, ", ",Y71, ", ",Z71, ", ",AA71, ", ",AB71, ", ",AC71, ", ",AD71, ", ",AE71, ", ",AF71), ", , ", "")</f>
        <v>AdjaraImereti, KakhetiTbilisi, Samegrelo / Zemo Svaneti</v>
      </c>
      <c r="AH71" s="31" t="n">
        <f aca="false">IF(LEFT(AG71,1) = ",", REPLACE(AG71, 1, 1, ""), AG71)</f>
        <v>0</v>
      </c>
      <c r="AI71" s="32" t="str">
        <f aca="false">IF(RIGHT(AH71,2) = ", ", REPLACE(AH71, LEN(AH71)-1, 2, ""), AH71)</f>
        <v>AdjaraImereti, KakhetiTbilisi, Samegrelo / Zemo Svaneti</v>
      </c>
      <c r="AJ71" s="32" t="str">
        <f aca="false">TRIM(AI71)</f>
        <v>AdjaraImereti, KakhetiTbilisi, Samegrelo / Zemo Svaneti</v>
      </c>
    </row>
    <row collapsed="false" customFormat="false" customHeight="true" hidden="false" ht="77.25" outlineLevel="0" r="72">
      <c r="A72" s="23" t="n">
        <v>70</v>
      </c>
      <c r="B72" s="24" t="s">
        <v>81</v>
      </c>
      <c r="C72" s="24" t="s">
        <v>256</v>
      </c>
      <c r="D72" s="25" t="n">
        <v>78995</v>
      </c>
      <c r="E72" s="34" t="n">
        <v>41091</v>
      </c>
      <c r="F72" s="34" t="n">
        <v>41547</v>
      </c>
      <c r="G72" s="34" t="s">
        <v>83</v>
      </c>
      <c r="H72" s="24" t="s">
        <v>183</v>
      </c>
      <c r="I72" s="27" t="s">
        <v>257</v>
      </c>
      <c r="J72" s="27" t="str">
        <f aca="false">AJ72</f>
        <v>Tbilisi</v>
      </c>
      <c r="K72" s="24"/>
      <c r="L72" s="24"/>
      <c r="M72" s="24"/>
      <c r="N72" s="24"/>
      <c r="O72" s="24"/>
      <c r="P72" s="24" t="s">
        <v>26</v>
      </c>
      <c r="Q72" s="24"/>
      <c r="R72" s="24"/>
      <c r="S72" s="24"/>
      <c r="T72" s="24"/>
      <c r="U72" s="28"/>
      <c r="V72" s="29" t="n">
        <f aca="false">IF(K72="x", K$2, "")</f>
        <v>0</v>
      </c>
      <c r="W72" s="29" t="n">
        <f aca="false">IF(L72="x", L$2, "")</f>
        <v>0</v>
      </c>
      <c r="X72" s="29" t="n">
        <f aca="false">IF(M72="x", M$2, "")</f>
        <v>0</v>
      </c>
      <c r="Y72" s="29" t="n">
        <f aca="false">IF(N72="x", N$2, "")</f>
        <v>0</v>
      </c>
      <c r="Z72" s="29" t="n">
        <f aca="false">IF(O72="x", O$2, "")</f>
        <v>0</v>
      </c>
      <c r="AA72" s="29" t="n">
        <f aca="false">IF(P72="x", P$2, "")</f>
        <v>0</v>
      </c>
      <c r="AB72" s="29" t="n">
        <f aca="false">IF(Q72="x", Q$2, "")</f>
        <v>0</v>
      </c>
      <c r="AC72" s="29" t="n">
        <f aca="false">IF(R72="x", R$2, "")</f>
        <v>0</v>
      </c>
      <c r="AD72" s="29" t="n">
        <f aca="false">IF(S72="x", S$2, "")</f>
        <v>0</v>
      </c>
      <c r="AE72" s="29" t="n">
        <f aca="false">IF(T72="x", T$2, "")</f>
        <v>0</v>
      </c>
      <c r="AF72" s="29" t="n">
        <f aca="false">IF(U72="x", U$2, "")</f>
        <v>0</v>
      </c>
      <c r="AG72" s="30" t="str">
        <f aca="false">SUBSTITUTE(CONCATENATE(V72, ", ",W72, ", ",X72, ", ",Y72, ", ",Z72, ", ",AA72, ", ",AB72, ", ",AC72, ", ",AD72, ", ",AE72, ", ",AF72), ", , ", "")</f>
        <v>, Tbilisi, </v>
      </c>
      <c r="AH72" s="31" t="n">
        <f aca="false">IF(LEFT(AG72,1) = ",", REPLACE(AG72, 1, 1, ""), AG72)</f>
        <v>0</v>
      </c>
      <c r="AI72" s="32" t="str">
        <f aca="false">IF(RIGHT(AH72,2) = ", ", REPLACE(AH72, LEN(AH72)-1, 2, ""), AH72)</f>
        <v> Tbilisi</v>
      </c>
      <c r="AJ72" s="32" t="str">
        <f aca="false">TRIM(AI72)</f>
        <v>Tbilisi</v>
      </c>
    </row>
    <row collapsed="false" customFormat="false" customHeight="true" hidden="false" ht="77.25" outlineLevel="0" r="73">
      <c r="A73" s="23" t="n">
        <v>71</v>
      </c>
      <c r="B73" s="24" t="s">
        <v>172</v>
      </c>
      <c r="C73" s="24" t="s">
        <v>173</v>
      </c>
      <c r="D73" s="25" t="n">
        <v>9167.55</v>
      </c>
      <c r="E73" s="34" t="n">
        <v>41061</v>
      </c>
      <c r="F73" s="34" t="n">
        <v>41121</v>
      </c>
      <c r="G73" s="34" t="s">
        <v>155</v>
      </c>
      <c r="H73" s="24" t="s">
        <v>156</v>
      </c>
      <c r="I73" s="27" t="s">
        <v>174</v>
      </c>
      <c r="J73" s="27" t="str">
        <f aca="false">AJ73</f>
        <v>Tbilisi</v>
      </c>
      <c r="K73" s="24"/>
      <c r="L73" s="24"/>
      <c r="M73" s="24"/>
      <c r="N73" s="24"/>
      <c r="O73" s="24"/>
      <c r="P73" s="24" t="s">
        <v>26</v>
      </c>
      <c r="Q73" s="24"/>
      <c r="R73" s="24"/>
      <c r="S73" s="24"/>
      <c r="T73" s="24"/>
      <c r="U73" s="28"/>
      <c r="V73" s="29" t="n">
        <f aca="false">IF(K73="x", K$2, "")</f>
        <v>0</v>
      </c>
      <c r="W73" s="29" t="n">
        <f aca="false">IF(L73="x", L$2, "")</f>
        <v>0</v>
      </c>
      <c r="X73" s="29" t="n">
        <f aca="false">IF(M73="x", M$2, "")</f>
        <v>0</v>
      </c>
      <c r="Y73" s="29" t="n">
        <f aca="false">IF(N73="x", N$2, "")</f>
        <v>0</v>
      </c>
      <c r="Z73" s="29" t="n">
        <f aca="false">IF(O73="x", O$2, "")</f>
        <v>0</v>
      </c>
      <c r="AA73" s="29" t="n">
        <f aca="false">IF(P73="x", P$2, "")</f>
        <v>0</v>
      </c>
      <c r="AB73" s="29" t="n">
        <f aca="false">IF(Q73="x", Q$2, "")</f>
        <v>0</v>
      </c>
      <c r="AC73" s="29" t="n">
        <f aca="false">IF(R73="x", R$2, "")</f>
        <v>0</v>
      </c>
      <c r="AD73" s="29" t="n">
        <f aca="false">IF(S73="x", S$2, "")</f>
        <v>0</v>
      </c>
      <c r="AE73" s="29" t="n">
        <f aca="false">IF(T73="x", T$2, "")</f>
        <v>0</v>
      </c>
      <c r="AF73" s="29" t="n">
        <f aca="false">IF(U73="x", U$2, "")</f>
        <v>0</v>
      </c>
      <c r="AG73" s="30" t="str">
        <f aca="false">SUBSTITUTE(CONCATENATE(V73, ", ",W73, ", ",X73, ", ",Y73, ", ",Z73, ", ",AA73, ", ",AB73, ", ",AC73, ", ",AD73, ", ",AE73, ", ",AF73), ", , ", "")</f>
        <v>, Tbilisi, </v>
      </c>
      <c r="AH73" s="31" t="n">
        <f aca="false">IF(LEFT(AG73,1) = ",", REPLACE(AG73, 1, 1, ""), AG73)</f>
        <v>0</v>
      </c>
      <c r="AI73" s="32" t="str">
        <f aca="false">IF(RIGHT(AH73,2) = ", ", REPLACE(AH73, LEN(AH73)-1, 2, ""), AH73)</f>
        <v> Tbilisi</v>
      </c>
      <c r="AJ73" s="32" t="str">
        <f aca="false">TRIM(AI73)</f>
        <v>Tbilisi</v>
      </c>
    </row>
    <row collapsed="false" customFormat="false" customHeight="true" hidden="false" ht="102.75" outlineLevel="0" r="74">
      <c r="A74" s="23" t="n">
        <v>72</v>
      </c>
      <c r="B74" s="24" t="s">
        <v>27</v>
      </c>
      <c r="C74" s="24" t="s">
        <v>258</v>
      </c>
      <c r="D74" s="25" t="n">
        <v>27670</v>
      </c>
      <c r="E74" s="34" t="n">
        <v>41122</v>
      </c>
      <c r="F74" s="34" t="n">
        <v>41486</v>
      </c>
      <c r="G74" s="34" t="s">
        <v>23</v>
      </c>
      <c r="H74" s="24" t="s">
        <v>24</v>
      </c>
      <c r="I74" s="27" t="s">
        <v>259</v>
      </c>
      <c r="J74" s="27" t="str">
        <f aca="false">AJ74</f>
        <v>Imereti</v>
      </c>
      <c r="K74" s="24"/>
      <c r="L74" s="24"/>
      <c r="M74" s="24" t="s">
        <v>26</v>
      </c>
      <c r="N74" s="24"/>
      <c r="O74" s="24"/>
      <c r="P74" s="24"/>
      <c r="Q74" s="24"/>
      <c r="R74" s="24"/>
      <c r="S74" s="24"/>
      <c r="T74" s="24"/>
      <c r="U74" s="28"/>
      <c r="V74" s="29" t="n">
        <f aca="false">IF(K74="x", K$2, "")</f>
        <v>0</v>
      </c>
      <c r="W74" s="29" t="n">
        <f aca="false">IF(L74="x", L$2, "")</f>
        <v>0</v>
      </c>
      <c r="X74" s="29" t="n">
        <f aca="false">IF(M74="x", M$2, "")</f>
        <v>0</v>
      </c>
      <c r="Y74" s="29" t="n">
        <f aca="false">IF(N74="x", N$2, "")</f>
        <v>0</v>
      </c>
      <c r="Z74" s="29" t="n">
        <f aca="false">IF(O74="x", O$2, "")</f>
        <v>0</v>
      </c>
      <c r="AA74" s="29" t="n">
        <f aca="false">IF(P74="x", P$2, "")</f>
        <v>0</v>
      </c>
      <c r="AB74" s="29" t="n">
        <f aca="false">IF(Q74="x", Q$2, "")</f>
        <v>0</v>
      </c>
      <c r="AC74" s="29" t="n">
        <f aca="false">IF(R74="x", R$2, "")</f>
        <v>0</v>
      </c>
      <c r="AD74" s="29" t="n">
        <f aca="false">IF(S74="x", S$2, "")</f>
        <v>0</v>
      </c>
      <c r="AE74" s="29" t="n">
        <f aca="false">IF(T74="x", T$2, "")</f>
        <v>0</v>
      </c>
      <c r="AF74" s="29" t="n">
        <f aca="false">IF(U74="x", U$2, "")</f>
        <v>0</v>
      </c>
      <c r="AG74" s="30" t="str">
        <f aca="false">SUBSTITUTE(CONCATENATE(V74, ", ",W74, ", ",X74, ", ",Y74, ", ",Z74, ", ",AA74, ", ",AB74, ", ",AC74, ", ",AD74, ", ",AE74, ", ",AF74), ", , ", "")</f>
        <v>Imereti</v>
      </c>
      <c r="AH74" s="31" t="n">
        <f aca="false">IF(LEFT(AG74,1) = ",", REPLACE(AG74, 1, 1, ""), AG74)</f>
        <v>0</v>
      </c>
      <c r="AI74" s="32" t="str">
        <f aca="false">IF(RIGHT(AH74,2) = ", ", REPLACE(AH74, LEN(AH74)-1, 2, ""), AH74)</f>
        <v>Imereti</v>
      </c>
      <c r="AJ74" s="32" t="str">
        <f aca="false">TRIM(AI74)</f>
        <v>Imereti</v>
      </c>
    </row>
    <row collapsed="false" customFormat="false" customHeight="true" hidden="false" ht="77.25" outlineLevel="0" r="75">
      <c r="A75" s="23" t="n">
        <v>73</v>
      </c>
      <c r="B75" s="24" t="s">
        <v>260</v>
      </c>
      <c r="C75" s="24" t="s">
        <v>261</v>
      </c>
      <c r="D75" s="25" t="n">
        <v>28466</v>
      </c>
      <c r="E75" s="34" t="n">
        <v>41105</v>
      </c>
      <c r="F75" s="34" t="n">
        <v>41501</v>
      </c>
      <c r="G75" s="34" t="s">
        <v>23</v>
      </c>
      <c r="H75" s="24" t="s">
        <v>65</v>
      </c>
      <c r="I75" s="27" t="s">
        <v>262</v>
      </c>
      <c r="J75" s="27" t="str">
        <f aca="false">AJ75</f>
        <v>Imereti</v>
      </c>
      <c r="K75" s="24"/>
      <c r="L75" s="24"/>
      <c r="M75" s="24" t="s">
        <v>26</v>
      </c>
      <c r="N75" s="24"/>
      <c r="O75" s="24"/>
      <c r="P75" s="24"/>
      <c r="Q75" s="24"/>
      <c r="R75" s="24"/>
      <c r="S75" s="24"/>
      <c r="T75" s="24"/>
      <c r="U75" s="28"/>
      <c r="V75" s="29" t="n">
        <f aca="false">IF(K75="x", K$2, "")</f>
        <v>0</v>
      </c>
      <c r="W75" s="29" t="n">
        <f aca="false">IF(L75="x", L$2, "")</f>
        <v>0</v>
      </c>
      <c r="X75" s="29" t="n">
        <f aca="false">IF(M75="x", M$2, "")</f>
        <v>0</v>
      </c>
      <c r="Y75" s="29" t="n">
        <f aca="false">IF(N75="x", N$2, "")</f>
        <v>0</v>
      </c>
      <c r="Z75" s="29" t="n">
        <f aca="false">IF(O75="x", O$2, "")</f>
        <v>0</v>
      </c>
      <c r="AA75" s="29" t="n">
        <f aca="false">IF(P75="x", P$2, "")</f>
        <v>0</v>
      </c>
      <c r="AB75" s="29" t="n">
        <f aca="false">IF(Q75="x", Q$2, "")</f>
        <v>0</v>
      </c>
      <c r="AC75" s="29" t="n">
        <f aca="false">IF(R75="x", R$2, "")</f>
        <v>0</v>
      </c>
      <c r="AD75" s="29" t="n">
        <f aca="false">IF(S75="x", S$2, "")</f>
        <v>0</v>
      </c>
      <c r="AE75" s="29" t="n">
        <f aca="false">IF(T75="x", T$2, "")</f>
        <v>0</v>
      </c>
      <c r="AF75" s="29" t="n">
        <f aca="false">IF(U75="x", U$2, "")</f>
        <v>0</v>
      </c>
      <c r="AG75" s="30" t="str">
        <f aca="false">SUBSTITUTE(CONCATENATE(V75, ", ",W75, ", ",X75, ", ",Y75, ", ",Z75, ", ",AA75, ", ",AB75, ", ",AC75, ", ",AD75, ", ",AE75, ", ",AF75), ", , ", "")</f>
        <v>Imereti</v>
      </c>
      <c r="AH75" s="31" t="n">
        <f aca="false">IF(LEFT(AG75,1) = ",", REPLACE(AG75, 1, 1, ""), AG75)</f>
        <v>0</v>
      </c>
      <c r="AI75" s="32" t="str">
        <f aca="false">IF(RIGHT(AH75,2) = ", ", REPLACE(AH75, LEN(AH75)-1, 2, ""), AH75)</f>
        <v>Imereti</v>
      </c>
      <c r="AJ75" s="32" t="str">
        <f aca="false">TRIM(AI75)</f>
        <v>Imereti</v>
      </c>
    </row>
    <row collapsed="false" customFormat="false" customHeight="true" hidden="false" ht="77.25" outlineLevel="0" r="76">
      <c r="A76" s="23" t="n">
        <v>74</v>
      </c>
      <c r="B76" s="24" t="s">
        <v>263</v>
      </c>
      <c r="C76" s="24" t="s">
        <v>264</v>
      </c>
      <c r="D76" s="25" t="n">
        <v>27690</v>
      </c>
      <c r="E76" s="34" t="n">
        <v>41153</v>
      </c>
      <c r="F76" s="34" t="n">
        <v>41547</v>
      </c>
      <c r="G76" s="34" t="s">
        <v>23</v>
      </c>
      <c r="H76" s="24" t="s">
        <v>190</v>
      </c>
      <c r="I76" s="27" t="s">
        <v>265</v>
      </c>
      <c r="J76" s="27" t="str">
        <f aca="false">AJ76</f>
        <v>Imereti</v>
      </c>
      <c r="K76" s="24"/>
      <c r="L76" s="24"/>
      <c r="M76" s="24" t="s">
        <v>26</v>
      </c>
      <c r="N76" s="24"/>
      <c r="O76" s="24"/>
      <c r="P76" s="24"/>
      <c r="Q76" s="24"/>
      <c r="R76" s="24"/>
      <c r="S76" s="24"/>
      <c r="T76" s="24"/>
      <c r="U76" s="28"/>
      <c r="V76" s="29" t="n">
        <f aca="false">IF(K76="x", K$2, "")</f>
        <v>0</v>
      </c>
      <c r="W76" s="29" t="n">
        <f aca="false">IF(L76="x", L$2, "")</f>
        <v>0</v>
      </c>
      <c r="X76" s="29" t="n">
        <f aca="false">IF(M76="x", M$2, "")</f>
        <v>0</v>
      </c>
      <c r="Y76" s="29" t="n">
        <f aca="false">IF(N76="x", N$2, "")</f>
        <v>0</v>
      </c>
      <c r="Z76" s="29" t="n">
        <f aca="false">IF(O76="x", O$2, "")</f>
        <v>0</v>
      </c>
      <c r="AA76" s="29" t="n">
        <f aca="false">IF(P76="x", P$2, "")</f>
        <v>0</v>
      </c>
      <c r="AB76" s="29" t="n">
        <f aca="false">IF(Q76="x", Q$2, "")</f>
        <v>0</v>
      </c>
      <c r="AC76" s="29" t="n">
        <f aca="false">IF(R76="x", R$2, "")</f>
        <v>0</v>
      </c>
      <c r="AD76" s="29" t="n">
        <f aca="false">IF(S76="x", S$2, "")</f>
        <v>0</v>
      </c>
      <c r="AE76" s="29" t="n">
        <f aca="false">IF(T76="x", T$2, "")</f>
        <v>0</v>
      </c>
      <c r="AF76" s="29" t="n">
        <f aca="false">IF(U76="x", U$2, "")</f>
        <v>0</v>
      </c>
      <c r="AG76" s="30" t="str">
        <f aca="false">SUBSTITUTE(CONCATENATE(V76, ", ",W76, ", ",X76, ", ",Y76, ", ",Z76, ", ",AA76, ", ",AB76, ", ",AC76, ", ",AD76, ", ",AE76, ", ",AF76), ", , ", "")</f>
        <v>Imereti</v>
      </c>
      <c r="AH76" s="31" t="n">
        <f aca="false">IF(LEFT(AG76,1) = ",", REPLACE(AG76, 1, 1, ""), AG76)</f>
        <v>0</v>
      </c>
      <c r="AI76" s="32" t="str">
        <f aca="false">IF(RIGHT(AH76,2) = ", ", REPLACE(AH76, LEN(AH76)-1, 2, ""), AH76)</f>
        <v>Imereti</v>
      </c>
      <c r="AJ76" s="32" t="str">
        <f aca="false">TRIM(AI76)</f>
        <v>Imereti</v>
      </c>
    </row>
    <row collapsed="false" customFormat="false" customHeight="true" hidden="false" ht="77.25" outlineLevel="0" r="77">
      <c r="A77" s="23" t="n">
        <v>75</v>
      </c>
      <c r="B77" s="24" t="s">
        <v>130</v>
      </c>
      <c r="C77" s="24" t="s">
        <v>266</v>
      </c>
      <c r="D77" s="25" t="n">
        <v>25850</v>
      </c>
      <c r="E77" s="34" t="n">
        <v>41122</v>
      </c>
      <c r="F77" s="34" t="n">
        <v>41486</v>
      </c>
      <c r="G77" s="34" t="s">
        <v>23</v>
      </c>
      <c r="H77" s="24" t="s">
        <v>91</v>
      </c>
      <c r="I77" s="27" t="s">
        <v>267</v>
      </c>
      <c r="J77" s="27" t="str">
        <f aca="false">AJ77</f>
        <v>Adjara</v>
      </c>
      <c r="K77" s="24" t="s">
        <v>26</v>
      </c>
      <c r="L77" s="24"/>
      <c r="M77" s="24"/>
      <c r="N77" s="24"/>
      <c r="O77" s="24"/>
      <c r="P77" s="24"/>
      <c r="Q77" s="24"/>
      <c r="R77" s="24"/>
      <c r="S77" s="24"/>
      <c r="T77" s="24"/>
      <c r="U77" s="28"/>
      <c r="V77" s="29" t="n">
        <f aca="false">IF(K77="x", K$2, "")</f>
        <v>0</v>
      </c>
      <c r="W77" s="29" t="n">
        <f aca="false">IF(L77="x", L$2, "")</f>
        <v>0</v>
      </c>
      <c r="X77" s="29" t="n">
        <f aca="false">IF(M77="x", M$2, "")</f>
        <v>0</v>
      </c>
      <c r="Y77" s="29" t="n">
        <f aca="false">IF(N77="x", N$2, "")</f>
        <v>0</v>
      </c>
      <c r="Z77" s="29" t="n">
        <f aca="false">IF(O77="x", O$2, "")</f>
        <v>0</v>
      </c>
      <c r="AA77" s="29" t="n">
        <f aca="false">IF(P77="x", P$2, "")</f>
        <v>0</v>
      </c>
      <c r="AB77" s="29" t="n">
        <f aca="false">IF(Q77="x", Q$2, "")</f>
        <v>0</v>
      </c>
      <c r="AC77" s="29" t="n">
        <f aca="false">IF(R77="x", R$2, "")</f>
        <v>0</v>
      </c>
      <c r="AD77" s="29" t="n">
        <f aca="false">IF(S77="x", S$2, "")</f>
        <v>0</v>
      </c>
      <c r="AE77" s="29" t="n">
        <f aca="false">IF(T77="x", T$2, "")</f>
        <v>0</v>
      </c>
      <c r="AF77" s="29" t="n">
        <f aca="false">IF(U77="x", U$2, "")</f>
        <v>0</v>
      </c>
      <c r="AG77" s="30" t="str">
        <f aca="false">SUBSTITUTE(CONCATENATE(V77, ", ",W77, ", ",X77, ", ",Y77, ", ",Z77, ", ",AA77, ", ",AB77, ", ",AC77, ", ",AD77, ", ",AE77, ", ",AF77), ", , ", "")</f>
        <v>Adjara</v>
      </c>
      <c r="AH77" s="31" t="n">
        <f aca="false">IF(LEFT(AG77,1) = ",", REPLACE(AG77, 1, 1, ""), AG77)</f>
        <v>0</v>
      </c>
      <c r="AI77" s="32" t="str">
        <f aca="false">IF(RIGHT(AH77,2) = ", ", REPLACE(AH77, LEN(AH77)-1, 2, ""), AH77)</f>
        <v>Adjara</v>
      </c>
      <c r="AJ77" s="32" t="str">
        <f aca="false">TRIM(AI77)</f>
        <v>Adjara</v>
      </c>
    </row>
    <row collapsed="false" customFormat="false" customHeight="true" hidden="false" ht="77.25" outlineLevel="0" r="78">
      <c r="A78" s="23" t="n">
        <v>76</v>
      </c>
      <c r="B78" s="24" t="s">
        <v>268</v>
      </c>
      <c r="C78" s="24" t="s">
        <v>269</v>
      </c>
      <c r="D78" s="25" t="n">
        <v>27242</v>
      </c>
      <c r="E78" s="34" t="n">
        <v>41122</v>
      </c>
      <c r="F78" s="34" t="n">
        <v>41486</v>
      </c>
      <c r="G78" s="34" t="s">
        <v>23</v>
      </c>
      <c r="H78" s="24" t="s">
        <v>44</v>
      </c>
      <c r="I78" s="27" t="s">
        <v>270</v>
      </c>
      <c r="J78" s="27" t="str">
        <f aca="false">AJ78</f>
        <v>Kakheti</v>
      </c>
      <c r="K78" s="24"/>
      <c r="L78" s="24"/>
      <c r="M78" s="24"/>
      <c r="N78" s="24" t="s">
        <v>26</v>
      </c>
      <c r="O78" s="24"/>
      <c r="P78" s="24"/>
      <c r="Q78" s="24"/>
      <c r="R78" s="24"/>
      <c r="S78" s="24"/>
      <c r="T78" s="24"/>
      <c r="U78" s="28"/>
      <c r="V78" s="29" t="n">
        <f aca="false">IF(K78="x", K$2, "")</f>
        <v>0</v>
      </c>
      <c r="W78" s="29" t="n">
        <f aca="false">IF(L78="x", L$2, "")</f>
        <v>0</v>
      </c>
      <c r="X78" s="29" t="n">
        <f aca="false">IF(M78="x", M$2, "")</f>
        <v>0</v>
      </c>
      <c r="Y78" s="29" t="n">
        <f aca="false">IF(N78="x", N$2, "")</f>
        <v>0</v>
      </c>
      <c r="Z78" s="29" t="n">
        <f aca="false">IF(O78="x", O$2, "")</f>
        <v>0</v>
      </c>
      <c r="AA78" s="29" t="n">
        <f aca="false">IF(P78="x", P$2, "")</f>
        <v>0</v>
      </c>
      <c r="AB78" s="29" t="n">
        <f aca="false">IF(Q78="x", Q$2, "")</f>
        <v>0</v>
      </c>
      <c r="AC78" s="29" t="n">
        <f aca="false">IF(R78="x", R$2, "")</f>
        <v>0</v>
      </c>
      <c r="AD78" s="29" t="n">
        <f aca="false">IF(S78="x", S$2, "")</f>
        <v>0</v>
      </c>
      <c r="AE78" s="29" t="n">
        <f aca="false">IF(T78="x", T$2, "")</f>
        <v>0</v>
      </c>
      <c r="AF78" s="29" t="n">
        <f aca="false">IF(U78="x", U$2, "")</f>
        <v>0</v>
      </c>
      <c r="AG78" s="30" t="str">
        <f aca="false">SUBSTITUTE(CONCATENATE(V78, ", ",W78, ", ",X78, ", ",Y78, ", ",Z78, ", ",AA78, ", ",AB78, ", ",AC78, ", ",AD78, ", ",AE78, ", ",AF78), ", , ", "")</f>
        <v>, Kakheti, </v>
      </c>
      <c r="AH78" s="31" t="n">
        <f aca="false">IF(LEFT(AG78,1) = ",", REPLACE(AG78, 1, 1, ""), AG78)</f>
        <v>0</v>
      </c>
      <c r="AI78" s="32" t="str">
        <f aca="false">IF(RIGHT(AH78,2) = ", ", REPLACE(AH78, LEN(AH78)-1, 2, ""), AH78)</f>
        <v> Kakheti</v>
      </c>
      <c r="AJ78" s="32" t="str">
        <f aca="false">TRIM(AI78)</f>
        <v>Kakheti</v>
      </c>
    </row>
    <row collapsed="false" customFormat="false" customHeight="true" hidden="false" ht="77.25" outlineLevel="0" r="79">
      <c r="A79" s="23" t="n">
        <v>77</v>
      </c>
      <c r="B79" s="24" t="s">
        <v>124</v>
      </c>
      <c r="C79" s="24" t="s">
        <v>271</v>
      </c>
      <c r="D79" s="25" t="n">
        <v>24454</v>
      </c>
      <c r="E79" s="34" t="n">
        <v>41122</v>
      </c>
      <c r="F79" s="34" t="n">
        <v>41486</v>
      </c>
      <c r="G79" s="34" t="s">
        <v>23</v>
      </c>
      <c r="H79" s="24" t="s">
        <v>65</v>
      </c>
      <c r="I79" s="27" t="s">
        <v>272</v>
      </c>
      <c r="J79" s="27" t="str">
        <f aca="false">AJ79</f>
        <v>Guria</v>
      </c>
      <c r="K79" s="24"/>
      <c r="L79" s="24" t="s">
        <v>26</v>
      </c>
      <c r="M79" s="24"/>
      <c r="N79" s="24"/>
      <c r="O79" s="24"/>
      <c r="P79" s="24"/>
      <c r="Q79" s="24"/>
      <c r="R79" s="24"/>
      <c r="S79" s="24"/>
      <c r="T79" s="24"/>
      <c r="U79" s="28"/>
      <c r="V79" s="29" t="n">
        <f aca="false">IF(K79="x", K$2, "")</f>
        <v>0</v>
      </c>
      <c r="W79" s="29" t="n">
        <f aca="false">IF(L79="x", L$2, "")</f>
        <v>0</v>
      </c>
      <c r="X79" s="29" t="n">
        <f aca="false">IF(M79="x", M$2, "")</f>
        <v>0</v>
      </c>
      <c r="Y79" s="29" t="n">
        <f aca="false">IF(N79="x", N$2, "")</f>
        <v>0</v>
      </c>
      <c r="Z79" s="29" t="n">
        <f aca="false">IF(O79="x", O$2, "")</f>
        <v>0</v>
      </c>
      <c r="AA79" s="29" t="n">
        <f aca="false">IF(P79="x", P$2, "")</f>
        <v>0</v>
      </c>
      <c r="AB79" s="29" t="n">
        <f aca="false">IF(Q79="x", Q$2, "")</f>
        <v>0</v>
      </c>
      <c r="AC79" s="29" t="n">
        <f aca="false">IF(R79="x", R$2, "")</f>
        <v>0</v>
      </c>
      <c r="AD79" s="29" t="n">
        <f aca="false">IF(S79="x", S$2, "")</f>
        <v>0</v>
      </c>
      <c r="AE79" s="29" t="n">
        <f aca="false">IF(T79="x", T$2, "")</f>
        <v>0</v>
      </c>
      <c r="AF79" s="29" t="n">
        <f aca="false">IF(U79="x", U$2, "")</f>
        <v>0</v>
      </c>
      <c r="AG79" s="30" t="str">
        <f aca="false">SUBSTITUTE(CONCATENATE(V79, ", ",W79, ", ",X79, ", ",Y79, ", ",Z79, ", ",AA79, ", ",AB79, ", ",AC79, ", ",AD79, ", ",AE79, ", ",AF79), ", , ", "")</f>
        <v>, Guria, </v>
      </c>
      <c r="AH79" s="31" t="n">
        <f aca="false">IF(LEFT(AG79,1) = ",", REPLACE(AG79, 1, 1, ""), AG79)</f>
        <v>0</v>
      </c>
      <c r="AI79" s="32" t="str">
        <f aca="false">IF(RIGHT(AH79,2) = ", ", REPLACE(AH79, LEN(AH79)-1, 2, ""), AH79)</f>
        <v> Guria</v>
      </c>
      <c r="AJ79" s="32" t="str">
        <f aca="false">TRIM(AI79)</f>
        <v>Guria</v>
      </c>
    </row>
    <row collapsed="false" customFormat="false" customHeight="true" hidden="false" ht="77.25" outlineLevel="0" r="80">
      <c r="A80" s="23" t="n">
        <v>78</v>
      </c>
      <c r="B80" s="24" t="s">
        <v>273</v>
      </c>
      <c r="C80" s="24" t="s">
        <v>274</v>
      </c>
      <c r="D80" s="25" t="n">
        <v>15352</v>
      </c>
      <c r="E80" s="34" t="n">
        <v>41136</v>
      </c>
      <c r="F80" s="34" t="n">
        <v>41440</v>
      </c>
      <c r="G80" s="34" t="s">
        <v>23</v>
      </c>
      <c r="H80" s="24" t="s">
        <v>32</v>
      </c>
      <c r="I80" s="27" t="s">
        <v>275</v>
      </c>
      <c r="J80" s="27" t="str">
        <f aca="false">AJ80</f>
        <v>Samegrelo / Zemo Svaneti</v>
      </c>
      <c r="K80" s="24"/>
      <c r="L80" s="24"/>
      <c r="M80" s="24"/>
      <c r="N80" s="24"/>
      <c r="O80" s="24"/>
      <c r="P80" s="24"/>
      <c r="Q80" s="24"/>
      <c r="R80" s="24"/>
      <c r="S80" s="24" t="s">
        <v>26</v>
      </c>
      <c r="T80" s="24"/>
      <c r="U80" s="28"/>
      <c r="V80" s="29" t="n">
        <f aca="false">IF(K80="x", K$2, "")</f>
        <v>0</v>
      </c>
      <c r="W80" s="29" t="n">
        <f aca="false">IF(L80="x", L$2, "")</f>
        <v>0</v>
      </c>
      <c r="X80" s="29" t="n">
        <f aca="false">IF(M80="x", M$2, "")</f>
        <v>0</v>
      </c>
      <c r="Y80" s="29" t="n">
        <f aca="false">IF(N80="x", N$2, "")</f>
        <v>0</v>
      </c>
      <c r="Z80" s="29" t="n">
        <f aca="false">IF(O80="x", O$2, "")</f>
        <v>0</v>
      </c>
      <c r="AA80" s="29" t="n">
        <f aca="false">IF(P80="x", P$2, "")</f>
        <v>0</v>
      </c>
      <c r="AB80" s="29" t="n">
        <f aca="false">IF(Q80="x", Q$2, "")</f>
        <v>0</v>
      </c>
      <c r="AC80" s="29" t="n">
        <f aca="false">IF(R80="x", R$2, "")</f>
        <v>0</v>
      </c>
      <c r="AD80" s="29" t="n">
        <f aca="false">IF(S80="x", S$2, "")</f>
        <v>0</v>
      </c>
      <c r="AE80" s="29" t="n">
        <f aca="false">IF(T80="x", T$2, "")</f>
        <v>0</v>
      </c>
      <c r="AF80" s="29" t="n">
        <f aca="false">IF(U80="x", U$2, "")</f>
        <v>0</v>
      </c>
      <c r="AG80" s="30" t="str">
        <f aca="false">SUBSTITUTE(CONCATENATE(V80, ", ",W80, ", ",X80, ", ",Y80, ", ",Z80, ", ",AA80, ", ",AB80, ", ",AC80, ", ",AD80, ", ",AE80, ", ",AF80), ", , ", "")</f>
        <v>Samegrelo / Zemo Svaneti</v>
      </c>
      <c r="AH80" s="31" t="n">
        <f aca="false">IF(LEFT(AG80,1) = ",", REPLACE(AG80, 1, 1, ""), AG80)</f>
        <v>0</v>
      </c>
      <c r="AI80" s="32" t="str">
        <f aca="false">IF(RIGHT(AH80,2) = ", ", REPLACE(AH80, LEN(AH80)-1, 2, ""), AH80)</f>
        <v>Samegrelo / Zemo Svaneti</v>
      </c>
      <c r="AJ80" s="32" t="str">
        <f aca="false">TRIM(AI80)</f>
        <v>Samegrelo / Zemo Svaneti</v>
      </c>
    </row>
    <row collapsed="false" customFormat="false" customHeight="true" hidden="false" ht="77.25" outlineLevel="0" r="81">
      <c r="A81" s="23" t="n">
        <v>79</v>
      </c>
      <c r="B81" s="24" t="s">
        <v>276</v>
      </c>
      <c r="C81" s="24" t="s">
        <v>277</v>
      </c>
      <c r="D81" s="25" t="n">
        <v>19980</v>
      </c>
      <c r="E81" s="34" t="n">
        <v>41153</v>
      </c>
      <c r="F81" s="34" t="n">
        <v>41394</v>
      </c>
      <c r="G81" s="34" t="s">
        <v>23</v>
      </c>
      <c r="H81" s="24" t="s">
        <v>55</v>
      </c>
      <c r="I81" s="27" t="s">
        <v>278</v>
      </c>
      <c r="J81" s="27" t="str">
        <f aca="false">AJ81</f>
        <v>Kakheti</v>
      </c>
      <c r="K81" s="24"/>
      <c r="L81" s="24"/>
      <c r="M81" s="24"/>
      <c r="N81" s="24" t="s">
        <v>26</v>
      </c>
      <c r="O81" s="24"/>
      <c r="P81" s="24"/>
      <c r="Q81" s="24"/>
      <c r="R81" s="24"/>
      <c r="S81" s="24"/>
      <c r="T81" s="24"/>
      <c r="U81" s="28"/>
      <c r="V81" s="29" t="n">
        <f aca="false">IF(K81="x", K$2, "")</f>
        <v>0</v>
      </c>
      <c r="W81" s="29" t="n">
        <f aca="false">IF(L81="x", L$2, "")</f>
        <v>0</v>
      </c>
      <c r="X81" s="29" t="n">
        <f aca="false">IF(M81="x", M$2, "")</f>
        <v>0</v>
      </c>
      <c r="Y81" s="29" t="n">
        <f aca="false">IF(N81="x", N$2, "")</f>
        <v>0</v>
      </c>
      <c r="Z81" s="29" t="n">
        <f aca="false">IF(O81="x", O$2, "")</f>
        <v>0</v>
      </c>
      <c r="AA81" s="29" t="n">
        <f aca="false">IF(P81="x", P$2, "")</f>
        <v>0</v>
      </c>
      <c r="AB81" s="29" t="n">
        <f aca="false">IF(Q81="x", Q$2, "")</f>
        <v>0</v>
      </c>
      <c r="AC81" s="29" t="n">
        <f aca="false">IF(R81="x", R$2, "")</f>
        <v>0</v>
      </c>
      <c r="AD81" s="29" t="n">
        <f aca="false">IF(S81="x", S$2, "")</f>
        <v>0</v>
      </c>
      <c r="AE81" s="29" t="n">
        <f aca="false">IF(T81="x", T$2, "")</f>
        <v>0</v>
      </c>
      <c r="AF81" s="29" t="n">
        <f aca="false">IF(U81="x", U$2, "")</f>
        <v>0</v>
      </c>
      <c r="AG81" s="30" t="str">
        <f aca="false">SUBSTITUTE(CONCATENATE(V81, ", ",W81, ", ",X81, ", ",Y81, ", ",Z81, ", ",AA81, ", ",AB81, ", ",AC81, ", ",AD81, ", ",AE81, ", ",AF81), ", , ", "")</f>
        <v>, Kakheti, </v>
      </c>
      <c r="AH81" s="31" t="n">
        <f aca="false">IF(LEFT(AG81,1) = ",", REPLACE(AG81, 1, 1, ""), AG81)</f>
        <v>0</v>
      </c>
      <c r="AI81" s="32" t="str">
        <f aca="false">IF(RIGHT(AH81,2) = ", ", REPLACE(AH81, LEN(AH81)-1, 2, ""), AH81)</f>
        <v> Kakheti</v>
      </c>
      <c r="AJ81" s="32" t="str">
        <f aca="false">TRIM(AI81)</f>
        <v>Kakheti</v>
      </c>
    </row>
    <row collapsed="false" customFormat="false" customHeight="true" hidden="false" ht="77.25" outlineLevel="0" r="82">
      <c r="A82" s="23" t="n">
        <v>80</v>
      </c>
      <c r="B82" s="24" t="s">
        <v>279</v>
      </c>
      <c r="C82" s="24" t="s">
        <v>280</v>
      </c>
      <c r="D82" s="25" t="n">
        <v>19970</v>
      </c>
      <c r="E82" s="34" t="n">
        <v>41136</v>
      </c>
      <c r="F82" s="34" t="n">
        <v>41379</v>
      </c>
      <c r="G82" s="34" t="s">
        <v>23</v>
      </c>
      <c r="H82" s="24" t="s">
        <v>281</v>
      </c>
      <c r="I82" s="27" t="s">
        <v>282</v>
      </c>
      <c r="J82" s="27" t="str">
        <f aca="false">AJ82</f>
        <v>Tbilisi</v>
      </c>
      <c r="K82" s="24"/>
      <c r="L82" s="24"/>
      <c r="M82" s="24"/>
      <c r="N82" s="24"/>
      <c r="O82" s="24"/>
      <c r="P82" s="24" t="s">
        <v>26</v>
      </c>
      <c r="Q82" s="24"/>
      <c r="R82" s="24"/>
      <c r="S82" s="24"/>
      <c r="T82" s="24"/>
      <c r="U82" s="28"/>
      <c r="V82" s="29" t="n">
        <f aca="false">IF(K82="x", K$2, "")</f>
        <v>0</v>
      </c>
      <c r="W82" s="29" t="n">
        <f aca="false">IF(L82="x", L$2, "")</f>
        <v>0</v>
      </c>
      <c r="X82" s="29" t="n">
        <f aca="false">IF(M82="x", M$2, "")</f>
        <v>0</v>
      </c>
      <c r="Y82" s="29" t="n">
        <f aca="false">IF(N82="x", N$2, "")</f>
        <v>0</v>
      </c>
      <c r="Z82" s="29" t="n">
        <f aca="false">IF(O82="x", O$2, "")</f>
        <v>0</v>
      </c>
      <c r="AA82" s="29" t="n">
        <f aca="false">IF(P82="x", P$2, "")</f>
        <v>0</v>
      </c>
      <c r="AB82" s="29" t="n">
        <f aca="false">IF(Q82="x", Q$2, "")</f>
        <v>0</v>
      </c>
      <c r="AC82" s="29" t="n">
        <f aca="false">IF(R82="x", R$2, "")</f>
        <v>0</v>
      </c>
      <c r="AD82" s="29" t="n">
        <f aca="false">IF(S82="x", S$2, "")</f>
        <v>0</v>
      </c>
      <c r="AE82" s="29" t="n">
        <f aca="false">IF(T82="x", T$2, "")</f>
        <v>0</v>
      </c>
      <c r="AF82" s="29" t="n">
        <f aca="false">IF(U82="x", U$2, "")</f>
        <v>0</v>
      </c>
      <c r="AG82" s="30" t="str">
        <f aca="false">SUBSTITUTE(CONCATENATE(V82, ", ",W82, ", ",X82, ", ",Y82, ", ",Z82, ", ",AA82, ", ",AB82, ", ",AC82, ", ",AD82, ", ",AE82, ", ",AF82), ", , ", "")</f>
        <v>, Tbilisi, </v>
      </c>
      <c r="AH82" s="31" t="n">
        <f aca="false">IF(LEFT(AG82,1) = ",", REPLACE(AG82, 1, 1, ""), AG82)</f>
        <v>0</v>
      </c>
      <c r="AI82" s="32" t="str">
        <f aca="false">IF(RIGHT(AH82,2) = ", ", REPLACE(AH82, LEN(AH82)-1, 2, ""), AH82)</f>
        <v> Tbilisi</v>
      </c>
      <c r="AJ82" s="32" t="str">
        <f aca="false">TRIM(AI82)</f>
        <v>Tbilisi</v>
      </c>
    </row>
    <row collapsed="false" customFormat="false" customHeight="true" hidden="false" ht="77.25" outlineLevel="0" r="83">
      <c r="A83" s="23" t="n">
        <v>81</v>
      </c>
      <c r="B83" s="24" t="s">
        <v>104</v>
      </c>
      <c r="C83" s="24" t="s">
        <v>283</v>
      </c>
      <c r="D83" s="25" t="n">
        <v>79945</v>
      </c>
      <c r="E83" s="34" t="n">
        <v>41153</v>
      </c>
      <c r="F83" s="34" t="n">
        <v>41670</v>
      </c>
      <c r="G83" s="34" t="s">
        <v>106</v>
      </c>
      <c r="H83" s="24" t="s">
        <v>87</v>
      </c>
      <c r="I83" s="27" t="s">
        <v>107</v>
      </c>
      <c r="J83" s="27" t="str">
        <f aca="false">AJ83</f>
        <v>Adjara, Guria, Imereti, KakhetiTbilisi, Samegrelo / Zemo Svaneti, Samtskhe-Javakheti, Shida Kartli</v>
      </c>
      <c r="K83" s="24" t="s">
        <v>26</v>
      </c>
      <c r="L83" s="24" t="s">
        <v>26</v>
      </c>
      <c r="M83" s="24" t="s">
        <v>26</v>
      </c>
      <c r="N83" s="24" t="s">
        <v>26</v>
      </c>
      <c r="O83" s="24"/>
      <c r="P83" s="24" t="s">
        <v>26</v>
      </c>
      <c r="Q83" s="24"/>
      <c r="R83" s="24"/>
      <c r="S83" s="24" t="s">
        <v>26</v>
      </c>
      <c r="T83" s="24" t="s">
        <v>26</v>
      </c>
      <c r="U83" s="28" t="s">
        <v>26</v>
      </c>
      <c r="V83" s="29" t="n">
        <f aca="false">IF(K83="x", K$2, "")</f>
        <v>0</v>
      </c>
      <c r="W83" s="29" t="n">
        <f aca="false">IF(L83="x", L$2, "")</f>
        <v>0</v>
      </c>
      <c r="X83" s="29" t="n">
        <f aca="false">IF(M83="x", M$2, "")</f>
        <v>0</v>
      </c>
      <c r="Y83" s="29" t="n">
        <f aca="false">IF(N83="x", N$2, "")</f>
        <v>0</v>
      </c>
      <c r="Z83" s="29" t="n">
        <f aca="false">IF(O83="x", O$2, "")</f>
        <v>0</v>
      </c>
      <c r="AA83" s="29" t="n">
        <f aca="false">IF(P83="x", P$2, "")</f>
        <v>0</v>
      </c>
      <c r="AB83" s="29" t="n">
        <f aca="false">IF(Q83="x", Q$2, "")</f>
        <v>0</v>
      </c>
      <c r="AC83" s="29" t="n">
        <f aca="false">IF(R83="x", R$2, "")</f>
        <v>0</v>
      </c>
      <c r="AD83" s="29" t="n">
        <f aca="false">IF(S83="x", S$2, "")</f>
        <v>0</v>
      </c>
      <c r="AE83" s="29" t="n">
        <f aca="false">IF(T83="x", T$2, "")</f>
        <v>0</v>
      </c>
      <c r="AF83" s="29" t="n">
        <f aca="false">IF(U83="x", U$2, "")</f>
        <v>0</v>
      </c>
      <c r="AG83" s="30" t="str">
        <f aca="false">SUBSTITUTE(CONCATENATE(V83, ", ",W83, ", ",X83, ", ",Y83, ", ",Z83, ", ",AA83, ", ",AB83, ", ",AC83, ", ",AD83, ", ",AE83, ", ",AF83), ", , ", "")</f>
        <v>Adjara, Guria, Imereti, KakhetiTbilisi, Samegrelo / Zemo Svaneti, Samtskhe-Javakheti, Shida Kartli</v>
      </c>
      <c r="AH83" s="31" t="n">
        <f aca="false">IF(LEFT(AG83,1) = ",", REPLACE(AG83, 1, 1, ""), AG83)</f>
        <v>0</v>
      </c>
      <c r="AI83" s="32" t="str">
        <f aca="false">IF(RIGHT(AH83,2) = ", ", REPLACE(AH83, LEN(AH83)-1, 2, ""), AH83)</f>
        <v>Adjara, Guria, Imereti, KakhetiTbilisi, Samegrelo / Zemo Svaneti, Samtskhe-Javakheti, Shida Kartli</v>
      </c>
      <c r="AJ83" s="32" t="str">
        <f aca="false">TRIM(AI83)</f>
        <v>Adjara, Guria, Imereti, KakhetiTbilisi, Samegrelo / Zemo Svaneti, Samtskhe-Javakheti, Shida Kartli</v>
      </c>
    </row>
    <row collapsed="false" customFormat="false" customHeight="true" hidden="false" ht="77.25" outlineLevel="0" r="84">
      <c r="A84" s="23" t="n">
        <v>82</v>
      </c>
      <c r="B84" s="24" t="s">
        <v>99</v>
      </c>
      <c r="C84" s="24" t="s">
        <v>100</v>
      </c>
      <c r="D84" s="25" t="n">
        <v>78890</v>
      </c>
      <c r="E84" s="34" t="n">
        <v>41153</v>
      </c>
      <c r="F84" s="34" t="n">
        <v>41698</v>
      </c>
      <c r="G84" s="34" t="s">
        <v>106</v>
      </c>
      <c r="H84" s="24" t="s">
        <v>102</v>
      </c>
      <c r="I84" s="27" t="s">
        <v>103</v>
      </c>
      <c r="J84" s="27" t="str">
        <f aca="false">AJ84</f>
        <v>AdjaraImereti, KakhetiTbilisi, Samegrelo / Zemo Svaneti</v>
      </c>
      <c r="K84" s="24" t="s">
        <v>26</v>
      </c>
      <c r="L84" s="24"/>
      <c r="M84" s="24" t="s">
        <v>26</v>
      </c>
      <c r="N84" s="24" t="s">
        <v>26</v>
      </c>
      <c r="O84" s="24"/>
      <c r="P84" s="24" t="s">
        <v>26</v>
      </c>
      <c r="Q84" s="24"/>
      <c r="R84" s="24"/>
      <c r="S84" s="24" t="s">
        <v>26</v>
      </c>
      <c r="T84" s="24"/>
      <c r="U84" s="28"/>
      <c r="V84" s="29" t="n">
        <f aca="false">IF(K84="x", K$2, "")</f>
        <v>0</v>
      </c>
      <c r="W84" s="29" t="n">
        <f aca="false">IF(L84="x", L$2, "")</f>
        <v>0</v>
      </c>
      <c r="X84" s="29" t="n">
        <f aca="false">IF(M84="x", M$2, "")</f>
        <v>0</v>
      </c>
      <c r="Y84" s="29" t="n">
        <f aca="false">IF(N84="x", N$2, "")</f>
        <v>0</v>
      </c>
      <c r="Z84" s="29" t="n">
        <f aca="false">IF(O84="x", O$2, "")</f>
        <v>0</v>
      </c>
      <c r="AA84" s="29" t="n">
        <f aca="false">IF(P84="x", P$2, "")</f>
        <v>0</v>
      </c>
      <c r="AB84" s="29" t="n">
        <f aca="false">IF(Q84="x", Q$2, "")</f>
        <v>0</v>
      </c>
      <c r="AC84" s="29" t="n">
        <f aca="false">IF(R84="x", R$2, "")</f>
        <v>0</v>
      </c>
      <c r="AD84" s="29" t="n">
        <f aca="false">IF(S84="x", S$2, "")</f>
        <v>0</v>
      </c>
      <c r="AE84" s="29" t="n">
        <f aca="false">IF(T84="x", T$2, "")</f>
        <v>0</v>
      </c>
      <c r="AF84" s="29" t="n">
        <f aca="false">IF(U84="x", U$2, "")</f>
        <v>0</v>
      </c>
      <c r="AG84" s="30" t="str">
        <f aca="false">SUBSTITUTE(CONCATENATE(V84, ", ",W84, ", ",X84, ", ",Y84, ", ",Z84, ", ",AA84, ", ",AB84, ", ",AC84, ", ",AD84, ", ",AE84, ", ",AF84), ", , ", "")</f>
        <v>AdjaraImereti, KakhetiTbilisi, Samegrelo / Zemo Svaneti</v>
      </c>
      <c r="AH84" s="31" t="n">
        <f aca="false">IF(LEFT(AG84,1) = ",", REPLACE(AG84, 1, 1, ""), AG84)</f>
        <v>0</v>
      </c>
      <c r="AI84" s="32" t="str">
        <f aca="false">IF(RIGHT(AH84,2) = ", ", REPLACE(AH84, LEN(AH84)-1, 2, ""), AH84)</f>
        <v>AdjaraImereti, KakhetiTbilisi, Samegrelo / Zemo Svaneti</v>
      </c>
      <c r="AJ84" s="32" t="str">
        <f aca="false">TRIM(AI84)</f>
        <v>AdjaraImereti, KakhetiTbilisi, Samegrelo / Zemo Svaneti</v>
      </c>
    </row>
    <row collapsed="false" customFormat="false" customHeight="true" hidden="false" ht="77.25" outlineLevel="0" r="85">
      <c r="A85" s="23" t="n">
        <v>83</v>
      </c>
      <c r="B85" s="24" t="s">
        <v>284</v>
      </c>
      <c r="C85" s="24" t="s">
        <v>285</v>
      </c>
      <c r="D85" s="25" t="n">
        <v>59580</v>
      </c>
      <c r="E85" s="34" t="n">
        <v>41153</v>
      </c>
      <c r="F85" s="34" t="n">
        <v>41578</v>
      </c>
      <c r="G85" s="34" t="s">
        <v>106</v>
      </c>
      <c r="H85" s="24" t="s">
        <v>102</v>
      </c>
      <c r="I85" s="27" t="s">
        <v>286</v>
      </c>
      <c r="J85" s="27" t="str">
        <f aca="false">AJ85</f>
        <v>AdjaraImereti, Kakheti, Samegrelo / Zemo SvanetiShida Kartli</v>
      </c>
      <c r="K85" s="24" t="s">
        <v>26</v>
      </c>
      <c r="L85" s="24"/>
      <c r="M85" s="24" t="s">
        <v>26</v>
      </c>
      <c r="N85" s="24" t="s">
        <v>26</v>
      </c>
      <c r="O85" s="24"/>
      <c r="P85" s="24"/>
      <c r="Q85" s="24"/>
      <c r="R85" s="24"/>
      <c r="S85" s="24" t="s">
        <v>26</v>
      </c>
      <c r="T85" s="24"/>
      <c r="U85" s="28" t="s">
        <v>26</v>
      </c>
      <c r="V85" s="29" t="n">
        <f aca="false">IF(K85="x", K$2, "")</f>
        <v>0</v>
      </c>
      <c r="W85" s="29" t="n">
        <f aca="false">IF(L85="x", L$2, "")</f>
        <v>0</v>
      </c>
      <c r="X85" s="29" t="n">
        <f aca="false">IF(M85="x", M$2, "")</f>
        <v>0</v>
      </c>
      <c r="Y85" s="29" t="n">
        <f aca="false">IF(N85="x", N$2, "")</f>
        <v>0</v>
      </c>
      <c r="Z85" s="29" t="n">
        <f aca="false">IF(O85="x", O$2, "")</f>
        <v>0</v>
      </c>
      <c r="AA85" s="29" t="n">
        <f aca="false">IF(P85="x", P$2, "")</f>
        <v>0</v>
      </c>
      <c r="AB85" s="29" t="n">
        <f aca="false">IF(Q85="x", Q$2, "")</f>
        <v>0</v>
      </c>
      <c r="AC85" s="29" t="n">
        <f aca="false">IF(R85="x", R$2, "")</f>
        <v>0</v>
      </c>
      <c r="AD85" s="29" t="n">
        <f aca="false">IF(S85="x", S$2, "")</f>
        <v>0</v>
      </c>
      <c r="AE85" s="29" t="n">
        <f aca="false">IF(T85="x", T$2, "")</f>
        <v>0</v>
      </c>
      <c r="AF85" s="29" t="n">
        <f aca="false">IF(U85="x", U$2, "")</f>
        <v>0</v>
      </c>
      <c r="AG85" s="30" t="str">
        <f aca="false">SUBSTITUTE(CONCATENATE(V85, ", ",W85, ", ",X85, ", ",Y85, ", ",Z85, ", ",AA85, ", ",AB85, ", ",AC85, ", ",AD85, ", ",AE85, ", ",AF85), ", , ", "")</f>
        <v>AdjaraImereti, Kakheti, Samegrelo / Zemo SvanetiShida Kartli</v>
      </c>
      <c r="AH85" s="31" t="n">
        <f aca="false">IF(LEFT(AG85,1) = ",", REPLACE(AG85, 1, 1, ""), AG85)</f>
        <v>0</v>
      </c>
      <c r="AI85" s="32" t="str">
        <f aca="false">IF(RIGHT(AH85,2) = ", ", REPLACE(AH85, LEN(AH85)-1, 2, ""), AH85)</f>
        <v>AdjaraImereti, Kakheti, Samegrelo / Zemo SvanetiShida Kartli</v>
      </c>
      <c r="AJ85" s="32" t="str">
        <f aca="false">TRIM(AI85)</f>
        <v>AdjaraImereti, Kakheti, Samegrelo / Zemo SvanetiShida Kartli</v>
      </c>
    </row>
    <row collapsed="false" customFormat="false" customHeight="true" hidden="false" ht="77.25" outlineLevel="0" r="86">
      <c r="A86" s="23" t="n">
        <v>84</v>
      </c>
      <c r="B86" s="24" t="s">
        <v>287</v>
      </c>
      <c r="C86" s="24" t="s">
        <v>288</v>
      </c>
      <c r="D86" s="25" t="n">
        <v>49876.83</v>
      </c>
      <c r="E86" s="34" t="n">
        <v>41153</v>
      </c>
      <c r="F86" s="34" t="n">
        <v>41517</v>
      </c>
      <c r="G86" s="34" t="s">
        <v>83</v>
      </c>
      <c r="H86" s="24" t="s">
        <v>87</v>
      </c>
      <c r="I86" s="27" t="s">
        <v>289</v>
      </c>
      <c r="J86" s="27" t="str">
        <f aca="false">AJ86</f>
        <v>Tbilisi</v>
      </c>
      <c r="K86" s="24"/>
      <c r="L86" s="24"/>
      <c r="M86" s="24"/>
      <c r="N86" s="24"/>
      <c r="O86" s="24"/>
      <c r="P86" s="24" t="s">
        <v>26</v>
      </c>
      <c r="Q86" s="24"/>
      <c r="R86" s="24"/>
      <c r="S86" s="24"/>
      <c r="T86" s="24"/>
      <c r="U86" s="28"/>
      <c r="V86" s="29" t="n">
        <f aca="false">IF(K86="x", K$2, "")</f>
        <v>0</v>
      </c>
      <c r="W86" s="29" t="n">
        <f aca="false">IF(L86="x", L$2, "")</f>
        <v>0</v>
      </c>
      <c r="X86" s="29" t="n">
        <f aca="false">IF(M86="x", M$2, "")</f>
        <v>0</v>
      </c>
      <c r="Y86" s="29" t="n">
        <f aca="false">IF(N86="x", N$2, "")</f>
        <v>0</v>
      </c>
      <c r="Z86" s="29" t="n">
        <f aca="false">IF(O86="x", O$2, "")</f>
        <v>0</v>
      </c>
      <c r="AA86" s="29" t="n">
        <f aca="false">IF(P86="x", P$2, "")</f>
        <v>0</v>
      </c>
      <c r="AB86" s="29" t="n">
        <f aca="false">IF(Q86="x", Q$2, "")</f>
        <v>0</v>
      </c>
      <c r="AC86" s="29" t="n">
        <f aca="false">IF(R86="x", R$2, "")</f>
        <v>0</v>
      </c>
      <c r="AD86" s="29" t="n">
        <f aca="false">IF(S86="x", S$2, "")</f>
        <v>0</v>
      </c>
      <c r="AE86" s="29" t="n">
        <f aca="false">IF(T86="x", T$2, "")</f>
        <v>0</v>
      </c>
      <c r="AF86" s="29" t="n">
        <f aca="false">IF(U86="x", U$2, "")</f>
        <v>0</v>
      </c>
      <c r="AG86" s="30" t="str">
        <f aca="false">SUBSTITUTE(CONCATENATE(V86, ", ",W86, ", ",X86, ", ",Y86, ", ",Z86, ", ",AA86, ", ",AB86, ", ",AC86, ", ",AD86, ", ",AE86, ", ",AF86), ", , ", "")</f>
        <v>, Tbilisi, </v>
      </c>
      <c r="AH86" s="31" t="n">
        <f aca="false">IF(LEFT(AG86,1) = ",", REPLACE(AG86, 1, 1, ""), AG86)</f>
        <v>0</v>
      </c>
      <c r="AI86" s="32" t="str">
        <f aca="false">IF(RIGHT(AH86,2) = ", ", REPLACE(AH86, LEN(AH86)-1, 2, ""), AH86)</f>
        <v> Tbilisi</v>
      </c>
      <c r="AJ86" s="32" t="str">
        <f aca="false">TRIM(AI86)</f>
        <v>Tbilisi</v>
      </c>
    </row>
    <row collapsed="false" customFormat="false" customHeight="true" hidden="false" ht="77.25" outlineLevel="0" r="87">
      <c r="A87" s="23" t="n">
        <v>85</v>
      </c>
      <c r="B87" s="24" t="s">
        <v>85</v>
      </c>
      <c r="C87" s="24" t="s">
        <v>290</v>
      </c>
      <c r="D87" s="25" t="n">
        <v>49950</v>
      </c>
      <c r="E87" s="34" t="n">
        <v>41183</v>
      </c>
      <c r="F87" s="34" t="n">
        <v>41455</v>
      </c>
      <c r="G87" s="34" t="s">
        <v>83</v>
      </c>
      <c r="H87" s="24" t="s">
        <v>87</v>
      </c>
      <c r="I87" s="27" t="s">
        <v>291</v>
      </c>
      <c r="J87" s="27" t="str">
        <f aca="false">AJ87</f>
        <v>Tbilisi</v>
      </c>
      <c r="K87" s="24"/>
      <c r="L87" s="24"/>
      <c r="M87" s="24"/>
      <c r="N87" s="24"/>
      <c r="O87" s="24"/>
      <c r="P87" s="24" t="s">
        <v>26</v>
      </c>
      <c r="Q87" s="24"/>
      <c r="R87" s="24"/>
      <c r="S87" s="24"/>
      <c r="T87" s="24"/>
      <c r="U87" s="28"/>
      <c r="V87" s="29" t="n">
        <f aca="false">IF(K87="x", K$2, "")</f>
        <v>0</v>
      </c>
      <c r="W87" s="29" t="n">
        <f aca="false">IF(L87="x", L$2, "")</f>
        <v>0</v>
      </c>
      <c r="X87" s="29" t="n">
        <f aca="false">IF(M87="x", M$2, "")</f>
        <v>0</v>
      </c>
      <c r="Y87" s="29" t="n">
        <f aca="false">IF(N87="x", N$2, "")</f>
        <v>0</v>
      </c>
      <c r="Z87" s="29" t="n">
        <f aca="false">IF(O87="x", O$2, "")</f>
        <v>0</v>
      </c>
      <c r="AA87" s="29" t="n">
        <f aca="false">IF(P87="x", P$2, "")</f>
        <v>0</v>
      </c>
      <c r="AB87" s="29" t="n">
        <f aca="false">IF(Q87="x", Q$2, "")</f>
        <v>0</v>
      </c>
      <c r="AC87" s="29" t="n">
        <f aca="false">IF(R87="x", R$2, "")</f>
        <v>0</v>
      </c>
      <c r="AD87" s="29" t="n">
        <f aca="false">IF(S87="x", S$2, "")</f>
        <v>0</v>
      </c>
      <c r="AE87" s="29" t="n">
        <f aca="false">IF(T87="x", T$2, "")</f>
        <v>0</v>
      </c>
      <c r="AF87" s="29" t="n">
        <f aca="false">IF(U87="x", U$2, "")</f>
        <v>0</v>
      </c>
      <c r="AG87" s="30" t="str">
        <f aca="false">SUBSTITUTE(CONCATENATE(V87, ", ",W87, ", ",X87, ", ",Y87, ", ",Z87, ", ",AA87, ", ",AB87, ", ",AC87, ", ",AD87, ", ",AE87, ", ",AF87), ", , ", "")</f>
        <v>, Tbilisi, </v>
      </c>
      <c r="AH87" s="31" t="n">
        <f aca="false">IF(LEFT(AG87,1) = ",", REPLACE(AG87, 1, 1, ""), AG87)</f>
        <v>0</v>
      </c>
      <c r="AI87" s="32" t="str">
        <f aca="false">IF(RIGHT(AH87,2) = ", ", REPLACE(AH87, LEN(AH87)-1, 2, ""), AH87)</f>
        <v> Tbilisi</v>
      </c>
      <c r="AJ87" s="32" t="str">
        <f aca="false">TRIM(AI87)</f>
        <v>Tbilisi</v>
      </c>
    </row>
    <row collapsed="false" customFormat="false" customHeight="true" hidden="false" ht="77.25" outlineLevel="0" r="88">
      <c r="A88" s="23" t="n">
        <v>86</v>
      </c>
      <c r="B88" s="24" t="s">
        <v>292</v>
      </c>
      <c r="C88" s="24" t="s">
        <v>293</v>
      </c>
      <c r="D88" s="25" t="n">
        <v>3550</v>
      </c>
      <c r="E88" s="34" t="n">
        <v>41122</v>
      </c>
      <c r="F88" s="34" t="n">
        <v>41182</v>
      </c>
      <c r="G88" s="34" t="s">
        <v>219</v>
      </c>
      <c r="H88" s="24" t="s">
        <v>240</v>
      </c>
      <c r="I88" s="27" t="s">
        <v>294</v>
      </c>
      <c r="J88" s="27" t="str">
        <f aca="false">AJ88</f>
        <v>Imereti, Tbilisi, Samegrelo / Zemo Svaneti</v>
      </c>
      <c r="K88" s="24"/>
      <c r="L88" s="24"/>
      <c r="M88" s="24" t="s">
        <v>26</v>
      </c>
      <c r="N88" s="24"/>
      <c r="O88" s="24"/>
      <c r="P88" s="24" t="s">
        <v>26</v>
      </c>
      <c r="Q88" s="24"/>
      <c r="R88" s="24"/>
      <c r="S88" s="24" t="s">
        <v>26</v>
      </c>
      <c r="T88" s="24"/>
      <c r="U88" s="28"/>
      <c r="V88" s="29" t="n">
        <f aca="false">IF(K88="x", K$2, "")</f>
        <v>0</v>
      </c>
      <c r="W88" s="29" t="n">
        <f aca="false">IF(L88="x", L$2, "")</f>
        <v>0</v>
      </c>
      <c r="X88" s="29" t="n">
        <f aca="false">IF(M88="x", M$2, "")</f>
        <v>0</v>
      </c>
      <c r="Y88" s="29" t="n">
        <f aca="false">IF(N88="x", N$2, "")</f>
        <v>0</v>
      </c>
      <c r="Z88" s="29" t="n">
        <f aca="false">IF(O88="x", O$2, "")</f>
        <v>0</v>
      </c>
      <c r="AA88" s="29" t="n">
        <f aca="false">IF(P88="x", P$2, "")</f>
        <v>0</v>
      </c>
      <c r="AB88" s="29" t="n">
        <f aca="false">IF(Q88="x", Q$2, "")</f>
        <v>0</v>
      </c>
      <c r="AC88" s="29" t="n">
        <f aca="false">IF(R88="x", R$2, "")</f>
        <v>0</v>
      </c>
      <c r="AD88" s="29" t="n">
        <f aca="false">IF(S88="x", S$2, "")</f>
        <v>0</v>
      </c>
      <c r="AE88" s="29" t="n">
        <f aca="false">IF(T88="x", T$2, "")</f>
        <v>0</v>
      </c>
      <c r="AF88" s="29" t="n">
        <f aca="false">IF(U88="x", U$2, "")</f>
        <v>0</v>
      </c>
      <c r="AG88" s="30" t="str">
        <f aca="false">SUBSTITUTE(CONCATENATE(V88, ", ",W88, ", ",X88, ", ",Y88, ", ",Z88, ", ",AA88, ", ",AB88, ", ",AC88, ", ",AD88, ", ",AE88, ", ",AF88), ", , ", "")</f>
        <v>Imereti, Tbilisi, Samegrelo / Zemo Svaneti</v>
      </c>
      <c r="AH88" s="31" t="n">
        <f aca="false">IF(LEFT(AG88,1) = ",", REPLACE(AG88, 1, 1, ""), AG88)</f>
        <v>0</v>
      </c>
      <c r="AI88" s="32" t="str">
        <f aca="false">IF(RIGHT(AH88,2) = ", ", REPLACE(AH88, LEN(AH88)-1, 2, ""), AH88)</f>
        <v>Imereti, Tbilisi, Samegrelo / Zemo Svaneti</v>
      </c>
      <c r="AJ88" s="32" t="str">
        <f aca="false">TRIM(AI88)</f>
        <v>Imereti, Tbilisi, Samegrelo / Zemo Svaneti</v>
      </c>
    </row>
    <row collapsed="false" customFormat="false" customHeight="true" hidden="false" ht="77.25" outlineLevel="0" r="89">
      <c r="A89" s="23" t="n">
        <v>87</v>
      </c>
      <c r="B89" s="24" t="s">
        <v>153</v>
      </c>
      <c r="C89" s="24" t="s">
        <v>154</v>
      </c>
      <c r="D89" s="25" t="n">
        <v>9950</v>
      </c>
      <c r="E89" s="26" t="n">
        <v>41153</v>
      </c>
      <c r="F89" s="26" t="n">
        <v>41305</v>
      </c>
      <c r="G89" s="26" t="s">
        <v>155</v>
      </c>
      <c r="H89" s="24" t="s">
        <v>156</v>
      </c>
      <c r="I89" s="27" t="s">
        <v>157</v>
      </c>
      <c r="J89" s="27" t="str">
        <f aca="false">AJ89</f>
        <v>Tbilisi</v>
      </c>
      <c r="K89" s="24"/>
      <c r="L89" s="24"/>
      <c r="M89" s="24"/>
      <c r="N89" s="24"/>
      <c r="O89" s="24"/>
      <c r="P89" s="24" t="s">
        <v>26</v>
      </c>
      <c r="Q89" s="24"/>
      <c r="R89" s="24"/>
      <c r="S89" s="24"/>
      <c r="T89" s="24"/>
      <c r="U89" s="28"/>
      <c r="V89" s="29" t="n">
        <f aca="false">IF(K89="x", K$2, "")</f>
        <v>0</v>
      </c>
      <c r="W89" s="29" t="n">
        <f aca="false">IF(L89="x", L$2, "")</f>
        <v>0</v>
      </c>
      <c r="X89" s="29" t="n">
        <f aca="false">IF(M89="x", M$2, "")</f>
        <v>0</v>
      </c>
      <c r="Y89" s="29" t="n">
        <f aca="false">IF(N89="x", N$2, "")</f>
        <v>0</v>
      </c>
      <c r="Z89" s="29" t="n">
        <f aca="false">IF(O89="x", O$2, "")</f>
        <v>0</v>
      </c>
      <c r="AA89" s="29" t="n">
        <f aca="false">IF(P89="x", P$2, "")</f>
        <v>0</v>
      </c>
      <c r="AB89" s="29" t="n">
        <f aca="false">IF(Q89="x", Q$2, "")</f>
        <v>0</v>
      </c>
      <c r="AC89" s="29" t="n">
        <f aca="false">IF(R89="x", R$2, "")</f>
        <v>0</v>
      </c>
      <c r="AD89" s="29" t="n">
        <f aca="false">IF(S89="x", S$2, "")</f>
        <v>0</v>
      </c>
      <c r="AE89" s="29" t="n">
        <f aca="false">IF(T89="x", T$2, "")</f>
        <v>0</v>
      </c>
      <c r="AF89" s="29" t="n">
        <f aca="false">IF(U89="x", U$2, "")</f>
        <v>0</v>
      </c>
      <c r="AG89" s="30" t="str">
        <f aca="false">SUBSTITUTE(CONCATENATE(V89, ", ",W89, ", ",X89, ", ",Y89, ", ",Z89, ", ",AA89, ", ",AB89, ", ",AC89, ", ",AD89, ", ",AE89, ", ",AF89), ", , ", "")</f>
        <v>, Tbilisi, </v>
      </c>
      <c r="AH89" s="31" t="n">
        <f aca="false">IF(LEFT(AG89,1) = ",", REPLACE(AG89, 1, 1, ""), AG89)</f>
        <v>0</v>
      </c>
      <c r="AI89" s="32" t="str">
        <f aca="false">IF(RIGHT(AH89,2) = ", ", REPLACE(AH89, LEN(AH89)-1, 2, ""), AH89)</f>
        <v> Tbilisi</v>
      </c>
      <c r="AJ89" s="32" t="str">
        <f aca="false">TRIM(AI89)</f>
        <v>Tbilisi</v>
      </c>
    </row>
    <row collapsed="false" customFormat="false" customHeight="true" hidden="false" ht="77.25" outlineLevel="0" r="90">
      <c r="A90" s="23" t="n">
        <v>88</v>
      </c>
      <c r="B90" s="24" t="s">
        <v>295</v>
      </c>
      <c r="C90" s="24" t="s">
        <v>296</v>
      </c>
      <c r="D90" s="25" t="n">
        <v>9918.95</v>
      </c>
      <c r="E90" s="26" t="n">
        <v>41153</v>
      </c>
      <c r="F90" s="26" t="n">
        <v>41305</v>
      </c>
      <c r="G90" s="26" t="s">
        <v>155</v>
      </c>
      <c r="H90" s="24" t="s">
        <v>156</v>
      </c>
      <c r="I90" s="27" t="s">
        <v>297</v>
      </c>
      <c r="J90" s="27" t="str">
        <f aca="false">AJ90</f>
        <v>Tbilisi</v>
      </c>
      <c r="K90" s="24"/>
      <c r="L90" s="24"/>
      <c r="M90" s="24"/>
      <c r="N90" s="24"/>
      <c r="O90" s="24"/>
      <c r="P90" s="24" t="s">
        <v>26</v>
      </c>
      <c r="Q90" s="24"/>
      <c r="R90" s="24"/>
      <c r="S90" s="24"/>
      <c r="T90" s="24"/>
      <c r="U90" s="28"/>
      <c r="V90" s="29" t="n">
        <f aca="false">IF(K90="x", K$2, "")</f>
        <v>0</v>
      </c>
      <c r="W90" s="29" t="n">
        <f aca="false">IF(L90="x", L$2, "")</f>
        <v>0</v>
      </c>
      <c r="X90" s="29" t="n">
        <f aca="false">IF(M90="x", M$2, "")</f>
        <v>0</v>
      </c>
      <c r="Y90" s="29" t="n">
        <f aca="false">IF(N90="x", N$2, "")</f>
        <v>0</v>
      </c>
      <c r="Z90" s="29" t="n">
        <f aca="false">IF(O90="x", O$2, "")</f>
        <v>0</v>
      </c>
      <c r="AA90" s="29" t="n">
        <f aca="false">IF(P90="x", P$2, "")</f>
        <v>0</v>
      </c>
      <c r="AB90" s="29" t="n">
        <f aca="false">IF(Q90="x", Q$2, "")</f>
        <v>0</v>
      </c>
      <c r="AC90" s="29" t="n">
        <f aca="false">IF(R90="x", R$2, "")</f>
        <v>0</v>
      </c>
      <c r="AD90" s="29" t="n">
        <f aca="false">IF(S90="x", S$2, "")</f>
        <v>0</v>
      </c>
      <c r="AE90" s="29" t="n">
        <f aca="false">IF(T90="x", T$2, "")</f>
        <v>0</v>
      </c>
      <c r="AF90" s="29" t="n">
        <f aca="false">IF(U90="x", U$2, "")</f>
        <v>0</v>
      </c>
      <c r="AG90" s="30" t="str">
        <f aca="false">SUBSTITUTE(CONCATENATE(V90, ", ",W90, ", ",X90, ", ",Y90, ", ",Z90, ", ",AA90, ", ",AB90, ", ",AC90, ", ",AD90, ", ",AE90, ", ",AF90), ", , ", "")</f>
        <v>, Tbilisi, </v>
      </c>
      <c r="AH90" s="31" t="n">
        <f aca="false">IF(LEFT(AG90,1) = ",", REPLACE(AG90, 1, 1, ""), AG90)</f>
        <v>0</v>
      </c>
      <c r="AI90" s="32" t="str">
        <f aca="false">IF(RIGHT(AH90,2) = ", ", REPLACE(AH90, LEN(AH90)-1, 2, ""), AH90)</f>
        <v> Tbilisi</v>
      </c>
      <c r="AJ90" s="32" t="str">
        <f aca="false">TRIM(AI90)</f>
        <v>Tbilisi</v>
      </c>
    </row>
    <row collapsed="false" customFormat="false" customHeight="true" hidden="false" ht="77.25" outlineLevel="0" r="91">
      <c r="A91" s="23" t="n">
        <v>89</v>
      </c>
      <c r="B91" s="24" t="s">
        <v>178</v>
      </c>
      <c r="C91" s="24" t="s">
        <v>298</v>
      </c>
      <c r="D91" s="25" t="n">
        <v>6820</v>
      </c>
      <c r="E91" s="26" t="n">
        <v>41153</v>
      </c>
      <c r="F91" s="26" t="n">
        <v>41455</v>
      </c>
      <c r="G91" s="26" t="s">
        <v>155</v>
      </c>
      <c r="H91" s="24" t="s">
        <v>156</v>
      </c>
      <c r="I91" s="27" t="s">
        <v>299</v>
      </c>
      <c r="J91" s="27" t="str">
        <f aca="false">AJ91</f>
        <v>Shida Kartli</v>
      </c>
      <c r="K91" s="24"/>
      <c r="L91" s="24"/>
      <c r="M91" s="24"/>
      <c r="N91" s="24"/>
      <c r="O91" s="24"/>
      <c r="P91" s="24"/>
      <c r="Q91" s="24"/>
      <c r="R91" s="24"/>
      <c r="S91" s="24"/>
      <c r="T91" s="24"/>
      <c r="U91" s="28" t="s">
        <v>26</v>
      </c>
      <c r="V91" s="29" t="n">
        <f aca="false">IF(K91="x", K$2, "")</f>
        <v>0</v>
      </c>
      <c r="W91" s="29" t="n">
        <f aca="false">IF(L91="x", L$2, "")</f>
        <v>0</v>
      </c>
      <c r="X91" s="29" t="n">
        <f aca="false">IF(M91="x", M$2, "")</f>
        <v>0</v>
      </c>
      <c r="Y91" s="29" t="n">
        <f aca="false">IF(N91="x", N$2, "")</f>
        <v>0</v>
      </c>
      <c r="Z91" s="29" t="n">
        <f aca="false">IF(O91="x", O$2, "")</f>
        <v>0</v>
      </c>
      <c r="AA91" s="29" t="n">
        <f aca="false">IF(P91="x", P$2, "")</f>
        <v>0</v>
      </c>
      <c r="AB91" s="29" t="n">
        <f aca="false">IF(Q91="x", Q$2, "")</f>
        <v>0</v>
      </c>
      <c r="AC91" s="29" t="n">
        <f aca="false">IF(R91="x", R$2, "")</f>
        <v>0</v>
      </c>
      <c r="AD91" s="29" t="n">
        <f aca="false">IF(S91="x", S$2, "")</f>
        <v>0</v>
      </c>
      <c r="AE91" s="29" t="n">
        <f aca="false">IF(T91="x", T$2, "")</f>
        <v>0</v>
      </c>
      <c r="AF91" s="29" t="n">
        <f aca="false">IF(U91="x", U$2, "")</f>
        <v>0</v>
      </c>
      <c r="AG91" s="30" t="str">
        <f aca="false">SUBSTITUTE(CONCATENATE(V91, ", ",W91, ", ",X91, ", ",Y91, ", ",Z91, ", ",AA91, ", ",AB91, ", ",AC91, ", ",AD91, ", ",AE91, ", ",AF91), ", , ", "")</f>
        <v>Shida Kartli</v>
      </c>
      <c r="AH91" s="31" t="n">
        <f aca="false">IF(LEFT(AG91,1) = ",", REPLACE(AG91, 1, 1, ""), AG91)</f>
        <v>0</v>
      </c>
      <c r="AI91" s="32" t="str">
        <f aca="false">IF(RIGHT(AH91,2) = ", ", REPLACE(AH91, LEN(AH91)-1, 2, ""), AH91)</f>
        <v>Shida Kartli</v>
      </c>
      <c r="AJ91" s="32" t="str">
        <f aca="false">TRIM(AI91)</f>
        <v>Shida Kartli</v>
      </c>
    </row>
    <row collapsed="false" customFormat="false" customHeight="true" hidden="false" ht="77.25" outlineLevel="0" r="92">
      <c r="A92" s="23" t="n">
        <v>90</v>
      </c>
      <c r="B92" s="24" t="s">
        <v>300</v>
      </c>
      <c r="C92" s="24" t="s">
        <v>301</v>
      </c>
      <c r="D92" s="25" t="n">
        <v>5160</v>
      </c>
      <c r="E92" s="26" t="n">
        <v>41153</v>
      </c>
      <c r="F92" s="26" t="n">
        <v>41305</v>
      </c>
      <c r="G92" s="26" t="s">
        <v>189</v>
      </c>
      <c r="H92" s="24" t="s">
        <v>40</v>
      </c>
      <c r="I92" s="27" t="s">
        <v>302</v>
      </c>
      <c r="J92" s="27" t="str">
        <f aca="false">AJ92</f>
        <v>Tbilisi</v>
      </c>
      <c r="K92" s="24"/>
      <c r="L92" s="24"/>
      <c r="M92" s="24"/>
      <c r="N92" s="24"/>
      <c r="O92" s="24"/>
      <c r="P92" s="24" t="s">
        <v>26</v>
      </c>
      <c r="Q92" s="24"/>
      <c r="R92" s="24"/>
      <c r="S92" s="24"/>
      <c r="T92" s="24"/>
      <c r="U92" s="28"/>
      <c r="V92" s="29" t="n">
        <f aca="false">IF(K92="x", K$2, "")</f>
        <v>0</v>
      </c>
      <c r="W92" s="29" t="n">
        <f aca="false">IF(L92="x", L$2, "")</f>
        <v>0</v>
      </c>
      <c r="X92" s="29" t="n">
        <f aca="false">IF(M92="x", M$2, "")</f>
        <v>0</v>
      </c>
      <c r="Y92" s="29" t="n">
        <f aca="false">IF(N92="x", N$2, "")</f>
        <v>0</v>
      </c>
      <c r="Z92" s="29" t="n">
        <f aca="false">IF(O92="x", O$2, "")</f>
        <v>0</v>
      </c>
      <c r="AA92" s="29" t="n">
        <f aca="false">IF(P92="x", P$2, "")</f>
        <v>0</v>
      </c>
      <c r="AB92" s="29" t="n">
        <f aca="false">IF(Q92="x", Q$2, "")</f>
        <v>0</v>
      </c>
      <c r="AC92" s="29" t="n">
        <f aca="false">IF(R92="x", R$2, "")</f>
        <v>0</v>
      </c>
      <c r="AD92" s="29" t="n">
        <f aca="false">IF(S92="x", S$2, "")</f>
        <v>0</v>
      </c>
      <c r="AE92" s="29" t="n">
        <f aca="false">IF(T92="x", T$2, "")</f>
        <v>0</v>
      </c>
      <c r="AF92" s="29" t="n">
        <f aca="false">IF(U92="x", U$2, "")</f>
        <v>0</v>
      </c>
      <c r="AG92" s="30" t="str">
        <f aca="false">SUBSTITUTE(CONCATENATE(V92, ", ",W92, ", ",X92, ", ",Y92, ", ",Z92, ", ",AA92, ", ",AB92, ", ",AC92, ", ",AD92, ", ",AE92, ", ",AF92), ", , ", "")</f>
        <v>, Tbilisi, </v>
      </c>
      <c r="AH92" s="31" t="n">
        <f aca="false">IF(LEFT(AG92,1) = ",", REPLACE(AG92, 1, 1, ""), AG92)</f>
        <v>0</v>
      </c>
      <c r="AI92" s="32" t="str">
        <f aca="false">IF(RIGHT(AH92,2) = ", ", REPLACE(AH92, LEN(AH92)-1, 2, ""), AH92)</f>
        <v> Tbilisi</v>
      </c>
      <c r="AJ92" s="32" t="str">
        <f aca="false">TRIM(AI92)</f>
        <v>Tbilisi</v>
      </c>
    </row>
    <row collapsed="false" customFormat="false" customHeight="true" hidden="false" ht="77.25" outlineLevel="0" r="93">
      <c r="A93" s="23" t="n">
        <v>91</v>
      </c>
      <c r="B93" s="24" t="s">
        <v>303</v>
      </c>
      <c r="C93" s="24" t="s">
        <v>304</v>
      </c>
      <c r="D93" s="25" t="n">
        <v>10000</v>
      </c>
      <c r="E93" s="26" t="n">
        <v>41183</v>
      </c>
      <c r="F93" s="26" t="n">
        <v>41364</v>
      </c>
      <c r="G93" s="26" t="s">
        <v>189</v>
      </c>
      <c r="H93" s="24" t="s">
        <v>40</v>
      </c>
      <c r="I93" s="27" t="s">
        <v>305</v>
      </c>
      <c r="J93" s="27" t="str">
        <f aca="false">AJ93</f>
        <v>Adjara</v>
      </c>
      <c r="K93" s="24" t="s">
        <v>26</v>
      </c>
      <c r="L93" s="24"/>
      <c r="M93" s="24"/>
      <c r="N93" s="24"/>
      <c r="O93" s="24"/>
      <c r="P93" s="24"/>
      <c r="Q93" s="24"/>
      <c r="R93" s="24"/>
      <c r="S93" s="24"/>
      <c r="T93" s="24"/>
      <c r="U93" s="28"/>
      <c r="V93" s="29" t="n">
        <f aca="false">IF(K93="x", K$2, "")</f>
        <v>0</v>
      </c>
      <c r="W93" s="29" t="n">
        <f aca="false">IF(L93="x", L$2, "")</f>
        <v>0</v>
      </c>
      <c r="X93" s="29" t="n">
        <f aca="false">IF(M93="x", M$2, "")</f>
        <v>0</v>
      </c>
      <c r="Y93" s="29" t="n">
        <f aca="false">IF(N93="x", N$2, "")</f>
        <v>0</v>
      </c>
      <c r="Z93" s="29" t="n">
        <f aca="false">IF(O93="x", O$2, "")</f>
        <v>0</v>
      </c>
      <c r="AA93" s="29" t="n">
        <f aca="false">IF(P93="x", P$2, "")</f>
        <v>0</v>
      </c>
      <c r="AB93" s="29" t="n">
        <f aca="false">IF(Q93="x", Q$2, "")</f>
        <v>0</v>
      </c>
      <c r="AC93" s="29" t="n">
        <f aca="false">IF(R93="x", R$2, "")</f>
        <v>0</v>
      </c>
      <c r="AD93" s="29" t="n">
        <f aca="false">IF(S93="x", S$2, "")</f>
        <v>0</v>
      </c>
      <c r="AE93" s="29" t="n">
        <f aca="false">IF(T93="x", T$2, "")</f>
        <v>0</v>
      </c>
      <c r="AF93" s="29" t="n">
        <f aca="false">IF(U93="x", U$2, "")</f>
        <v>0</v>
      </c>
      <c r="AG93" s="30" t="str">
        <f aca="false">SUBSTITUTE(CONCATENATE(V93, ", ",W93, ", ",X93, ", ",Y93, ", ",Z93, ", ",AA93, ", ",AB93, ", ",AC93, ", ",AD93, ", ",AE93, ", ",AF93), ", , ", "")</f>
        <v>Adjara</v>
      </c>
      <c r="AH93" s="31" t="n">
        <f aca="false">IF(LEFT(AG93,1) = ",", REPLACE(AG93, 1, 1, ""), AG93)</f>
        <v>0</v>
      </c>
      <c r="AI93" s="32" t="str">
        <f aca="false">IF(RIGHT(AH93,2) = ", ", REPLACE(AH93, LEN(AH93)-1, 2, ""), AH93)</f>
        <v>Adjara</v>
      </c>
      <c r="AJ93" s="32" t="str">
        <f aca="false">TRIM(AI93)</f>
        <v>Adjara</v>
      </c>
    </row>
    <row collapsed="false" customFormat="false" customHeight="true" hidden="false" ht="77.25" outlineLevel="0" r="94">
      <c r="A94" s="23" t="n">
        <v>92</v>
      </c>
      <c r="B94" s="24" t="s">
        <v>306</v>
      </c>
      <c r="C94" s="24" t="s">
        <v>307</v>
      </c>
      <c r="D94" s="25" t="n">
        <v>9740</v>
      </c>
      <c r="E94" s="34" t="n">
        <v>41176</v>
      </c>
      <c r="F94" s="26" t="n">
        <v>41237</v>
      </c>
      <c r="G94" s="26" t="s">
        <v>189</v>
      </c>
      <c r="H94" s="24" t="s">
        <v>240</v>
      </c>
      <c r="I94" s="27" t="s">
        <v>308</v>
      </c>
      <c r="J94" s="27" t="str">
        <f aca="false">AJ94</f>
        <v>Tbilisi</v>
      </c>
      <c r="K94" s="24"/>
      <c r="L94" s="24"/>
      <c r="M94" s="24"/>
      <c r="N94" s="24"/>
      <c r="O94" s="24"/>
      <c r="P94" s="24" t="s">
        <v>26</v>
      </c>
      <c r="Q94" s="24"/>
      <c r="R94" s="24"/>
      <c r="S94" s="24"/>
      <c r="T94" s="24"/>
      <c r="U94" s="28"/>
      <c r="V94" s="29" t="n">
        <f aca="false">IF(K94="x", K$2, "")</f>
        <v>0</v>
      </c>
      <c r="W94" s="29" t="n">
        <f aca="false">IF(L94="x", L$2, "")</f>
        <v>0</v>
      </c>
      <c r="X94" s="29" t="n">
        <f aca="false">IF(M94="x", M$2, "")</f>
        <v>0</v>
      </c>
      <c r="Y94" s="29" t="n">
        <f aca="false">IF(N94="x", N$2, "")</f>
        <v>0</v>
      </c>
      <c r="Z94" s="29" t="n">
        <f aca="false">IF(O94="x", O$2, "")</f>
        <v>0</v>
      </c>
      <c r="AA94" s="29" t="n">
        <f aca="false">IF(P94="x", P$2, "")</f>
        <v>0</v>
      </c>
      <c r="AB94" s="29" t="n">
        <f aca="false">IF(Q94="x", Q$2, "")</f>
        <v>0</v>
      </c>
      <c r="AC94" s="29" t="n">
        <f aca="false">IF(R94="x", R$2, "")</f>
        <v>0</v>
      </c>
      <c r="AD94" s="29" t="n">
        <f aca="false">IF(S94="x", S$2, "")</f>
        <v>0</v>
      </c>
      <c r="AE94" s="29" t="n">
        <f aca="false">IF(T94="x", T$2, "")</f>
        <v>0</v>
      </c>
      <c r="AF94" s="29" t="n">
        <f aca="false">IF(U94="x", U$2, "")</f>
        <v>0</v>
      </c>
      <c r="AG94" s="30" t="str">
        <f aca="false">SUBSTITUTE(CONCATENATE(V94, ", ",W94, ", ",X94, ", ",Y94, ", ",Z94, ", ",AA94, ", ",AB94, ", ",AC94, ", ",AD94, ", ",AE94, ", ",AF94), ", , ", "")</f>
        <v>, Tbilisi, </v>
      </c>
      <c r="AH94" s="31" t="n">
        <f aca="false">IF(LEFT(AG94,1) = ",", REPLACE(AG94, 1, 1, ""), AG94)</f>
        <v>0</v>
      </c>
      <c r="AI94" s="32" t="str">
        <f aca="false">IF(RIGHT(AH94,2) = ", ", REPLACE(AH94, LEN(AH94)-1, 2, ""), AH94)</f>
        <v> Tbilisi</v>
      </c>
      <c r="AJ94" s="32" t="str">
        <f aca="false">TRIM(AI94)</f>
        <v>Tbilisi</v>
      </c>
    </row>
    <row collapsed="false" customFormat="false" customHeight="true" hidden="false" ht="96.75" outlineLevel="0" r="95">
      <c r="A95" s="23" t="n">
        <v>93</v>
      </c>
      <c r="B95" s="24" t="s">
        <v>153</v>
      </c>
      <c r="C95" s="24" t="s">
        <v>309</v>
      </c>
      <c r="D95" s="25" t="n">
        <v>8550</v>
      </c>
      <c r="E95" s="26" t="n">
        <v>41244</v>
      </c>
      <c r="F95" s="26" t="n">
        <v>41425</v>
      </c>
      <c r="G95" s="26" t="s">
        <v>155</v>
      </c>
      <c r="H95" s="24" t="s">
        <v>156</v>
      </c>
      <c r="I95" s="27" t="s">
        <v>310</v>
      </c>
      <c r="J95" s="27" t="str">
        <f aca="false">AJ95</f>
        <v>Tbilisi</v>
      </c>
      <c r="K95" s="24"/>
      <c r="L95" s="24"/>
      <c r="M95" s="24"/>
      <c r="N95" s="24"/>
      <c r="O95" s="24"/>
      <c r="P95" s="24" t="s">
        <v>26</v>
      </c>
      <c r="Q95" s="24"/>
      <c r="R95" s="24"/>
      <c r="S95" s="24"/>
      <c r="T95" s="24"/>
      <c r="U95" s="28"/>
      <c r="V95" s="29" t="n">
        <f aca="false">IF(K95="x", K$2, "")</f>
        <v>0</v>
      </c>
      <c r="W95" s="29" t="n">
        <f aca="false">IF(L95="x", L$2, "")</f>
        <v>0</v>
      </c>
      <c r="X95" s="29" t="n">
        <f aca="false">IF(M95="x", M$2, "")</f>
        <v>0</v>
      </c>
      <c r="Y95" s="29" t="n">
        <f aca="false">IF(N95="x", N$2, "")</f>
        <v>0</v>
      </c>
      <c r="Z95" s="29" t="n">
        <f aca="false">IF(O95="x", O$2, "")</f>
        <v>0</v>
      </c>
      <c r="AA95" s="29" t="n">
        <f aca="false">IF(P95="x", P$2, "")</f>
        <v>0</v>
      </c>
      <c r="AB95" s="29" t="n">
        <f aca="false">IF(Q95="x", Q$2, "")</f>
        <v>0</v>
      </c>
      <c r="AC95" s="29" t="n">
        <f aca="false">IF(R95="x", R$2, "")</f>
        <v>0</v>
      </c>
      <c r="AD95" s="29" t="n">
        <f aca="false">IF(S95="x", S$2, "")</f>
        <v>0</v>
      </c>
      <c r="AE95" s="29" t="n">
        <f aca="false">IF(T95="x", T$2, "")</f>
        <v>0</v>
      </c>
      <c r="AF95" s="29" t="n">
        <f aca="false">IF(U95="x", U$2, "")</f>
        <v>0</v>
      </c>
      <c r="AG95" s="30" t="str">
        <f aca="false">SUBSTITUTE(CONCATENATE(V95, ", ",W95, ", ",X95, ", ",Y95, ", ",Z95, ", ",AA95, ", ",AB95, ", ",AC95, ", ",AD95, ", ",AE95, ", ",AF95), ", , ", "")</f>
        <v>, Tbilisi, </v>
      </c>
      <c r="AH95" s="31" t="n">
        <f aca="false">IF(LEFT(AG95,1) = ",", REPLACE(AG95, 1, 1, ""), AG95)</f>
        <v>0</v>
      </c>
      <c r="AI95" s="32" t="str">
        <f aca="false">IF(RIGHT(AH95,2) = ", ", REPLACE(AH95, LEN(AH95)-1, 2, ""), AH95)</f>
        <v> Tbilisi</v>
      </c>
      <c r="AJ95" s="32" t="str">
        <f aca="false">TRIM(AI95)</f>
        <v>Tbilisi</v>
      </c>
    </row>
    <row collapsed="false" customFormat="false" customHeight="true" hidden="false" ht="77.25" outlineLevel="0" r="96">
      <c r="A96" s="23" t="n">
        <v>94</v>
      </c>
      <c r="B96" s="24" t="s">
        <v>311</v>
      </c>
      <c r="C96" s="24" t="s">
        <v>312</v>
      </c>
      <c r="D96" s="25" t="n">
        <v>133600</v>
      </c>
      <c r="E96" s="26" t="n">
        <v>41214</v>
      </c>
      <c r="F96" s="26" t="n">
        <v>41517</v>
      </c>
      <c r="G96" s="26" t="s">
        <v>143</v>
      </c>
      <c r="H96" s="24" t="s">
        <v>144</v>
      </c>
      <c r="I96" s="27" t="s">
        <v>313</v>
      </c>
      <c r="J96" s="27" t="str">
        <f aca="false">AJ96</f>
        <v>Adjara, Guria, Imereti, Kakheti, Kvemo KartliMtskheta-MtianetiSamegrelo / Zemo Svaneti, Samtskhe-Javakheti, Shida Kartli</v>
      </c>
      <c r="K96" s="24" t="s">
        <v>26</v>
      </c>
      <c r="L96" s="24" t="s">
        <v>26</v>
      </c>
      <c r="M96" s="24" t="s">
        <v>26</v>
      </c>
      <c r="N96" s="24" t="s">
        <v>26</v>
      </c>
      <c r="O96" s="24" t="s">
        <v>26</v>
      </c>
      <c r="P96" s="24"/>
      <c r="Q96" s="24" t="s">
        <v>26</v>
      </c>
      <c r="R96" s="24"/>
      <c r="S96" s="24" t="s">
        <v>26</v>
      </c>
      <c r="T96" s="24" t="s">
        <v>26</v>
      </c>
      <c r="U96" s="28" t="s">
        <v>26</v>
      </c>
      <c r="V96" s="29" t="n">
        <f aca="false">IF(K96="x", K$2, "")</f>
        <v>0</v>
      </c>
      <c r="W96" s="29" t="n">
        <f aca="false">IF(L96="x", L$2, "")</f>
        <v>0</v>
      </c>
      <c r="X96" s="29" t="n">
        <f aca="false">IF(M96="x", M$2, "")</f>
        <v>0</v>
      </c>
      <c r="Y96" s="29" t="n">
        <f aca="false">IF(N96="x", N$2, "")</f>
        <v>0</v>
      </c>
      <c r="Z96" s="29" t="n">
        <f aca="false">IF(O96="x", O$2, "")</f>
        <v>0</v>
      </c>
      <c r="AA96" s="29" t="n">
        <f aca="false">IF(P96="x", P$2, "")</f>
        <v>0</v>
      </c>
      <c r="AB96" s="29" t="n">
        <f aca="false">IF(Q96="x", Q$2, "")</f>
        <v>0</v>
      </c>
      <c r="AC96" s="29" t="n">
        <f aca="false">IF(R96="x", R$2, "")</f>
        <v>0</v>
      </c>
      <c r="AD96" s="29" t="n">
        <f aca="false">IF(S96="x", S$2, "")</f>
        <v>0</v>
      </c>
      <c r="AE96" s="29" t="n">
        <f aca="false">IF(T96="x", T$2, "")</f>
        <v>0</v>
      </c>
      <c r="AF96" s="29" t="n">
        <f aca="false">IF(U96="x", U$2, "")</f>
        <v>0</v>
      </c>
      <c r="AG96" s="30" t="str">
        <f aca="false">SUBSTITUTE(CONCATENATE(V96, ", ",W96, ", ",X96, ", ",Y96, ", ",Z96, ", ",AA96, ", ",AB96, ", ",AC96, ", ",AD96, ", ",AE96, ", ",AF96), ", , ", "")</f>
        <v>Adjara, Guria, Imereti, Kakheti, Kvemo KartliMtskheta-MtianetiSamegrelo / Zemo Svaneti, Samtskhe-Javakheti, Shida Kartli</v>
      </c>
      <c r="AH96" s="31" t="n">
        <f aca="false">IF(LEFT(AG96,1) = ",", REPLACE(AG96, 1, 1, ""), AG96)</f>
        <v>0</v>
      </c>
      <c r="AI96" s="32" t="str">
        <f aca="false">IF(RIGHT(AH96,2) = ", ", REPLACE(AH96, LEN(AH96)-1, 2, ""), AH96)</f>
        <v>Adjara, Guria, Imereti, Kakheti, Kvemo KartliMtskheta-MtianetiSamegrelo / Zemo Svaneti, Samtskhe-Javakheti, Shida Kartli</v>
      </c>
      <c r="AJ96" s="32" t="str">
        <f aca="false">TRIM(AI96)</f>
        <v>Adjara, Guria, Imereti, Kakheti, Kvemo KartliMtskheta-MtianetiSamegrelo / Zemo Svaneti, Samtskhe-Javakheti, Shida Kartli</v>
      </c>
    </row>
    <row collapsed="false" customFormat="false" customHeight="true" hidden="false" ht="77.25" outlineLevel="0" r="97">
      <c r="A97" s="23" t="n">
        <v>95</v>
      </c>
      <c r="B97" s="24" t="s">
        <v>148</v>
      </c>
      <c r="C97" s="24" t="s">
        <v>149</v>
      </c>
      <c r="D97" s="25" t="n">
        <v>100014.78</v>
      </c>
      <c r="E97" s="26" t="n">
        <v>41244</v>
      </c>
      <c r="F97" s="26" t="n">
        <v>41578</v>
      </c>
      <c r="G97" s="26" t="s">
        <v>150</v>
      </c>
      <c r="H97" s="24" t="s">
        <v>151</v>
      </c>
      <c r="I97" s="27" t="s">
        <v>314</v>
      </c>
      <c r="J97" s="27" t="str">
        <f aca="false">AJ97</f>
        <v>Tbilisi</v>
      </c>
      <c r="K97" s="24"/>
      <c r="L97" s="24"/>
      <c r="M97" s="24"/>
      <c r="N97" s="24"/>
      <c r="O97" s="24"/>
      <c r="P97" s="24" t="s">
        <v>26</v>
      </c>
      <c r="Q97" s="24"/>
      <c r="R97" s="24"/>
      <c r="S97" s="24"/>
      <c r="T97" s="24"/>
      <c r="U97" s="28"/>
      <c r="V97" s="29" t="n">
        <f aca="false">IF(K97="x", K$2, "")</f>
        <v>0</v>
      </c>
      <c r="W97" s="29" t="n">
        <f aca="false">IF(L97="x", L$2, "")</f>
        <v>0</v>
      </c>
      <c r="X97" s="29" t="n">
        <f aca="false">IF(M97="x", M$2, "")</f>
        <v>0</v>
      </c>
      <c r="Y97" s="29" t="n">
        <f aca="false">IF(N97="x", N$2, "")</f>
        <v>0</v>
      </c>
      <c r="Z97" s="29" t="n">
        <f aca="false">IF(O97="x", O$2, "")</f>
        <v>0</v>
      </c>
      <c r="AA97" s="29" t="n">
        <f aca="false">IF(P97="x", P$2, "")</f>
        <v>0</v>
      </c>
      <c r="AB97" s="29" t="n">
        <f aca="false">IF(Q97="x", Q$2, "")</f>
        <v>0</v>
      </c>
      <c r="AC97" s="29" t="n">
        <f aca="false">IF(R97="x", R$2, "")</f>
        <v>0</v>
      </c>
      <c r="AD97" s="29" t="n">
        <f aca="false">IF(S97="x", S$2, "")</f>
        <v>0</v>
      </c>
      <c r="AE97" s="29" t="n">
        <f aca="false">IF(T97="x", T$2, "")</f>
        <v>0</v>
      </c>
      <c r="AF97" s="29" t="n">
        <f aca="false">IF(U97="x", U$2, "")</f>
        <v>0</v>
      </c>
      <c r="AG97" s="30" t="str">
        <f aca="false">SUBSTITUTE(CONCATENATE(V97, ", ",W97, ", ",X97, ", ",Y97, ", ",Z97, ", ",AA97, ", ",AB97, ", ",AC97, ", ",AD97, ", ",AE97, ", ",AF97), ", , ", "")</f>
        <v>, Tbilisi, </v>
      </c>
      <c r="AH97" s="31" t="n">
        <f aca="false">IF(LEFT(AG97,1) = ",", REPLACE(AG97, 1, 1, ""), AG97)</f>
        <v>0</v>
      </c>
      <c r="AI97" s="32" t="str">
        <f aca="false">IF(RIGHT(AH97,2) = ", ", REPLACE(AH97, LEN(AH97)-1, 2, ""), AH97)</f>
        <v> Tbilisi</v>
      </c>
      <c r="AJ97" s="32" t="str">
        <f aca="false">TRIM(AI97)</f>
        <v>Tbilisi</v>
      </c>
    </row>
    <row collapsed="false" customFormat="false" customHeight="true" hidden="false" ht="77.25" outlineLevel="0" r="98">
      <c r="A98" s="23" t="n">
        <v>96</v>
      </c>
      <c r="B98" s="24" t="s">
        <v>172</v>
      </c>
      <c r="C98" s="24" t="s">
        <v>173</v>
      </c>
      <c r="D98" s="25" t="n">
        <v>203538.83</v>
      </c>
      <c r="E98" s="26" t="n">
        <v>41122</v>
      </c>
      <c r="F98" s="26" t="n">
        <v>41486</v>
      </c>
      <c r="G98" s="26" t="s">
        <v>155</v>
      </c>
      <c r="H98" s="24" t="s">
        <v>156</v>
      </c>
      <c r="I98" s="27" t="s">
        <v>315</v>
      </c>
      <c r="J98" s="27" t="str">
        <f aca="false">AJ98</f>
        <v>Tbilisi</v>
      </c>
      <c r="K98" s="24"/>
      <c r="L98" s="24"/>
      <c r="M98" s="24"/>
      <c r="N98" s="24"/>
      <c r="O98" s="24"/>
      <c r="P98" s="24" t="s">
        <v>26</v>
      </c>
      <c r="Q98" s="24"/>
      <c r="R98" s="24"/>
      <c r="S98" s="24"/>
      <c r="T98" s="24"/>
      <c r="U98" s="28"/>
      <c r="V98" s="29" t="n">
        <f aca="false">IF(K98="x", K$2, "")</f>
        <v>0</v>
      </c>
      <c r="W98" s="29" t="n">
        <f aca="false">IF(L98="x", L$2, "")</f>
        <v>0</v>
      </c>
      <c r="X98" s="29" t="n">
        <f aca="false">IF(M98="x", M$2, "")</f>
        <v>0</v>
      </c>
      <c r="Y98" s="29" t="n">
        <f aca="false">IF(N98="x", N$2, "")</f>
        <v>0</v>
      </c>
      <c r="Z98" s="29" t="n">
        <f aca="false">IF(O98="x", O$2, "")</f>
        <v>0</v>
      </c>
      <c r="AA98" s="29" t="n">
        <f aca="false">IF(P98="x", P$2, "")</f>
        <v>0</v>
      </c>
      <c r="AB98" s="29" t="n">
        <f aca="false">IF(Q98="x", Q$2, "")</f>
        <v>0</v>
      </c>
      <c r="AC98" s="29" t="n">
        <f aca="false">IF(R98="x", R$2, "")</f>
        <v>0</v>
      </c>
      <c r="AD98" s="29" t="n">
        <f aca="false">IF(S98="x", S$2, "")</f>
        <v>0</v>
      </c>
      <c r="AE98" s="29" t="n">
        <f aca="false">IF(T98="x", T$2, "")</f>
        <v>0</v>
      </c>
      <c r="AF98" s="29" t="n">
        <f aca="false">IF(U98="x", U$2, "")</f>
        <v>0</v>
      </c>
      <c r="AG98" s="30" t="str">
        <f aca="false">SUBSTITUTE(CONCATENATE(V98, ", ",W98, ", ",X98, ", ",Y98, ", ",Z98, ", ",AA98, ", ",AB98, ", ",AC98, ", ",AD98, ", ",AE98, ", ",AF98), ", , ", "")</f>
        <v>, Tbilisi, </v>
      </c>
      <c r="AH98" s="31" t="n">
        <f aca="false">IF(LEFT(AG98,1) = ",", REPLACE(AG98, 1, 1, ""), AG98)</f>
        <v>0</v>
      </c>
      <c r="AI98" s="32" t="str">
        <f aca="false">IF(RIGHT(AH98,2) = ", ", REPLACE(AH98, LEN(AH98)-1, 2, ""), AH98)</f>
        <v> Tbilisi</v>
      </c>
      <c r="AJ98" s="32" t="str">
        <f aca="false">TRIM(AI98)</f>
        <v>Tbilisi</v>
      </c>
    </row>
    <row collapsed="false" customFormat="false" customHeight="true" hidden="false" ht="77.25" outlineLevel="0" r="99">
      <c r="A99" s="23" t="n">
        <v>97</v>
      </c>
      <c r="B99" s="24" t="s">
        <v>316</v>
      </c>
      <c r="C99" s="24" t="s">
        <v>317</v>
      </c>
      <c r="D99" s="25" t="n">
        <v>3443</v>
      </c>
      <c r="E99" s="26" t="n">
        <v>41244</v>
      </c>
      <c r="F99" s="26" t="n">
        <v>41305</v>
      </c>
      <c r="G99" s="26" t="s">
        <v>318</v>
      </c>
      <c r="H99" s="24" t="s">
        <v>55</v>
      </c>
      <c r="I99" s="27" t="s">
        <v>319</v>
      </c>
      <c r="J99" s="27" t="str">
        <f aca="false">AJ99</f>
        <v>Kvemo Kartli</v>
      </c>
      <c r="K99" s="24"/>
      <c r="L99" s="24"/>
      <c r="M99" s="24"/>
      <c r="N99" s="24"/>
      <c r="O99" s="24" t="s">
        <v>26</v>
      </c>
      <c r="P99" s="24"/>
      <c r="Q99" s="24"/>
      <c r="R99" s="24"/>
      <c r="S99" s="24"/>
      <c r="T99" s="24"/>
      <c r="U99" s="28"/>
      <c r="V99" s="29" t="n">
        <f aca="false">IF(K99="x", K$2, "")</f>
        <v>0</v>
      </c>
      <c r="W99" s="29" t="n">
        <f aca="false">IF(L99="x", L$2, "")</f>
        <v>0</v>
      </c>
      <c r="X99" s="29" t="n">
        <f aca="false">IF(M99="x", M$2, "")</f>
        <v>0</v>
      </c>
      <c r="Y99" s="29" t="n">
        <f aca="false">IF(N99="x", N$2, "")</f>
        <v>0</v>
      </c>
      <c r="Z99" s="29" t="n">
        <f aca="false">IF(O99="x", O$2, "")</f>
        <v>0</v>
      </c>
      <c r="AA99" s="29" t="n">
        <f aca="false">IF(P99="x", P$2, "")</f>
        <v>0</v>
      </c>
      <c r="AB99" s="29" t="n">
        <f aca="false">IF(Q99="x", Q$2, "")</f>
        <v>0</v>
      </c>
      <c r="AC99" s="29" t="n">
        <f aca="false">IF(R99="x", R$2, "")</f>
        <v>0</v>
      </c>
      <c r="AD99" s="29" t="n">
        <f aca="false">IF(S99="x", S$2, "")</f>
        <v>0</v>
      </c>
      <c r="AE99" s="29" t="n">
        <f aca="false">IF(T99="x", T$2, "")</f>
        <v>0</v>
      </c>
      <c r="AF99" s="29" t="n">
        <f aca="false">IF(U99="x", U$2, "")</f>
        <v>0</v>
      </c>
      <c r="AG99" s="30" t="str">
        <f aca="false">SUBSTITUTE(CONCATENATE(V99, ", ",W99, ", ",X99, ", ",Y99, ", ",Z99, ", ",AA99, ", ",AB99, ", ",AC99, ", ",AD99, ", ",AE99, ", ",AF99), ", , ", "")</f>
        <v>Kvemo Kartli</v>
      </c>
      <c r="AH99" s="31" t="n">
        <f aca="false">IF(LEFT(AG99,1) = ",", REPLACE(AG99, 1, 1, ""), AG99)</f>
        <v>0</v>
      </c>
      <c r="AI99" s="32" t="str">
        <f aca="false">IF(RIGHT(AH99,2) = ", ", REPLACE(AH99, LEN(AH99)-1, 2, ""), AH99)</f>
        <v>Kvemo Kartli</v>
      </c>
      <c r="AJ99" s="32" t="str">
        <f aca="false">TRIM(AI99)</f>
        <v>Kvemo Kartli</v>
      </c>
    </row>
    <row collapsed="false" customFormat="false" customHeight="true" hidden="false" ht="77.25" outlineLevel="0" r="100">
      <c r="A100" s="23" t="n">
        <v>98</v>
      </c>
      <c r="B100" s="24" t="s">
        <v>320</v>
      </c>
      <c r="C100" s="24" t="s">
        <v>321</v>
      </c>
      <c r="D100" s="25" t="n">
        <v>9996.14</v>
      </c>
      <c r="E100" s="26" t="n">
        <v>41306</v>
      </c>
      <c r="F100" s="26" t="n">
        <v>41578</v>
      </c>
      <c r="G100" s="26" t="s">
        <v>155</v>
      </c>
      <c r="H100" s="24" t="s">
        <v>156</v>
      </c>
      <c r="I100" s="27" t="s">
        <v>322</v>
      </c>
      <c r="J100" s="27" t="str">
        <f aca="false">AJ100</f>
        <v>Samtskhe-Javakheti</v>
      </c>
      <c r="K100" s="24"/>
      <c r="L100" s="24"/>
      <c r="M100" s="24"/>
      <c r="N100" s="24"/>
      <c r="O100" s="24"/>
      <c r="P100" s="24"/>
      <c r="Q100" s="24"/>
      <c r="R100" s="24"/>
      <c r="S100" s="24"/>
      <c r="T100" s="24" t="s">
        <v>26</v>
      </c>
      <c r="U100" s="28"/>
      <c r="V100" s="29" t="n">
        <f aca="false">IF(K100="x", K$2, "")</f>
        <v>0</v>
      </c>
      <c r="W100" s="29" t="n">
        <f aca="false">IF(L100="x", L$2, "")</f>
        <v>0</v>
      </c>
      <c r="X100" s="29" t="n">
        <f aca="false">IF(M100="x", M$2, "")</f>
        <v>0</v>
      </c>
      <c r="Y100" s="29" t="n">
        <f aca="false">IF(N100="x", N$2, "")</f>
        <v>0</v>
      </c>
      <c r="Z100" s="29" t="n">
        <f aca="false">IF(O100="x", O$2, "")</f>
        <v>0</v>
      </c>
      <c r="AA100" s="29" t="n">
        <f aca="false">IF(P100="x", P$2, "")</f>
        <v>0</v>
      </c>
      <c r="AB100" s="29" t="n">
        <f aca="false">IF(Q100="x", Q$2, "")</f>
        <v>0</v>
      </c>
      <c r="AC100" s="29" t="n">
        <f aca="false">IF(R100="x", R$2, "")</f>
        <v>0</v>
      </c>
      <c r="AD100" s="29" t="n">
        <f aca="false">IF(S100="x", S$2, "")</f>
        <v>0</v>
      </c>
      <c r="AE100" s="29" t="n">
        <f aca="false">IF(T100="x", T$2, "")</f>
        <v>0</v>
      </c>
      <c r="AF100" s="29" t="n">
        <f aca="false">IF(U100="x", U$2, "")</f>
        <v>0</v>
      </c>
      <c r="AG100" s="30" t="str">
        <f aca="false">SUBSTITUTE(CONCATENATE(V100, ", ",W100, ", ",X100, ", ",Y100, ", ",Z100, ", ",AA100, ", ",AB100, ", ",AC100, ", ",AD100, ", ",AE100, ", ",AF100), ", , ", "")</f>
        <v>, Samtskhe-Javakheti, </v>
      </c>
      <c r="AH100" s="31" t="n">
        <f aca="false">IF(LEFT(AG100,1) = ",", REPLACE(AG100, 1, 1, ""), AG100)</f>
        <v>0</v>
      </c>
      <c r="AI100" s="32" t="str">
        <f aca="false">IF(RIGHT(AH100,2) = ", ", REPLACE(AH100, LEN(AH100)-1, 2, ""), AH100)</f>
        <v> Samtskhe-Javakheti</v>
      </c>
      <c r="AJ100" s="32" t="str">
        <f aca="false">TRIM(AI100)</f>
        <v>Samtskhe-Javakheti</v>
      </c>
    </row>
    <row collapsed="false" customFormat="false" customHeight="true" hidden="false" ht="77.25" outlineLevel="0" r="101">
      <c r="A101" s="23" t="n">
        <v>99</v>
      </c>
      <c r="B101" s="24" t="s">
        <v>323</v>
      </c>
      <c r="C101" s="24" t="s">
        <v>324</v>
      </c>
      <c r="D101" s="25" t="n">
        <v>19960</v>
      </c>
      <c r="E101" s="26" t="n">
        <v>41365</v>
      </c>
      <c r="F101" s="26" t="n">
        <v>41608</v>
      </c>
      <c r="G101" s="26" t="s">
        <v>23</v>
      </c>
      <c r="H101" s="24" t="s">
        <v>87</v>
      </c>
      <c r="I101" s="27" t="s">
        <v>325</v>
      </c>
      <c r="J101" s="27" t="str">
        <f aca="false">AJ101</f>
        <v>Kakheti</v>
      </c>
      <c r="K101" s="24"/>
      <c r="L101" s="24"/>
      <c r="M101" s="24"/>
      <c r="N101" s="24" t="s">
        <v>26</v>
      </c>
      <c r="O101" s="24"/>
      <c r="P101" s="24"/>
      <c r="Q101" s="24"/>
      <c r="R101" s="24"/>
      <c r="S101" s="24"/>
      <c r="T101" s="24"/>
      <c r="U101" s="28"/>
      <c r="V101" s="29" t="n">
        <f aca="false">IF(K101="x", K$2, "")</f>
        <v>0</v>
      </c>
      <c r="W101" s="29" t="n">
        <f aca="false">IF(L101="x", L$2, "")</f>
        <v>0</v>
      </c>
      <c r="X101" s="29" t="n">
        <f aca="false">IF(M101="x", M$2, "")</f>
        <v>0</v>
      </c>
      <c r="Y101" s="29" t="n">
        <f aca="false">IF(N101="x", N$2, "")</f>
        <v>0</v>
      </c>
      <c r="Z101" s="29" t="n">
        <f aca="false">IF(O101="x", O$2, "")</f>
        <v>0</v>
      </c>
      <c r="AA101" s="29" t="n">
        <f aca="false">IF(P101="x", P$2, "")</f>
        <v>0</v>
      </c>
      <c r="AB101" s="29" t="n">
        <f aca="false">IF(Q101="x", Q$2, "")</f>
        <v>0</v>
      </c>
      <c r="AC101" s="29" t="n">
        <f aca="false">IF(R101="x", R$2, "")</f>
        <v>0</v>
      </c>
      <c r="AD101" s="29" t="n">
        <f aca="false">IF(S101="x", S$2, "")</f>
        <v>0</v>
      </c>
      <c r="AE101" s="29" t="n">
        <f aca="false">IF(T101="x", T$2, "")</f>
        <v>0</v>
      </c>
      <c r="AF101" s="29" t="n">
        <f aca="false">IF(U101="x", U$2, "")</f>
        <v>0</v>
      </c>
      <c r="AG101" s="30" t="str">
        <f aca="false">SUBSTITUTE(CONCATENATE(V101, ", ",W101, ", ",X101, ", ",Y101, ", ",Z101, ", ",AA101, ", ",AB101, ", ",AC101, ", ",AD101, ", ",AE101, ", ",AF101), ", , ", "")</f>
        <v>, Kakheti, </v>
      </c>
      <c r="AH101" s="31" t="n">
        <f aca="false">IF(LEFT(AG101,1) = ",", REPLACE(AG101, 1, 1, ""), AG101)</f>
        <v>0</v>
      </c>
      <c r="AI101" s="32" t="str">
        <f aca="false">IF(RIGHT(AH101,2) = ", ", REPLACE(AH101, LEN(AH101)-1, 2, ""), AH101)</f>
        <v> Kakheti</v>
      </c>
      <c r="AJ101" s="32" t="str">
        <f aca="false">TRIM(AI101)</f>
        <v>Kakheti</v>
      </c>
    </row>
    <row collapsed="false" customFormat="false" customHeight="true" hidden="false" ht="77.25" outlineLevel="0" r="102">
      <c r="A102" s="23" t="n">
        <v>100</v>
      </c>
      <c r="B102" s="24" t="s">
        <v>326</v>
      </c>
      <c r="C102" s="24" t="s">
        <v>327</v>
      </c>
      <c r="D102" s="25" t="n">
        <v>18940</v>
      </c>
      <c r="E102" s="26" t="n">
        <v>41334</v>
      </c>
      <c r="F102" s="26" t="n">
        <v>41577</v>
      </c>
      <c r="G102" s="26" t="s">
        <v>23</v>
      </c>
      <c r="H102" s="24" t="s">
        <v>24</v>
      </c>
      <c r="I102" s="27" t="s">
        <v>328</v>
      </c>
      <c r="J102" s="27" t="str">
        <f aca="false">AJ102</f>
        <v>Adjara</v>
      </c>
      <c r="K102" s="24" t="s">
        <v>26</v>
      </c>
      <c r="L102" s="24"/>
      <c r="M102" s="24"/>
      <c r="N102" s="24"/>
      <c r="O102" s="24"/>
      <c r="P102" s="24"/>
      <c r="Q102" s="24"/>
      <c r="R102" s="24"/>
      <c r="S102" s="24"/>
      <c r="T102" s="24"/>
      <c r="U102" s="28"/>
      <c r="V102" s="29" t="n">
        <f aca="false">IF(K102="x", K$2, "")</f>
        <v>0</v>
      </c>
      <c r="W102" s="29" t="n">
        <f aca="false">IF(L102="x", L$2, "")</f>
        <v>0</v>
      </c>
      <c r="X102" s="29" t="n">
        <f aca="false">IF(M102="x", M$2, "")</f>
        <v>0</v>
      </c>
      <c r="Y102" s="29" t="n">
        <f aca="false">IF(N102="x", N$2, "")</f>
        <v>0</v>
      </c>
      <c r="Z102" s="29" t="n">
        <f aca="false">IF(O102="x", O$2, "")</f>
        <v>0</v>
      </c>
      <c r="AA102" s="29" t="n">
        <f aca="false">IF(P102="x", P$2, "")</f>
        <v>0</v>
      </c>
      <c r="AB102" s="29" t="n">
        <f aca="false">IF(Q102="x", Q$2, "")</f>
        <v>0</v>
      </c>
      <c r="AC102" s="29" t="n">
        <f aca="false">IF(R102="x", R$2, "")</f>
        <v>0</v>
      </c>
      <c r="AD102" s="29" t="n">
        <f aca="false">IF(S102="x", S$2, "")</f>
        <v>0</v>
      </c>
      <c r="AE102" s="29" t="n">
        <f aca="false">IF(T102="x", T$2, "")</f>
        <v>0</v>
      </c>
      <c r="AF102" s="29" t="n">
        <f aca="false">IF(U102="x", U$2, "")</f>
        <v>0</v>
      </c>
      <c r="AG102" s="30" t="str">
        <f aca="false">SUBSTITUTE(CONCATENATE(V102, ", ",W102, ", ",X102, ", ",Y102, ", ",Z102, ", ",AA102, ", ",AB102, ", ",AC102, ", ",AD102, ", ",AE102, ", ",AF102), ", , ", "")</f>
        <v>Adjara</v>
      </c>
      <c r="AH102" s="31" t="n">
        <f aca="false">IF(LEFT(AG102,1) = ",", REPLACE(AG102, 1, 1, ""), AG102)</f>
        <v>0</v>
      </c>
      <c r="AI102" s="32" t="str">
        <f aca="false">IF(RIGHT(AH102,2) = ", ", REPLACE(AH102, LEN(AH102)-1, 2, ""), AH102)</f>
        <v>Adjara</v>
      </c>
      <c r="AJ102" s="32" t="str">
        <f aca="false">TRIM(AI102)</f>
        <v>Adjara</v>
      </c>
    </row>
    <row collapsed="false" customFormat="false" customHeight="true" hidden="false" ht="77.25" outlineLevel="0" r="103">
      <c r="A103" s="23" t="n">
        <v>101</v>
      </c>
      <c r="B103" s="24" t="s">
        <v>329</v>
      </c>
      <c r="C103" s="24" t="s">
        <v>330</v>
      </c>
      <c r="D103" s="25" t="n">
        <v>19990</v>
      </c>
      <c r="E103" s="26" t="n">
        <v>41320</v>
      </c>
      <c r="F103" s="26" t="n">
        <v>41608</v>
      </c>
      <c r="G103" s="26" t="s">
        <v>23</v>
      </c>
      <c r="H103" s="24" t="s">
        <v>331</v>
      </c>
      <c r="I103" s="27" t="s">
        <v>332</v>
      </c>
      <c r="J103" s="27" t="str">
        <f aca="false">AJ103</f>
        <v>Kakheti, Mtskheta-MtianetiShida Kartli</v>
      </c>
      <c r="K103" s="24"/>
      <c r="L103" s="24"/>
      <c r="M103" s="24"/>
      <c r="N103" s="24" t="s">
        <v>26</v>
      </c>
      <c r="O103" s="24"/>
      <c r="P103" s="24"/>
      <c r="Q103" s="24" t="s">
        <v>26</v>
      </c>
      <c r="R103" s="24"/>
      <c r="S103" s="24"/>
      <c r="T103" s="24"/>
      <c r="U103" s="28" t="s">
        <v>26</v>
      </c>
      <c r="V103" s="29" t="n">
        <f aca="false">IF(K103="x", K$2, "")</f>
        <v>0</v>
      </c>
      <c r="W103" s="29" t="n">
        <f aca="false">IF(L103="x", L$2, "")</f>
        <v>0</v>
      </c>
      <c r="X103" s="29" t="n">
        <f aca="false">IF(M103="x", M$2, "")</f>
        <v>0</v>
      </c>
      <c r="Y103" s="29" t="n">
        <f aca="false">IF(N103="x", N$2, "")</f>
        <v>0</v>
      </c>
      <c r="Z103" s="29" t="n">
        <f aca="false">IF(O103="x", O$2, "")</f>
        <v>0</v>
      </c>
      <c r="AA103" s="29" t="n">
        <f aca="false">IF(P103="x", P$2, "")</f>
        <v>0</v>
      </c>
      <c r="AB103" s="29" t="n">
        <f aca="false">IF(Q103="x", Q$2, "")</f>
        <v>0</v>
      </c>
      <c r="AC103" s="29" t="n">
        <f aca="false">IF(R103="x", R$2, "")</f>
        <v>0</v>
      </c>
      <c r="AD103" s="29" t="n">
        <f aca="false">IF(S103="x", S$2, "")</f>
        <v>0</v>
      </c>
      <c r="AE103" s="29" t="n">
        <f aca="false">IF(T103="x", T$2, "")</f>
        <v>0</v>
      </c>
      <c r="AF103" s="29" t="n">
        <f aca="false">IF(U103="x", U$2, "")</f>
        <v>0</v>
      </c>
      <c r="AG103" s="30" t="str">
        <f aca="false">SUBSTITUTE(CONCATENATE(V103, ", ",W103, ", ",X103, ", ",Y103, ", ",Z103, ", ",AA103, ", ",AB103, ", ",AC103, ", ",AD103, ", ",AE103, ", ",AF103), ", , ", "")</f>
        <v>, Kakheti, Mtskheta-MtianetiShida Kartli</v>
      </c>
      <c r="AH103" s="31" t="n">
        <f aca="false">IF(LEFT(AG103,1) = ",", REPLACE(AG103, 1, 1, ""), AG103)</f>
        <v>0</v>
      </c>
      <c r="AI103" s="32" t="str">
        <f aca="false">IF(RIGHT(AH103,2) = ", ", REPLACE(AH103, LEN(AH103)-1, 2, ""), AH103)</f>
        <v> Kakheti, Mtskheta-MtianetiShida Kartli</v>
      </c>
      <c r="AJ103" s="32" t="str">
        <f aca="false">TRIM(AI103)</f>
        <v>Kakheti, Mtskheta-MtianetiShida Kartli</v>
      </c>
    </row>
    <row collapsed="false" customFormat="false" customHeight="true" hidden="false" ht="77.25" outlineLevel="0" r="104">
      <c r="A104" s="23" t="n">
        <v>102</v>
      </c>
      <c r="B104" s="24" t="s">
        <v>333</v>
      </c>
      <c r="C104" s="24" t="s">
        <v>334</v>
      </c>
      <c r="D104" s="25" t="n">
        <v>18300</v>
      </c>
      <c r="E104" s="26" t="n">
        <v>41320</v>
      </c>
      <c r="F104" s="26" t="n">
        <v>41562</v>
      </c>
      <c r="G104" s="26" t="s">
        <v>23</v>
      </c>
      <c r="H104" s="24" t="s">
        <v>91</v>
      </c>
      <c r="I104" s="27" t="s">
        <v>335</v>
      </c>
      <c r="J104" s="27" t="str">
        <f aca="false">AJ104</f>
        <v>Kakheti</v>
      </c>
      <c r="K104" s="24"/>
      <c r="L104" s="24"/>
      <c r="M104" s="24"/>
      <c r="N104" s="24" t="s">
        <v>26</v>
      </c>
      <c r="O104" s="24"/>
      <c r="P104" s="24"/>
      <c r="Q104" s="24"/>
      <c r="R104" s="24"/>
      <c r="S104" s="24"/>
      <c r="T104" s="24"/>
      <c r="U104" s="28"/>
      <c r="V104" s="29" t="n">
        <f aca="false">IF(K104="x", K$2, "")</f>
        <v>0</v>
      </c>
      <c r="W104" s="29" t="n">
        <f aca="false">IF(L104="x", L$2, "")</f>
        <v>0</v>
      </c>
      <c r="X104" s="29" t="n">
        <f aca="false">IF(M104="x", M$2, "")</f>
        <v>0</v>
      </c>
      <c r="Y104" s="29" t="n">
        <f aca="false">IF(N104="x", N$2, "")</f>
        <v>0</v>
      </c>
      <c r="Z104" s="29" t="n">
        <f aca="false">IF(O104="x", O$2, "")</f>
        <v>0</v>
      </c>
      <c r="AA104" s="29" t="n">
        <f aca="false">IF(P104="x", P$2, "")</f>
        <v>0</v>
      </c>
      <c r="AB104" s="29" t="n">
        <f aca="false">IF(Q104="x", Q$2, "")</f>
        <v>0</v>
      </c>
      <c r="AC104" s="29" t="n">
        <f aca="false">IF(R104="x", R$2, "")</f>
        <v>0</v>
      </c>
      <c r="AD104" s="29" t="n">
        <f aca="false">IF(S104="x", S$2, "")</f>
        <v>0</v>
      </c>
      <c r="AE104" s="29" t="n">
        <f aca="false">IF(T104="x", T$2, "")</f>
        <v>0</v>
      </c>
      <c r="AF104" s="29" t="n">
        <f aca="false">IF(U104="x", U$2, "")</f>
        <v>0</v>
      </c>
      <c r="AG104" s="30" t="str">
        <f aca="false">SUBSTITUTE(CONCATENATE(V104, ", ",W104, ", ",X104, ", ",Y104, ", ",Z104, ", ",AA104, ", ",AB104, ", ",AC104, ", ",AD104, ", ",AE104, ", ",AF104), ", , ", "")</f>
        <v>, Kakheti, </v>
      </c>
      <c r="AH104" s="31" t="n">
        <f aca="false">IF(LEFT(AG104,1) = ",", REPLACE(AG104, 1, 1, ""), AG104)</f>
        <v>0</v>
      </c>
      <c r="AI104" s="32" t="str">
        <f aca="false">IF(RIGHT(AH104,2) = ", ", REPLACE(AH104, LEN(AH104)-1, 2, ""), AH104)</f>
        <v> Kakheti</v>
      </c>
      <c r="AJ104" s="32" t="str">
        <f aca="false">TRIM(AI104)</f>
        <v>Kakheti</v>
      </c>
    </row>
    <row collapsed="false" customFormat="false" customHeight="true" hidden="false" ht="77.25" outlineLevel="0" r="105">
      <c r="A105" s="23" t="n">
        <v>103</v>
      </c>
      <c r="B105" s="24" t="s">
        <v>336</v>
      </c>
      <c r="C105" s="24" t="s">
        <v>337</v>
      </c>
      <c r="D105" s="25" t="n">
        <v>19700</v>
      </c>
      <c r="E105" s="26" t="n">
        <v>41365</v>
      </c>
      <c r="F105" s="26" t="n">
        <v>41608</v>
      </c>
      <c r="G105" s="26" t="s">
        <v>23</v>
      </c>
      <c r="H105" s="24" t="s">
        <v>51</v>
      </c>
      <c r="I105" s="27" t="s">
        <v>338</v>
      </c>
      <c r="J105" s="27" t="str">
        <f aca="false">AJ105</f>
        <v>Mtskheta-Mtianeti</v>
      </c>
      <c r="K105" s="24"/>
      <c r="L105" s="24"/>
      <c r="M105" s="24"/>
      <c r="N105" s="24"/>
      <c r="O105" s="24"/>
      <c r="P105" s="24"/>
      <c r="Q105" s="24" t="s">
        <v>26</v>
      </c>
      <c r="R105" s="24"/>
      <c r="S105" s="24"/>
      <c r="T105" s="24"/>
      <c r="U105" s="28"/>
      <c r="V105" s="29" t="n">
        <f aca="false">IF(K105="x", K$2, "")</f>
        <v>0</v>
      </c>
      <c r="W105" s="29" t="n">
        <f aca="false">IF(L105="x", L$2, "")</f>
        <v>0</v>
      </c>
      <c r="X105" s="29" t="n">
        <f aca="false">IF(M105="x", M$2, "")</f>
        <v>0</v>
      </c>
      <c r="Y105" s="29" t="n">
        <f aca="false">IF(N105="x", N$2, "")</f>
        <v>0</v>
      </c>
      <c r="Z105" s="29" t="n">
        <f aca="false">IF(O105="x", O$2, "")</f>
        <v>0</v>
      </c>
      <c r="AA105" s="29" t="n">
        <f aca="false">IF(P105="x", P$2, "")</f>
        <v>0</v>
      </c>
      <c r="AB105" s="29" t="n">
        <f aca="false">IF(Q105="x", Q$2, "")</f>
        <v>0</v>
      </c>
      <c r="AC105" s="29" t="n">
        <f aca="false">IF(R105="x", R$2, "")</f>
        <v>0</v>
      </c>
      <c r="AD105" s="29" t="n">
        <f aca="false">IF(S105="x", S$2, "")</f>
        <v>0</v>
      </c>
      <c r="AE105" s="29" t="n">
        <f aca="false">IF(T105="x", T$2, "")</f>
        <v>0</v>
      </c>
      <c r="AF105" s="29" t="n">
        <f aca="false">IF(U105="x", U$2, "")</f>
        <v>0</v>
      </c>
      <c r="AG105" s="30" t="str">
        <f aca="false">SUBSTITUTE(CONCATENATE(V105, ", ",W105, ", ",X105, ", ",Y105, ", ",Z105, ", ",AA105, ", ",AB105, ", ",AC105, ", ",AD105, ", ",AE105, ", ",AF105), ", , ", "")</f>
        <v>Mtskheta-Mtianeti</v>
      </c>
      <c r="AH105" s="31" t="n">
        <f aca="false">IF(LEFT(AG105,1) = ",", REPLACE(AG105, 1, 1, ""), AG105)</f>
        <v>0</v>
      </c>
      <c r="AI105" s="32" t="str">
        <f aca="false">IF(RIGHT(AH105,2) = ", ", REPLACE(AH105, LEN(AH105)-1, 2, ""), AH105)</f>
        <v>Mtskheta-Mtianeti</v>
      </c>
      <c r="AJ105" s="32" t="str">
        <f aca="false">TRIM(AI105)</f>
        <v>Mtskheta-Mtianeti</v>
      </c>
    </row>
    <row collapsed="false" customFormat="false" customHeight="true" hidden="false" ht="77.25" outlineLevel="0" r="106">
      <c r="A106" s="23" t="n">
        <v>104</v>
      </c>
      <c r="B106" s="24" t="s">
        <v>213</v>
      </c>
      <c r="C106" s="24" t="s">
        <v>339</v>
      </c>
      <c r="D106" s="25" t="n">
        <v>19504</v>
      </c>
      <c r="E106" s="26" t="n">
        <v>41320</v>
      </c>
      <c r="F106" s="26" t="n">
        <v>41654</v>
      </c>
      <c r="G106" s="26" t="s">
        <v>23</v>
      </c>
      <c r="H106" s="24" t="s">
        <v>51</v>
      </c>
      <c r="I106" s="27" t="s">
        <v>340</v>
      </c>
      <c r="J106" s="27" t="str">
        <f aca="false">AJ106</f>
        <v>Mtskheta-Mtianeti</v>
      </c>
      <c r="K106" s="24"/>
      <c r="L106" s="24"/>
      <c r="M106" s="24"/>
      <c r="N106" s="24"/>
      <c r="O106" s="24"/>
      <c r="P106" s="24"/>
      <c r="Q106" s="24" t="s">
        <v>26</v>
      </c>
      <c r="R106" s="24"/>
      <c r="S106" s="24"/>
      <c r="T106" s="24"/>
      <c r="U106" s="28"/>
      <c r="V106" s="29" t="n">
        <f aca="false">IF(K106="x", K$2, "")</f>
        <v>0</v>
      </c>
      <c r="W106" s="29" t="n">
        <f aca="false">IF(L106="x", L$2, "")</f>
        <v>0</v>
      </c>
      <c r="X106" s="29" t="n">
        <f aca="false">IF(M106="x", M$2, "")</f>
        <v>0</v>
      </c>
      <c r="Y106" s="29" t="n">
        <f aca="false">IF(N106="x", N$2, "")</f>
        <v>0</v>
      </c>
      <c r="Z106" s="29" t="n">
        <f aca="false">IF(O106="x", O$2, "")</f>
        <v>0</v>
      </c>
      <c r="AA106" s="29" t="n">
        <f aca="false">IF(P106="x", P$2, "")</f>
        <v>0</v>
      </c>
      <c r="AB106" s="29" t="n">
        <f aca="false">IF(Q106="x", Q$2, "")</f>
        <v>0</v>
      </c>
      <c r="AC106" s="29" t="n">
        <f aca="false">IF(R106="x", R$2, "")</f>
        <v>0</v>
      </c>
      <c r="AD106" s="29" t="n">
        <f aca="false">IF(S106="x", S$2, "")</f>
        <v>0</v>
      </c>
      <c r="AE106" s="29" t="n">
        <f aca="false">IF(T106="x", T$2, "")</f>
        <v>0</v>
      </c>
      <c r="AF106" s="29" t="n">
        <f aca="false">IF(U106="x", U$2, "")</f>
        <v>0</v>
      </c>
      <c r="AG106" s="30" t="str">
        <f aca="false">SUBSTITUTE(CONCATENATE(V106, ", ",W106, ", ",X106, ", ",Y106, ", ",Z106, ", ",AA106, ", ",AB106, ", ",AC106, ", ",AD106, ", ",AE106, ", ",AF106), ", , ", "")</f>
        <v>Mtskheta-Mtianeti</v>
      </c>
      <c r="AH106" s="31" t="n">
        <f aca="false">IF(LEFT(AG106,1) = ",", REPLACE(AG106, 1, 1, ""), AG106)</f>
        <v>0</v>
      </c>
      <c r="AI106" s="32" t="str">
        <f aca="false">IF(RIGHT(AH106,2) = ", ", REPLACE(AH106, LEN(AH106)-1, 2, ""), AH106)</f>
        <v>Mtskheta-Mtianeti</v>
      </c>
      <c r="AJ106" s="32" t="str">
        <f aca="false">TRIM(AI106)</f>
        <v>Mtskheta-Mtianeti</v>
      </c>
    </row>
    <row collapsed="false" customFormat="false" customHeight="true" hidden="false" ht="77.25" outlineLevel="0" r="107">
      <c r="A107" s="23" t="n">
        <v>105</v>
      </c>
      <c r="B107" s="24" t="s">
        <v>341</v>
      </c>
      <c r="C107" s="24" t="s">
        <v>342</v>
      </c>
      <c r="D107" s="25" t="n">
        <v>19990</v>
      </c>
      <c r="E107" s="26" t="n">
        <v>41365</v>
      </c>
      <c r="F107" s="26" t="n">
        <v>41670</v>
      </c>
      <c r="G107" s="26" t="s">
        <v>23</v>
      </c>
      <c r="H107" s="24" t="s">
        <v>190</v>
      </c>
      <c r="I107" s="27" t="s">
        <v>343</v>
      </c>
      <c r="J107" s="27" t="str">
        <f aca="false">AJ107</f>
        <v>Kvemo Kartli</v>
      </c>
      <c r="K107" s="24"/>
      <c r="L107" s="24"/>
      <c r="M107" s="24"/>
      <c r="N107" s="24"/>
      <c r="O107" s="24" t="s">
        <v>26</v>
      </c>
      <c r="P107" s="24"/>
      <c r="Q107" s="24"/>
      <c r="R107" s="24"/>
      <c r="S107" s="24"/>
      <c r="T107" s="24"/>
      <c r="U107" s="28"/>
      <c r="V107" s="29" t="n">
        <f aca="false">IF(K107="x", K$2, "")</f>
        <v>0</v>
      </c>
      <c r="W107" s="29" t="n">
        <f aca="false">IF(L107="x", L$2, "")</f>
        <v>0</v>
      </c>
      <c r="X107" s="29" t="n">
        <f aca="false">IF(M107="x", M$2, "")</f>
        <v>0</v>
      </c>
      <c r="Y107" s="29" t="n">
        <f aca="false">IF(N107="x", N$2, "")</f>
        <v>0</v>
      </c>
      <c r="Z107" s="29" t="n">
        <f aca="false">IF(O107="x", O$2, "")</f>
        <v>0</v>
      </c>
      <c r="AA107" s="29" t="n">
        <f aca="false">IF(P107="x", P$2, "")</f>
        <v>0</v>
      </c>
      <c r="AB107" s="29" t="n">
        <f aca="false">IF(Q107="x", Q$2, "")</f>
        <v>0</v>
      </c>
      <c r="AC107" s="29" t="n">
        <f aca="false">IF(R107="x", R$2, "")</f>
        <v>0</v>
      </c>
      <c r="AD107" s="29" t="n">
        <f aca="false">IF(S107="x", S$2, "")</f>
        <v>0</v>
      </c>
      <c r="AE107" s="29" t="n">
        <f aca="false">IF(T107="x", T$2, "")</f>
        <v>0</v>
      </c>
      <c r="AF107" s="29" t="n">
        <f aca="false">IF(U107="x", U$2, "")</f>
        <v>0</v>
      </c>
      <c r="AG107" s="30" t="str">
        <f aca="false">SUBSTITUTE(CONCATENATE(V107, ", ",W107, ", ",X107, ", ",Y107, ", ",Z107, ", ",AA107, ", ",AB107, ", ",AC107, ", ",AD107, ", ",AE107, ", ",AF107), ", , ", "")</f>
        <v>Kvemo Kartli</v>
      </c>
      <c r="AH107" s="31" t="n">
        <f aca="false">IF(LEFT(AG107,1) = ",", REPLACE(AG107, 1, 1, ""), AG107)</f>
        <v>0</v>
      </c>
      <c r="AI107" s="32" t="str">
        <f aca="false">IF(RIGHT(AH107,2) = ", ", REPLACE(AH107, LEN(AH107)-1, 2, ""), AH107)</f>
        <v>Kvemo Kartli</v>
      </c>
      <c r="AJ107" s="32" t="str">
        <f aca="false">TRIM(AI107)</f>
        <v>Kvemo Kartli</v>
      </c>
    </row>
    <row collapsed="false" customFormat="false" customHeight="true" hidden="false" ht="77.25" outlineLevel="0" r="108">
      <c r="A108" s="23" t="n">
        <v>106</v>
      </c>
      <c r="B108" s="24" t="s">
        <v>316</v>
      </c>
      <c r="C108" s="24" t="s">
        <v>344</v>
      </c>
      <c r="D108" s="25" t="n">
        <v>17904</v>
      </c>
      <c r="E108" s="26" t="n">
        <v>41306</v>
      </c>
      <c r="F108" s="26" t="n">
        <v>41486</v>
      </c>
      <c r="G108" s="26" t="s">
        <v>23</v>
      </c>
      <c r="H108" s="24" t="s">
        <v>87</v>
      </c>
      <c r="I108" s="27" t="s">
        <v>345</v>
      </c>
      <c r="J108" s="27" t="str">
        <f aca="false">AJ108</f>
        <v>Kvemo Kartli</v>
      </c>
      <c r="K108" s="24"/>
      <c r="L108" s="24"/>
      <c r="M108" s="24"/>
      <c r="N108" s="24"/>
      <c r="O108" s="24" t="s">
        <v>26</v>
      </c>
      <c r="P108" s="24"/>
      <c r="Q108" s="24"/>
      <c r="R108" s="24"/>
      <c r="S108" s="24"/>
      <c r="T108" s="24"/>
      <c r="U108" s="28"/>
      <c r="V108" s="29" t="n">
        <f aca="false">IF(K108="x", K$2, "")</f>
        <v>0</v>
      </c>
      <c r="W108" s="29" t="n">
        <f aca="false">IF(L108="x", L$2, "")</f>
        <v>0</v>
      </c>
      <c r="X108" s="29" t="n">
        <f aca="false">IF(M108="x", M$2, "")</f>
        <v>0</v>
      </c>
      <c r="Y108" s="29" t="n">
        <f aca="false">IF(N108="x", N$2, "")</f>
        <v>0</v>
      </c>
      <c r="Z108" s="29" t="n">
        <f aca="false">IF(O108="x", O$2, "")</f>
        <v>0</v>
      </c>
      <c r="AA108" s="29" t="n">
        <f aca="false">IF(P108="x", P$2, "")</f>
        <v>0</v>
      </c>
      <c r="AB108" s="29" t="n">
        <f aca="false">IF(Q108="x", Q$2, "")</f>
        <v>0</v>
      </c>
      <c r="AC108" s="29" t="n">
        <f aca="false">IF(R108="x", R$2, "")</f>
        <v>0</v>
      </c>
      <c r="AD108" s="29" t="n">
        <f aca="false">IF(S108="x", S$2, "")</f>
        <v>0</v>
      </c>
      <c r="AE108" s="29" t="n">
        <f aca="false">IF(T108="x", T$2, "")</f>
        <v>0</v>
      </c>
      <c r="AF108" s="29" t="n">
        <f aca="false">IF(U108="x", U$2, "")</f>
        <v>0</v>
      </c>
      <c r="AG108" s="30" t="str">
        <f aca="false">SUBSTITUTE(CONCATENATE(V108, ", ",W108, ", ",X108, ", ",Y108, ", ",Z108, ", ",AA108, ", ",AB108, ", ",AC108, ", ",AD108, ", ",AE108, ", ",AF108), ", , ", "")</f>
        <v>Kvemo Kartli</v>
      </c>
      <c r="AH108" s="31" t="n">
        <f aca="false">IF(LEFT(AG108,1) = ",", REPLACE(AG108, 1, 1, ""), AG108)</f>
        <v>0</v>
      </c>
      <c r="AI108" s="32" t="str">
        <f aca="false">IF(RIGHT(AH108,2) = ", ", REPLACE(AH108, LEN(AH108)-1, 2, ""), AH108)</f>
        <v>Kvemo Kartli</v>
      </c>
      <c r="AJ108" s="32" t="str">
        <f aca="false">TRIM(AI108)</f>
        <v>Kvemo Kartli</v>
      </c>
    </row>
    <row collapsed="false" customFormat="false" customHeight="true" hidden="false" ht="77.25" outlineLevel="0" r="109">
      <c r="A109" s="23" t="n">
        <v>107</v>
      </c>
      <c r="B109" s="24" t="s">
        <v>346</v>
      </c>
      <c r="C109" s="24" t="s">
        <v>347</v>
      </c>
      <c r="D109" s="25" t="n">
        <v>19900</v>
      </c>
      <c r="E109" s="26" t="n">
        <v>41365</v>
      </c>
      <c r="F109" s="26" t="n">
        <v>41639</v>
      </c>
      <c r="G109" s="26" t="s">
        <v>23</v>
      </c>
      <c r="H109" s="24" t="s">
        <v>24</v>
      </c>
      <c r="I109" s="27" t="s">
        <v>348</v>
      </c>
      <c r="J109" s="27" t="str">
        <f aca="false">AJ109</f>
        <v>Imereti</v>
      </c>
      <c r="K109" s="24"/>
      <c r="L109" s="24"/>
      <c r="M109" s="24" t="s">
        <v>26</v>
      </c>
      <c r="N109" s="24"/>
      <c r="O109" s="24"/>
      <c r="P109" s="24"/>
      <c r="Q109" s="24"/>
      <c r="R109" s="24"/>
      <c r="S109" s="24"/>
      <c r="T109" s="24"/>
      <c r="U109" s="28"/>
      <c r="V109" s="29" t="n">
        <f aca="false">IF(K109="x", K$2, "")</f>
        <v>0</v>
      </c>
      <c r="W109" s="29" t="n">
        <f aca="false">IF(L109="x", L$2, "")</f>
        <v>0</v>
      </c>
      <c r="X109" s="29" t="n">
        <f aca="false">IF(M109="x", M$2, "")</f>
        <v>0</v>
      </c>
      <c r="Y109" s="29" t="n">
        <f aca="false">IF(N109="x", N$2, "")</f>
        <v>0</v>
      </c>
      <c r="Z109" s="29" t="n">
        <f aca="false">IF(O109="x", O$2, "")</f>
        <v>0</v>
      </c>
      <c r="AA109" s="29" t="n">
        <f aca="false">IF(P109="x", P$2, "")</f>
        <v>0</v>
      </c>
      <c r="AB109" s="29" t="n">
        <f aca="false">IF(Q109="x", Q$2, "")</f>
        <v>0</v>
      </c>
      <c r="AC109" s="29" t="n">
        <f aca="false">IF(R109="x", R$2, "")</f>
        <v>0</v>
      </c>
      <c r="AD109" s="29" t="n">
        <f aca="false">IF(S109="x", S$2, "")</f>
        <v>0</v>
      </c>
      <c r="AE109" s="29" t="n">
        <f aca="false">IF(T109="x", T$2, "")</f>
        <v>0</v>
      </c>
      <c r="AF109" s="29" t="n">
        <f aca="false">IF(U109="x", U$2, "")</f>
        <v>0</v>
      </c>
      <c r="AG109" s="30" t="str">
        <f aca="false">SUBSTITUTE(CONCATENATE(V109, ", ",W109, ", ",X109, ", ",Y109, ", ",Z109, ", ",AA109, ", ",AB109, ", ",AC109, ", ",AD109, ", ",AE109, ", ",AF109), ", , ", "")</f>
        <v>Imereti</v>
      </c>
      <c r="AH109" s="31" t="n">
        <f aca="false">IF(LEFT(AG109,1) = ",", REPLACE(AG109, 1, 1, ""), AG109)</f>
        <v>0</v>
      </c>
      <c r="AI109" s="32" t="str">
        <f aca="false">IF(RIGHT(AH109,2) = ", ", REPLACE(AH109, LEN(AH109)-1, 2, ""), AH109)</f>
        <v>Imereti</v>
      </c>
      <c r="AJ109" s="32" t="str">
        <f aca="false">TRIM(AI109)</f>
        <v>Imereti</v>
      </c>
    </row>
    <row collapsed="false" customFormat="false" customHeight="true" hidden="false" ht="77.25" outlineLevel="0" r="110">
      <c r="A110" s="23" t="n">
        <v>108</v>
      </c>
      <c r="B110" s="24" t="s">
        <v>349</v>
      </c>
      <c r="C110" s="24" t="s">
        <v>350</v>
      </c>
      <c r="D110" s="25" t="n">
        <v>20000</v>
      </c>
      <c r="E110" s="26" t="n">
        <v>41320</v>
      </c>
      <c r="F110" s="26" t="n">
        <v>41654</v>
      </c>
      <c r="G110" s="26" t="s">
        <v>23</v>
      </c>
      <c r="H110" s="24" t="s">
        <v>102</v>
      </c>
      <c r="I110" s="27" t="s">
        <v>351</v>
      </c>
      <c r="J110" s="27" t="str">
        <f aca="false">AJ110</f>
        <v>Adjara, Guria, Imereti, Kakheti, Kvemo KartliMtskheta-Mtianeti, Racha-Lechkumi / Kvemo Svaneti, Samegrelo / Zemo Svaneti, Samtskhe-Javakheti, Shida Kartli</v>
      </c>
      <c r="K110" s="24" t="s">
        <v>26</v>
      </c>
      <c r="L110" s="24" t="s">
        <v>26</v>
      </c>
      <c r="M110" s="24" t="s">
        <v>26</v>
      </c>
      <c r="N110" s="24" t="s">
        <v>26</v>
      </c>
      <c r="O110" s="24" t="s">
        <v>26</v>
      </c>
      <c r="P110" s="24"/>
      <c r="Q110" s="24" t="s">
        <v>26</v>
      </c>
      <c r="R110" s="24" t="s">
        <v>26</v>
      </c>
      <c r="S110" s="24" t="s">
        <v>26</v>
      </c>
      <c r="T110" s="24" t="s">
        <v>26</v>
      </c>
      <c r="U110" s="28" t="s">
        <v>26</v>
      </c>
      <c r="V110" s="29" t="n">
        <f aca="false">IF(K110="x", K$2, "")</f>
        <v>0</v>
      </c>
      <c r="W110" s="29" t="n">
        <f aca="false">IF(L110="x", L$2, "")</f>
        <v>0</v>
      </c>
      <c r="X110" s="29" t="n">
        <f aca="false">IF(M110="x", M$2, "")</f>
        <v>0</v>
      </c>
      <c r="Y110" s="29" t="n">
        <f aca="false">IF(N110="x", N$2, "")</f>
        <v>0</v>
      </c>
      <c r="Z110" s="29" t="n">
        <f aca="false">IF(O110="x", O$2, "")</f>
        <v>0</v>
      </c>
      <c r="AA110" s="29" t="n">
        <f aca="false">IF(P110="x", P$2, "")</f>
        <v>0</v>
      </c>
      <c r="AB110" s="29" t="n">
        <f aca="false">IF(Q110="x", Q$2, "")</f>
        <v>0</v>
      </c>
      <c r="AC110" s="29" t="n">
        <f aca="false">IF(R110="x", R$2, "")</f>
        <v>0</v>
      </c>
      <c r="AD110" s="29" t="n">
        <f aca="false">IF(S110="x", S$2, "")</f>
        <v>0</v>
      </c>
      <c r="AE110" s="29" t="n">
        <f aca="false">IF(T110="x", T$2, "")</f>
        <v>0</v>
      </c>
      <c r="AF110" s="29" t="n">
        <f aca="false">IF(U110="x", U$2, "")</f>
        <v>0</v>
      </c>
      <c r="AG110" s="30" t="str">
        <f aca="false">SUBSTITUTE(CONCATENATE(V110, ", ",W110, ", ",X110, ", ",Y110, ", ",Z110, ", ",AA110, ", ",AB110, ", ",AC110, ", ",AD110, ", ",AE110, ", ",AF110), ", , ", "")</f>
        <v>Adjara, Guria, Imereti, Kakheti, Kvemo KartliMtskheta-Mtianeti, Racha-Lechkumi / Kvemo Svaneti, Samegrelo / Zemo Svaneti, Samtskhe-Javakheti, Shida Kartli</v>
      </c>
      <c r="AH110" s="31" t="n">
        <f aca="false">IF(LEFT(AG110,1) = ",", REPLACE(AG110, 1, 1, ""), AG110)</f>
        <v>0</v>
      </c>
      <c r="AI110" s="32" t="str">
        <f aca="false">IF(RIGHT(AH110,2) = ", ", REPLACE(AH110, LEN(AH110)-1, 2, ""), AH110)</f>
        <v>Adjara, Guria, Imereti, Kakheti, Kvemo KartliMtskheta-Mtianeti, Racha-Lechkumi / Kvemo Svaneti, Samegrelo / Zemo Svaneti, Samtskhe-Javakheti, Shida Kartli</v>
      </c>
      <c r="AJ110" s="32" t="str">
        <f aca="false">TRIM(AI110)</f>
        <v>Adjara, Guria, Imereti, Kakheti, Kvemo KartliMtskheta-Mtianeti, Racha-Lechkumi / Kvemo Svaneti, Samegrelo / Zemo Svaneti, Samtskhe-Javakheti, Shida Kartli</v>
      </c>
    </row>
    <row collapsed="false" customFormat="false" customHeight="true" hidden="false" ht="77.25" outlineLevel="0" r="111">
      <c r="A111" s="23" t="n">
        <v>109</v>
      </c>
      <c r="B111" s="24" t="s">
        <v>352</v>
      </c>
      <c r="C111" s="24" t="s">
        <v>353</v>
      </c>
      <c r="D111" s="25" t="n">
        <v>8910</v>
      </c>
      <c r="E111" s="26" t="n">
        <v>41315</v>
      </c>
      <c r="F111" s="34" t="n">
        <v>41496</v>
      </c>
      <c r="G111" s="34" t="s">
        <v>23</v>
      </c>
      <c r="H111" s="24" t="s">
        <v>32</v>
      </c>
      <c r="I111" s="27" t="s">
        <v>354</v>
      </c>
      <c r="J111" s="27" t="str">
        <f aca="false">AJ111</f>
        <v>Adjara</v>
      </c>
      <c r="K111" s="24" t="s">
        <v>26</v>
      </c>
      <c r="L111" s="24"/>
      <c r="M111" s="24"/>
      <c r="N111" s="24"/>
      <c r="O111" s="24"/>
      <c r="P111" s="24"/>
      <c r="Q111" s="24"/>
      <c r="R111" s="24"/>
      <c r="S111" s="24"/>
      <c r="T111" s="24"/>
      <c r="U111" s="28"/>
      <c r="V111" s="29" t="n">
        <f aca="false">IF(K111="x", K$2, "")</f>
        <v>0</v>
      </c>
      <c r="W111" s="29" t="n">
        <f aca="false">IF(L111="x", L$2, "")</f>
        <v>0</v>
      </c>
      <c r="X111" s="29" t="n">
        <f aca="false">IF(M111="x", M$2, "")</f>
        <v>0</v>
      </c>
      <c r="Y111" s="29" t="n">
        <f aca="false">IF(N111="x", N$2, "")</f>
        <v>0</v>
      </c>
      <c r="Z111" s="29" t="n">
        <f aca="false">IF(O111="x", O$2, "")</f>
        <v>0</v>
      </c>
      <c r="AA111" s="29" t="n">
        <f aca="false">IF(P111="x", P$2, "")</f>
        <v>0</v>
      </c>
      <c r="AB111" s="29" t="n">
        <f aca="false">IF(Q111="x", Q$2, "")</f>
        <v>0</v>
      </c>
      <c r="AC111" s="29" t="n">
        <f aca="false">IF(R111="x", R$2, "")</f>
        <v>0</v>
      </c>
      <c r="AD111" s="29" t="n">
        <f aca="false">IF(S111="x", S$2, "")</f>
        <v>0</v>
      </c>
      <c r="AE111" s="29" t="n">
        <f aca="false">IF(T111="x", T$2, "")</f>
        <v>0</v>
      </c>
      <c r="AF111" s="29" t="n">
        <f aca="false">IF(U111="x", U$2, "")</f>
        <v>0</v>
      </c>
      <c r="AG111" s="30" t="str">
        <f aca="false">SUBSTITUTE(CONCATENATE(V111, ", ",W111, ", ",X111, ", ",Y111, ", ",Z111, ", ",AA111, ", ",AB111, ", ",AC111, ", ",AD111, ", ",AE111, ", ",AF111), ", , ", "")</f>
        <v>Adjara</v>
      </c>
      <c r="AH111" s="31" t="n">
        <f aca="false">IF(LEFT(AG111,1) = ",", REPLACE(AG111, 1, 1, ""), AG111)</f>
        <v>0</v>
      </c>
      <c r="AI111" s="32" t="str">
        <f aca="false">IF(RIGHT(AH111,2) = ", ", REPLACE(AH111, LEN(AH111)-1, 2, ""), AH111)</f>
        <v>Adjara</v>
      </c>
      <c r="AJ111" s="32" t="str">
        <f aca="false">TRIM(AI111)</f>
        <v>Adjara</v>
      </c>
    </row>
    <row collapsed="false" customFormat="false" customHeight="true" hidden="false" ht="77.25" outlineLevel="0" r="112">
      <c r="A112" s="23" t="n">
        <v>110</v>
      </c>
      <c r="B112" s="24" t="s">
        <v>355</v>
      </c>
      <c r="C112" s="24" t="s">
        <v>356</v>
      </c>
      <c r="D112" s="25" t="n">
        <v>5150</v>
      </c>
      <c r="E112" s="26" t="n">
        <v>41309</v>
      </c>
      <c r="F112" s="26" t="n">
        <v>41398</v>
      </c>
      <c r="G112" s="26" t="s">
        <v>318</v>
      </c>
      <c r="H112" s="24" t="s">
        <v>357</v>
      </c>
      <c r="I112" s="27" t="s">
        <v>358</v>
      </c>
      <c r="J112" s="27" t="str">
        <f aca="false">AJ112</f>
        <v>Tbilisi</v>
      </c>
      <c r="K112" s="24"/>
      <c r="L112" s="24"/>
      <c r="M112" s="24"/>
      <c r="N112" s="24"/>
      <c r="O112" s="24"/>
      <c r="P112" s="24" t="s">
        <v>26</v>
      </c>
      <c r="Q112" s="24"/>
      <c r="R112" s="24"/>
      <c r="S112" s="24"/>
      <c r="T112" s="24"/>
      <c r="U112" s="28"/>
      <c r="V112" s="29" t="n">
        <f aca="false">IF(K112="x", K$2, "")</f>
        <v>0</v>
      </c>
      <c r="W112" s="29" t="n">
        <f aca="false">IF(L112="x", L$2, "")</f>
        <v>0</v>
      </c>
      <c r="X112" s="29" t="n">
        <f aca="false">IF(M112="x", M$2, "")</f>
        <v>0</v>
      </c>
      <c r="Y112" s="29" t="n">
        <f aca="false">IF(N112="x", N$2, "")</f>
        <v>0</v>
      </c>
      <c r="Z112" s="29" t="n">
        <f aca="false">IF(O112="x", O$2, "")</f>
        <v>0</v>
      </c>
      <c r="AA112" s="29" t="n">
        <f aca="false">IF(P112="x", P$2, "")</f>
        <v>0</v>
      </c>
      <c r="AB112" s="29" t="n">
        <f aca="false">IF(Q112="x", Q$2, "")</f>
        <v>0</v>
      </c>
      <c r="AC112" s="29" t="n">
        <f aca="false">IF(R112="x", R$2, "")</f>
        <v>0</v>
      </c>
      <c r="AD112" s="29" t="n">
        <f aca="false">IF(S112="x", S$2, "")</f>
        <v>0</v>
      </c>
      <c r="AE112" s="29" t="n">
        <f aca="false">IF(T112="x", T$2, "")</f>
        <v>0</v>
      </c>
      <c r="AF112" s="29" t="n">
        <f aca="false">IF(U112="x", U$2, "")</f>
        <v>0</v>
      </c>
      <c r="AG112" s="30" t="str">
        <f aca="false">SUBSTITUTE(CONCATENATE(V112, ", ",W112, ", ",X112, ", ",Y112, ", ",Z112, ", ",AA112, ", ",AB112, ", ",AC112, ", ",AD112, ", ",AE112, ", ",AF112), ", , ", "")</f>
        <v>, Tbilisi, </v>
      </c>
      <c r="AH112" s="31" t="n">
        <f aca="false">IF(LEFT(AG112,1) = ",", REPLACE(AG112, 1, 1, ""), AG112)</f>
        <v>0</v>
      </c>
      <c r="AI112" s="32" t="str">
        <f aca="false">IF(RIGHT(AH112,2) = ", ", REPLACE(AH112, LEN(AH112)-1, 2, ""), AH112)</f>
        <v> Tbilisi</v>
      </c>
      <c r="AJ112" s="32" t="str">
        <f aca="false">TRIM(AI112)</f>
        <v>Tbilisi</v>
      </c>
    </row>
    <row collapsed="false" customFormat="false" customHeight="true" hidden="false" ht="77.25" outlineLevel="0" r="113">
      <c r="A113" s="23" t="n">
        <v>111</v>
      </c>
      <c r="B113" s="24" t="s">
        <v>359</v>
      </c>
      <c r="C113" s="24" t="s">
        <v>360</v>
      </c>
      <c r="D113" s="25" t="n">
        <v>10000</v>
      </c>
      <c r="E113" s="26" t="n">
        <v>41334</v>
      </c>
      <c r="F113" s="34" t="n">
        <v>41517</v>
      </c>
      <c r="G113" s="34" t="s">
        <v>318</v>
      </c>
      <c r="H113" s="24" t="s">
        <v>102</v>
      </c>
      <c r="I113" s="27" t="s">
        <v>361</v>
      </c>
      <c r="J113" s="27" t="str">
        <f aca="false">AJ113</f>
        <v>Tbilisi</v>
      </c>
      <c r="K113" s="24"/>
      <c r="L113" s="24"/>
      <c r="M113" s="24"/>
      <c r="N113" s="24"/>
      <c r="O113" s="24"/>
      <c r="P113" s="24" t="s">
        <v>26</v>
      </c>
      <c r="Q113" s="24"/>
      <c r="R113" s="24"/>
      <c r="S113" s="24"/>
      <c r="T113" s="24"/>
      <c r="U113" s="28"/>
      <c r="V113" s="29" t="n">
        <f aca="false">IF(K113="x", K$2, "")</f>
        <v>0</v>
      </c>
      <c r="W113" s="29" t="n">
        <f aca="false">IF(L113="x", L$2, "")</f>
        <v>0</v>
      </c>
      <c r="X113" s="29" t="n">
        <f aca="false">IF(M113="x", M$2, "")</f>
        <v>0</v>
      </c>
      <c r="Y113" s="29" t="n">
        <f aca="false">IF(N113="x", N$2, "")</f>
        <v>0</v>
      </c>
      <c r="Z113" s="29" t="n">
        <f aca="false">IF(O113="x", O$2, "")</f>
        <v>0</v>
      </c>
      <c r="AA113" s="29" t="n">
        <f aca="false">IF(P113="x", P$2, "")</f>
        <v>0</v>
      </c>
      <c r="AB113" s="29" t="n">
        <f aca="false">IF(Q113="x", Q$2, "")</f>
        <v>0</v>
      </c>
      <c r="AC113" s="29" t="n">
        <f aca="false">IF(R113="x", R$2, "")</f>
        <v>0</v>
      </c>
      <c r="AD113" s="29" t="n">
        <f aca="false">IF(S113="x", S$2, "")</f>
        <v>0</v>
      </c>
      <c r="AE113" s="29" t="n">
        <f aca="false">IF(T113="x", T$2, "")</f>
        <v>0</v>
      </c>
      <c r="AF113" s="29" t="n">
        <f aca="false">IF(U113="x", U$2, "")</f>
        <v>0</v>
      </c>
      <c r="AG113" s="30" t="str">
        <f aca="false">SUBSTITUTE(CONCATENATE(V113, ", ",W113, ", ",X113, ", ",Y113, ", ",Z113, ", ",AA113, ", ",AB113, ", ",AC113, ", ",AD113, ", ",AE113, ", ",AF113), ", , ", "")</f>
        <v>, Tbilisi, </v>
      </c>
      <c r="AH113" s="31" t="n">
        <f aca="false">IF(LEFT(AG113,1) = ",", REPLACE(AG113, 1, 1, ""), AG113)</f>
        <v>0</v>
      </c>
      <c r="AI113" s="32" t="str">
        <f aca="false">IF(RIGHT(AH113,2) = ", ", REPLACE(AH113, LEN(AH113)-1, 2, ""), AH113)</f>
        <v> Tbilisi</v>
      </c>
      <c r="AJ113" s="32" t="str">
        <f aca="false">TRIM(AI113)</f>
        <v>Tbilisi</v>
      </c>
    </row>
    <row collapsed="false" customFormat="false" customHeight="true" hidden="false" ht="77.25" outlineLevel="0" r="114">
      <c r="A114" s="23" t="n">
        <v>112</v>
      </c>
      <c r="B114" s="24" t="s">
        <v>81</v>
      </c>
      <c r="C114" s="24" t="s">
        <v>362</v>
      </c>
      <c r="D114" s="25" t="n">
        <v>49600</v>
      </c>
      <c r="E114" s="26" t="n">
        <v>41334</v>
      </c>
      <c r="F114" s="34" t="n">
        <v>41639</v>
      </c>
      <c r="G114" s="34" t="s">
        <v>83</v>
      </c>
      <c r="H114" s="24" t="s">
        <v>363</v>
      </c>
      <c r="I114" s="27" t="s">
        <v>364</v>
      </c>
      <c r="J114" s="27" t="str">
        <f aca="false">AJ114</f>
        <v>Tbilisi</v>
      </c>
      <c r="K114" s="24"/>
      <c r="L114" s="24"/>
      <c r="M114" s="24"/>
      <c r="N114" s="24"/>
      <c r="O114" s="24"/>
      <c r="P114" s="24" t="s">
        <v>26</v>
      </c>
      <c r="Q114" s="24"/>
      <c r="R114" s="24"/>
      <c r="S114" s="24"/>
      <c r="T114" s="24"/>
      <c r="U114" s="28"/>
      <c r="V114" s="29" t="n">
        <f aca="false">IF(K114="x", K$2, "")</f>
        <v>0</v>
      </c>
      <c r="W114" s="29" t="n">
        <f aca="false">IF(L114="x", L$2, "")</f>
        <v>0</v>
      </c>
      <c r="X114" s="29" t="n">
        <f aca="false">IF(M114="x", M$2, "")</f>
        <v>0</v>
      </c>
      <c r="Y114" s="29" t="n">
        <f aca="false">IF(N114="x", N$2, "")</f>
        <v>0</v>
      </c>
      <c r="Z114" s="29" t="n">
        <f aca="false">IF(O114="x", O$2, "")</f>
        <v>0</v>
      </c>
      <c r="AA114" s="29" t="n">
        <f aca="false">IF(P114="x", P$2, "")</f>
        <v>0</v>
      </c>
      <c r="AB114" s="29" t="n">
        <f aca="false">IF(Q114="x", Q$2, "")</f>
        <v>0</v>
      </c>
      <c r="AC114" s="29" t="n">
        <f aca="false">IF(R114="x", R$2, "")</f>
        <v>0</v>
      </c>
      <c r="AD114" s="29" t="n">
        <f aca="false">IF(S114="x", S$2, "")</f>
        <v>0</v>
      </c>
      <c r="AE114" s="29" t="n">
        <f aca="false">IF(T114="x", T$2, "")</f>
        <v>0</v>
      </c>
      <c r="AF114" s="29" t="n">
        <f aca="false">IF(U114="x", U$2, "")</f>
        <v>0</v>
      </c>
      <c r="AG114" s="30" t="str">
        <f aca="false">SUBSTITUTE(CONCATENATE(V114, ", ",W114, ", ",X114, ", ",Y114, ", ",Z114, ", ",AA114, ", ",AB114, ", ",AC114, ", ",AD114, ", ",AE114, ", ",AF114), ", , ", "")</f>
        <v>, Tbilisi, </v>
      </c>
      <c r="AH114" s="31" t="n">
        <f aca="false">IF(LEFT(AG114,1) = ",", REPLACE(AG114, 1, 1, ""), AG114)</f>
        <v>0</v>
      </c>
      <c r="AI114" s="32" t="str">
        <f aca="false">IF(RIGHT(AH114,2) = ", ", REPLACE(AH114, LEN(AH114)-1, 2, ""), AH114)</f>
        <v> Tbilisi</v>
      </c>
      <c r="AJ114" s="32" t="str">
        <f aca="false">TRIM(AI114)</f>
        <v>Tbilisi</v>
      </c>
    </row>
    <row collapsed="false" customFormat="false" customHeight="true" hidden="false" ht="77.25" outlineLevel="0" r="115">
      <c r="A115" s="23" t="n">
        <v>113</v>
      </c>
      <c r="B115" s="24" t="s">
        <v>365</v>
      </c>
      <c r="C115" s="24" t="s">
        <v>366</v>
      </c>
      <c r="D115" s="25" t="n">
        <v>50000</v>
      </c>
      <c r="E115" s="26" t="n">
        <v>41348</v>
      </c>
      <c r="F115" s="34" t="n">
        <v>41608</v>
      </c>
      <c r="G115" s="34" t="s">
        <v>83</v>
      </c>
      <c r="H115" s="24" t="s">
        <v>32</v>
      </c>
      <c r="I115" s="27" t="s">
        <v>367</v>
      </c>
      <c r="J115" s="27" t="str">
        <f aca="false">AJ115</f>
        <v>ImeretiSamegrelo / Zemo Svaneti</v>
      </c>
      <c r="K115" s="24"/>
      <c r="L115" s="24"/>
      <c r="M115" s="24" t="s">
        <v>26</v>
      </c>
      <c r="N115" s="24"/>
      <c r="O115" s="24"/>
      <c r="P115" s="24"/>
      <c r="Q115" s="24"/>
      <c r="R115" s="24"/>
      <c r="S115" s="24" t="s">
        <v>26</v>
      </c>
      <c r="T115" s="24"/>
      <c r="U115" s="28"/>
      <c r="V115" s="29" t="n">
        <f aca="false">IF(K115="x", K$2, "")</f>
        <v>0</v>
      </c>
      <c r="W115" s="29" t="n">
        <f aca="false">IF(L115="x", L$2, "")</f>
        <v>0</v>
      </c>
      <c r="X115" s="29" t="n">
        <f aca="false">IF(M115="x", M$2, "")</f>
        <v>0</v>
      </c>
      <c r="Y115" s="29" t="n">
        <f aca="false">IF(N115="x", N$2, "")</f>
        <v>0</v>
      </c>
      <c r="Z115" s="29" t="n">
        <f aca="false">IF(O115="x", O$2, "")</f>
        <v>0</v>
      </c>
      <c r="AA115" s="29" t="n">
        <f aca="false">IF(P115="x", P$2, "")</f>
        <v>0</v>
      </c>
      <c r="AB115" s="29" t="n">
        <f aca="false">IF(Q115="x", Q$2, "")</f>
        <v>0</v>
      </c>
      <c r="AC115" s="29" t="n">
        <f aca="false">IF(R115="x", R$2, "")</f>
        <v>0</v>
      </c>
      <c r="AD115" s="29" t="n">
        <f aca="false">IF(S115="x", S$2, "")</f>
        <v>0</v>
      </c>
      <c r="AE115" s="29" t="n">
        <f aca="false">IF(T115="x", T$2, "")</f>
        <v>0</v>
      </c>
      <c r="AF115" s="29" t="n">
        <f aca="false">IF(U115="x", U$2, "")</f>
        <v>0</v>
      </c>
      <c r="AG115" s="30" t="str">
        <f aca="false">SUBSTITUTE(CONCATENATE(V115, ", ",W115, ", ",X115, ", ",Y115, ", ",Z115, ", ",AA115, ", ",AB115, ", ",AC115, ", ",AD115, ", ",AE115, ", ",AF115), ", , ", "")</f>
        <v>ImeretiSamegrelo / Zemo Svaneti</v>
      </c>
      <c r="AH115" s="31" t="n">
        <f aca="false">IF(LEFT(AG115,1) = ",", REPLACE(AG115, 1, 1, ""), AG115)</f>
        <v>0</v>
      </c>
      <c r="AI115" s="32" t="str">
        <f aca="false">IF(RIGHT(AH115,2) = ", ", REPLACE(AH115, LEN(AH115)-1, 2, ""), AH115)</f>
        <v>ImeretiSamegrelo / Zemo Svaneti</v>
      </c>
      <c r="AJ115" s="32" t="str">
        <f aca="false">TRIM(AI115)</f>
        <v>ImeretiSamegrelo / Zemo Svaneti</v>
      </c>
    </row>
    <row collapsed="false" customFormat="false" customHeight="true" hidden="false" ht="77.25" outlineLevel="0" r="116">
      <c r="A116" s="23" t="n">
        <v>114</v>
      </c>
      <c r="B116" s="24" t="s">
        <v>368</v>
      </c>
      <c r="C116" s="24" t="s">
        <v>369</v>
      </c>
      <c r="D116" s="25" t="n">
        <v>50000</v>
      </c>
      <c r="E116" s="26" t="n">
        <v>41348</v>
      </c>
      <c r="F116" s="34" t="n">
        <v>41593</v>
      </c>
      <c r="G116" s="34" t="s">
        <v>83</v>
      </c>
      <c r="H116" s="24" t="s">
        <v>87</v>
      </c>
      <c r="I116" s="27" t="s">
        <v>370</v>
      </c>
      <c r="J116" s="27" t="str">
        <f aca="false">AJ116</f>
        <v>Tbilisi</v>
      </c>
      <c r="K116" s="24"/>
      <c r="L116" s="24"/>
      <c r="M116" s="24"/>
      <c r="N116" s="24"/>
      <c r="O116" s="24"/>
      <c r="P116" s="24" t="s">
        <v>26</v>
      </c>
      <c r="Q116" s="24"/>
      <c r="R116" s="24"/>
      <c r="S116" s="24"/>
      <c r="T116" s="24"/>
      <c r="U116" s="28"/>
      <c r="V116" s="29" t="n">
        <f aca="false">IF(K116="x", K$2, "")</f>
        <v>0</v>
      </c>
      <c r="W116" s="29" t="n">
        <f aca="false">IF(L116="x", L$2, "")</f>
        <v>0</v>
      </c>
      <c r="X116" s="29" t="n">
        <f aca="false">IF(M116="x", M$2, "")</f>
        <v>0</v>
      </c>
      <c r="Y116" s="29" t="n">
        <f aca="false">IF(N116="x", N$2, "")</f>
        <v>0</v>
      </c>
      <c r="Z116" s="29" t="n">
        <f aca="false">IF(O116="x", O$2, "")</f>
        <v>0</v>
      </c>
      <c r="AA116" s="29" t="n">
        <f aca="false">IF(P116="x", P$2, "")</f>
        <v>0</v>
      </c>
      <c r="AB116" s="29" t="n">
        <f aca="false">IF(Q116="x", Q$2, "")</f>
        <v>0</v>
      </c>
      <c r="AC116" s="29" t="n">
        <f aca="false">IF(R116="x", R$2, "")</f>
        <v>0</v>
      </c>
      <c r="AD116" s="29" t="n">
        <f aca="false">IF(S116="x", S$2, "")</f>
        <v>0</v>
      </c>
      <c r="AE116" s="29" t="n">
        <f aca="false">IF(T116="x", T$2, "")</f>
        <v>0</v>
      </c>
      <c r="AF116" s="29" t="n">
        <f aca="false">IF(U116="x", U$2, "")</f>
        <v>0</v>
      </c>
      <c r="AG116" s="30" t="str">
        <f aca="false">SUBSTITUTE(CONCATENATE(V116, ", ",W116, ", ",X116, ", ",Y116, ", ",Z116, ", ",AA116, ", ",AB116, ", ",AC116, ", ",AD116, ", ",AE116, ", ",AF116), ", , ", "")</f>
        <v>, Tbilisi, </v>
      </c>
      <c r="AH116" s="31" t="n">
        <f aca="false">IF(LEFT(AG116,1) = ",", REPLACE(AG116, 1, 1, ""), AG116)</f>
        <v>0</v>
      </c>
      <c r="AI116" s="32" t="str">
        <f aca="false">IF(RIGHT(AH116,2) = ", ", REPLACE(AH116, LEN(AH116)-1, 2, ""), AH116)</f>
        <v> Tbilisi</v>
      </c>
      <c r="AJ116" s="32" t="str">
        <f aca="false">TRIM(AI116)</f>
        <v>Tbilisi</v>
      </c>
    </row>
    <row collapsed="false" customFormat="false" customHeight="true" hidden="false" ht="77.25" outlineLevel="0" r="117">
      <c r="A117" s="23" t="n">
        <v>115</v>
      </c>
      <c r="B117" s="24" t="s">
        <v>295</v>
      </c>
      <c r="C117" s="24" t="s">
        <v>371</v>
      </c>
      <c r="D117" s="25" t="n">
        <v>9722.59</v>
      </c>
      <c r="E117" s="26" t="n">
        <v>41365</v>
      </c>
      <c r="F117" s="34" t="n">
        <v>41517</v>
      </c>
      <c r="G117" s="34" t="s">
        <v>155</v>
      </c>
      <c r="H117" s="24" t="s">
        <v>156</v>
      </c>
      <c r="I117" s="27" t="s">
        <v>372</v>
      </c>
      <c r="J117" s="27" t="str">
        <f aca="false">AJ117</f>
        <v>Tbilisi</v>
      </c>
      <c r="K117" s="24"/>
      <c r="L117" s="24"/>
      <c r="M117" s="24"/>
      <c r="N117" s="24"/>
      <c r="O117" s="24"/>
      <c r="P117" s="24" t="s">
        <v>26</v>
      </c>
      <c r="Q117" s="24"/>
      <c r="R117" s="24"/>
      <c r="S117" s="24"/>
      <c r="T117" s="24"/>
      <c r="U117" s="28"/>
      <c r="V117" s="29" t="n">
        <f aca="false">IF(K117="x", K$2, "")</f>
        <v>0</v>
      </c>
      <c r="W117" s="29" t="n">
        <f aca="false">IF(L117="x", L$2, "")</f>
        <v>0</v>
      </c>
      <c r="X117" s="29" t="n">
        <f aca="false">IF(M117="x", M$2, "")</f>
        <v>0</v>
      </c>
      <c r="Y117" s="29" t="n">
        <f aca="false">IF(N117="x", N$2, "")</f>
        <v>0</v>
      </c>
      <c r="Z117" s="29" t="n">
        <f aca="false">IF(O117="x", O$2, "")</f>
        <v>0</v>
      </c>
      <c r="AA117" s="29" t="n">
        <f aca="false">IF(P117="x", P$2, "")</f>
        <v>0</v>
      </c>
      <c r="AB117" s="29" t="n">
        <f aca="false">IF(Q117="x", Q$2, "")</f>
        <v>0</v>
      </c>
      <c r="AC117" s="29" t="n">
        <f aca="false">IF(R117="x", R$2, "")</f>
        <v>0</v>
      </c>
      <c r="AD117" s="29" t="n">
        <f aca="false">IF(S117="x", S$2, "")</f>
        <v>0</v>
      </c>
      <c r="AE117" s="29" t="n">
        <f aca="false">IF(T117="x", T$2, "")</f>
        <v>0</v>
      </c>
      <c r="AF117" s="29" t="n">
        <f aca="false">IF(U117="x", U$2, "")</f>
        <v>0</v>
      </c>
      <c r="AG117" s="30" t="str">
        <f aca="false">SUBSTITUTE(CONCATENATE(V117, ", ",W117, ", ",X117, ", ",Y117, ", ",Z117, ", ",AA117, ", ",AB117, ", ",AC117, ", ",AD117, ", ",AE117, ", ",AF117), ", , ", "")</f>
        <v>, Tbilisi, </v>
      </c>
      <c r="AH117" s="31" t="n">
        <f aca="false">IF(LEFT(AG117,1) = ",", REPLACE(AG117, 1, 1, ""), AG117)</f>
        <v>0</v>
      </c>
      <c r="AI117" s="32" t="str">
        <f aca="false">IF(RIGHT(AH117,2) = ", ", REPLACE(AH117, LEN(AH117)-1, 2, ""), AH117)</f>
        <v> Tbilisi</v>
      </c>
      <c r="AJ117" s="32" t="str">
        <f aca="false">TRIM(AI117)</f>
        <v>Tbilisi</v>
      </c>
    </row>
    <row collapsed="false" customFormat="false" customHeight="true" hidden="false" ht="77.25" outlineLevel="0" r="118">
      <c r="A118" s="23" t="n">
        <v>116</v>
      </c>
      <c r="B118" s="24" t="s">
        <v>166</v>
      </c>
      <c r="C118" s="24" t="s">
        <v>373</v>
      </c>
      <c r="D118" s="25" t="n">
        <v>9975</v>
      </c>
      <c r="E118" s="26" t="n">
        <v>41365</v>
      </c>
      <c r="F118" s="34" t="n">
        <v>41517</v>
      </c>
      <c r="G118" s="34" t="s">
        <v>155</v>
      </c>
      <c r="H118" s="24" t="s">
        <v>156</v>
      </c>
      <c r="I118" s="27" t="s">
        <v>374</v>
      </c>
      <c r="J118" s="27" t="str">
        <f aca="false">AJ118</f>
        <v>Tbilisi</v>
      </c>
      <c r="K118" s="24"/>
      <c r="L118" s="24"/>
      <c r="M118" s="24"/>
      <c r="N118" s="24"/>
      <c r="O118" s="24"/>
      <c r="P118" s="24" t="s">
        <v>26</v>
      </c>
      <c r="Q118" s="24"/>
      <c r="R118" s="24"/>
      <c r="S118" s="24"/>
      <c r="T118" s="24"/>
      <c r="U118" s="28"/>
      <c r="V118" s="29" t="n">
        <f aca="false">IF(K118="x", K$2, "")</f>
        <v>0</v>
      </c>
      <c r="W118" s="29" t="n">
        <f aca="false">IF(L118="x", L$2, "")</f>
        <v>0</v>
      </c>
      <c r="X118" s="29" t="n">
        <f aca="false">IF(M118="x", M$2, "")</f>
        <v>0</v>
      </c>
      <c r="Y118" s="29" t="n">
        <f aca="false">IF(N118="x", N$2, "")</f>
        <v>0</v>
      </c>
      <c r="Z118" s="29" t="n">
        <f aca="false">IF(O118="x", O$2, "")</f>
        <v>0</v>
      </c>
      <c r="AA118" s="29" t="n">
        <f aca="false">IF(P118="x", P$2, "")</f>
        <v>0</v>
      </c>
      <c r="AB118" s="29" t="n">
        <f aca="false">IF(Q118="x", Q$2, "")</f>
        <v>0</v>
      </c>
      <c r="AC118" s="29" t="n">
        <f aca="false">IF(R118="x", R$2, "")</f>
        <v>0</v>
      </c>
      <c r="AD118" s="29" t="n">
        <f aca="false">IF(S118="x", S$2, "")</f>
        <v>0</v>
      </c>
      <c r="AE118" s="29" t="n">
        <f aca="false">IF(T118="x", T$2, "")</f>
        <v>0</v>
      </c>
      <c r="AF118" s="29" t="n">
        <f aca="false">IF(U118="x", U$2, "")</f>
        <v>0</v>
      </c>
      <c r="AG118" s="30" t="str">
        <f aca="false">SUBSTITUTE(CONCATENATE(V118, ", ",W118, ", ",X118, ", ",Y118, ", ",Z118, ", ",AA118, ", ",AB118, ", ",AC118, ", ",AD118, ", ",AE118, ", ",AF118), ", , ", "")</f>
        <v>, Tbilisi, </v>
      </c>
      <c r="AH118" s="31" t="n">
        <f aca="false">IF(LEFT(AG118,1) = ",", REPLACE(AG118, 1, 1, ""), AG118)</f>
        <v>0</v>
      </c>
      <c r="AI118" s="32" t="str">
        <f aca="false">IF(RIGHT(AH118,2) = ", ", REPLACE(AH118, LEN(AH118)-1, 2, ""), AH118)</f>
        <v> Tbilisi</v>
      </c>
      <c r="AJ118" s="32" t="str">
        <f aca="false">TRIM(AI118)</f>
        <v>Tbilisi</v>
      </c>
    </row>
    <row collapsed="false" customFormat="true" customHeight="true" hidden="false" ht="77.25" outlineLevel="0" r="119" s="32">
      <c r="A119" s="23" t="n">
        <v>117</v>
      </c>
      <c r="B119" s="24" t="s">
        <v>375</v>
      </c>
      <c r="C119" s="24" t="s">
        <v>376</v>
      </c>
      <c r="D119" s="25" t="n">
        <v>7970</v>
      </c>
      <c r="E119" s="26" t="n">
        <v>41278</v>
      </c>
      <c r="F119" s="34" t="n">
        <v>41608</v>
      </c>
      <c r="G119" s="34" t="s">
        <v>318</v>
      </c>
      <c r="H119" s="24" t="s">
        <v>156</v>
      </c>
      <c r="I119" s="27" t="s">
        <v>377</v>
      </c>
      <c r="J119" s="27" t="str">
        <f aca="false">AJ119</f>
        <v>Adjara, Guria, Imereti, KakhetiTbilisi, Samegrelo / Zemo Svaneti</v>
      </c>
      <c r="K119" s="24" t="s">
        <v>26</v>
      </c>
      <c r="L119" s="24" t="s">
        <v>26</v>
      </c>
      <c r="M119" s="24" t="s">
        <v>26</v>
      </c>
      <c r="N119" s="24" t="s">
        <v>26</v>
      </c>
      <c r="O119" s="24"/>
      <c r="P119" s="24" t="s">
        <v>26</v>
      </c>
      <c r="Q119" s="24"/>
      <c r="R119" s="24"/>
      <c r="S119" s="24" t="s">
        <v>26</v>
      </c>
      <c r="T119" s="24"/>
      <c r="U119" s="28"/>
      <c r="V119" s="29" t="n">
        <f aca="false">IF(K119="x", K$2, "")</f>
        <v>0</v>
      </c>
      <c r="W119" s="29" t="n">
        <f aca="false">IF(L119="x", L$2, "")</f>
        <v>0</v>
      </c>
      <c r="X119" s="29" t="n">
        <f aca="false">IF(M119="x", M$2, "")</f>
        <v>0</v>
      </c>
      <c r="Y119" s="29" t="n">
        <f aca="false">IF(N119="x", N$2, "")</f>
        <v>0</v>
      </c>
      <c r="Z119" s="29" t="n">
        <f aca="false">IF(O119="x", O$2, "")</f>
        <v>0</v>
      </c>
      <c r="AA119" s="29" t="n">
        <f aca="false">IF(P119="x", P$2, "")</f>
        <v>0</v>
      </c>
      <c r="AB119" s="29" t="n">
        <f aca="false">IF(Q119="x", Q$2, "")</f>
        <v>0</v>
      </c>
      <c r="AC119" s="29" t="n">
        <f aca="false">IF(R119="x", R$2, "")</f>
        <v>0</v>
      </c>
      <c r="AD119" s="29" t="n">
        <f aca="false">IF(S119="x", S$2, "")</f>
        <v>0</v>
      </c>
      <c r="AE119" s="29" t="n">
        <f aca="false">IF(T119="x", T$2, "")</f>
        <v>0</v>
      </c>
      <c r="AF119" s="29" t="n">
        <f aca="false">IF(U119="x", U$2, "")</f>
        <v>0</v>
      </c>
      <c r="AG119" s="30" t="str">
        <f aca="false">SUBSTITUTE(CONCATENATE(V119, ", ",W119, ", ",X119, ", ",Y119, ", ",Z119, ", ",AA119, ", ",AB119, ", ",AC119, ", ",AD119, ", ",AE119, ", ",AF119), ", , ", "")</f>
        <v>Adjara, Guria, Imereti, KakhetiTbilisi, Samegrelo / Zemo Svaneti</v>
      </c>
      <c r="AH119" s="31" t="n">
        <f aca="false">IF(LEFT(AG119,1) = ",", REPLACE(AG119, 1, 1, ""), AG119)</f>
        <v>0</v>
      </c>
      <c r="AI119" s="32" t="str">
        <f aca="false">IF(RIGHT(AH119,2) = ", ", REPLACE(AH119, LEN(AH119)-1, 2, ""), AH119)</f>
        <v>Adjara, Guria, Imereti, KakhetiTbilisi, Samegrelo / Zemo Svaneti</v>
      </c>
      <c r="AJ119" s="32" t="str">
        <f aca="false">TRIM(AI119)</f>
        <v>Adjara, Guria, Imereti, KakhetiTbilisi, Samegrelo / Zemo Svaneti</v>
      </c>
    </row>
    <row collapsed="false" customFormat="false" customHeight="true" hidden="false" ht="77.25" outlineLevel="0" r="120">
      <c r="A120" s="23" t="n">
        <v>118</v>
      </c>
      <c r="B120" s="24" t="s">
        <v>27</v>
      </c>
      <c r="C120" s="24" t="s">
        <v>378</v>
      </c>
      <c r="D120" s="25" t="n">
        <v>5000</v>
      </c>
      <c r="E120" s="26" t="n">
        <v>41368</v>
      </c>
      <c r="F120" s="34" t="n">
        <v>41490</v>
      </c>
      <c r="G120" s="34" t="s">
        <v>318</v>
      </c>
      <c r="H120" s="24" t="s">
        <v>24</v>
      </c>
      <c r="I120" s="35" t="s">
        <v>379</v>
      </c>
      <c r="J120" s="27" t="str">
        <f aca="false">AJ120</f>
        <v>Imereti</v>
      </c>
      <c r="K120" s="24"/>
      <c r="L120" s="24"/>
      <c r="M120" s="24" t="s">
        <v>26</v>
      </c>
      <c r="N120" s="24"/>
      <c r="O120" s="24"/>
      <c r="P120" s="24"/>
      <c r="Q120" s="24"/>
      <c r="R120" s="24"/>
      <c r="S120" s="24"/>
      <c r="T120" s="24"/>
      <c r="U120" s="28"/>
      <c r="V120" s="29" t="n">
        <f aca="false">IF(K120="x", K$2, "")</f>
        <v>0</v>
      </c>
      <c r="W120" s="29" t="n">
        <f aca="false">IF(L120="x", L$2, "")</f>
        <v>0</v>
      </c>
      <c r="X120" s="29" t="n">
        <f aca="false">IF(M120="x", M$2, "")</f>
        <v>0</v>
      </c>
      <c r="Y120" s="29" t="n">
        <f aca="false">IF(N120="x", N$2, "")</f>
        <v>0</v>
      </c>
      <c r="Z120" s="29" t="n">
        <f aca="false">IF(O120="x", O$2, "")</f>
        <v>0</v>
      </c>
      <c r="AA120" s="29" t="n">
        <f aca="false">IF(P120="x", P$2, "")</f>
        <v>0</v>
      </c>
      <c r="AB120" s="29" t="n">
        <f aca="false">IF(Q120="x", Q$2, "")</f>
        <v>0</v>
      </c>
      <c r="AC120" s="29" t="n">
        <f aca="false">IF(R120="x", R$2, "")</f>
        <v>0</v>
      </c>
      <c r="AD120" s="29" t="n">
        <f aca="false">IF(S120="x", S$2, "")</f>
        <v>0</v>
      </c>
      <c r="AE120" s="29" t="n">
        <f aca="false">IF(T120="x", T$2, "")</f>
        <v>0</v>
      </c>
      <c r="AF120" s="29" t="n">
        <f aca="false">IF(U120="x", U$2, "")</f>
        <v>0</v>
      </c>
      <c r="AG120" s="30" t="str">
        <f aca="false">SUBSTITUTE(CONCATENATE(V120, ", ",W120, ", ",X120, ", ",Y120, ", ",Z120, ", ",AA120, ", ",AB120, ", ",AC120, ", ",AD120, ", ",AE120, ", ",AF120), ", , ", "")</f>
        <v>Imereti</v>
      </c>
      <c r="AH120" s="31" t="n">
        <f aca="false">IF(LEFT(AG120,1) = ",", REPLACE(AG120, 1, 1, ""), AG120)</f>
        <v>0</v>
      </c>
      <c r="AI120" s="32" t="str">
        <f aca="false">IF(RIGHT(AH120,2) = ", ", REPLACE(AH120, LEN(AH120)-1, 2, ""), AH120)</f>
        <v>Imereti</v>
      </c>
      <c r="AJ120" s="32" t="str">
        <f aca="false">TRIM(AI120)</f>
        <v>Imereti</v>
      </c>
    </row>
    <row collapsed="false" customFormat="false" customHeight="true" hidden="false" ht="77.25" outlineLevel="0" r="121">
      <c r="A121" s="23" t="n">
        <v>119</v>
      </c>
      <c r="B121" s="24" t="s">
        <v>380</v>
      </c>
      <c r="C121" s="24" t="s">
        <v>381</v>
      </c>
      <c r="D121" s="25" t="n">
        <v>9980</v>
      </c>
      <c r="E121" s="26" t="n">
        <v>41372</v>
      </c>
      <c r="F121" s="34" t="n">
        <v>41463</v>
      </c>
      <c r="G121" s="34" t="s">
        <v>318</v>
      </c>
      <c r="H121" s="24" t="s">
        <v>382</v>
      </c>
      <c r="I121" s="35" t="s">
        <v>383</v>
      </c>
      <c r="J121" s="27" t="str">
        <f aca="false">AJ121</f>
        <v>Tbilisi</v>
      </c>
      <c r="K121" s="24"/>
      <c r="L121" s="24"/>
      <c r="M121" s="24"/>
      <c r="N121" s="24"/>
      <c r="O121" s="24"/>
      <c r="P121" s="24" t="s">
        <v>26</v>
      </c>
      <c r="Q121" s="24"/>
      <c r="R121" s="24"/>
      <c r="S121" s="24"/>
      <c r="T121" s="24"/>
      <c r="U121" s="28"/>
      <c r="V121" s="29" t="n">
        <f aca="false">IF(K121="x", K$2, "")</f>
        <v>0</v>
      </c>
      <c r="W121" s="29" t="n">
        <f aca="false">IF(L121="x", L$2, "")</f>
        <v>0</v>
      </c>
      <c r="X121" s="29" t="n">
        <f aca="false">IF(M121="x", M$2, "")</f>
        <v>0</v>
      </c>
      <c r="Y121" s="29" t="n">
        <f aca="false">IF(N121="x", N$2, "")</f>
        <v>0</v>
      </c>
      <c r="Z121" s="29" t="n">
        <f aca="false">IF(O121="x", O$2, "")</f>
        <v>0</v>
      </c>
      <c r="AA121" s="29" t="n">
        <f aca="false">IF(P121="x", P$2, "")</f>
        <v>0</v>
      </c>
      <c r="AB121" s="29" t="n">
        <f aca="false">IF(Q121="x", Q$2, "")</f>
        <v>0</v>
      </c>
      <c r="AC121" s="29" t="n">
        <f aca="false">IF(R121="x", R$2, "")</f>
        <v>0</v>
      </c>
      <c r="AD121" s="29" t="n">
        <f aca="false">IF(S121="x", S$2, "")</f>
        <v>0</v>
      </c>
      <c r="AE121" s="29" t="n">
        <f aca="false">IF(T121="x", T$2, "")</f>
        <v>0</v>
      </c>
      <c r="AF121" s="29" t="n">
        <f aca="false">IF(U121="x", U$2, "")</f>
        <v>0</v>
      </c>
      <c r="AG121" s="30" t="str">
        <f aca="false">SUBSTITUTE(CONCATENATE(V121, ", ",W121, ", ",X121, ", ",Y121, ", ",Z121, ", ",AA121, ", ",AB121, ", ",AC121, ", ",AD121, ", ",AE121, ", ",AF121), ", , ", "")</f>
        <v>, Tbilisi, </v>
      </c>
      <c r="AH121" s="31" t="n">
        <f aca="false">IF(LEFT(AG121,1) = ",", REPLACE(AG121, 1, 1, ""), AG121)</f>
        <v>0</v>
      </c>
      <c r="AI121" s="32" t="str">
        <f aca="false">IF(RIGHT(AH121,2) = ", ", REPLACE(AH121, LEN(AH121)-1, 2, ""), AH121)</f>
        <v> Tbilisi</v>
      </c>
      <c r="AJ121" s="32" t="str">
        <f aca="false">TRIM(AI121)</f>
        <v>Tbilisi</v>
      </c>
    </row>
    <row collapsed="false" customFormat="false" customHeight="true" hidden="false" ht="77.25" outlineLevel="0" r="122">
      <c r="A122" s="23" t="n">
        <v>120</v>
      </c>
      <c r="B122" s="24" t="s">
        <v>384</v>
      </c>
      <c r="C122" s="24" t="s">
        <v>385</v>
      </c>
      <c r="D122" s="25" t="n">
        <v>9963</v>
      </c>
      <c r="E122" s="26" t="n">
        <v>41456</v>
      </c>
      <c r="F122" s="34" t="n">
        <v>41698</v>
      </c>
      <c r="G122" s="34" t="s">
        <v>318</v>
      </c>
      <c r="H122" s="24" t="s">
        <v>102</v>
      </c>
      <c r="I122" s="35" t="s">
        <v>386</v>
      </c>
      <c r="J122" s="27" t="str">
        <f aca="false">AJ122</f>
        <v>Tbilisi</v>
      </c>
      <c r="K122" s="24"/>
      <c r="L122" s="24"/>
      <c r="M122" s="24"/>
      <c r="N122" s="24"/>
      <c r="O122" s="24"/>
      <c r="P122" s="24" t="s">
        <v>26</v>
      </c>
      <c r="Q122" s="24"/>
      <c r="R122" s="24"/>
      <c r="S122" s="24"/>
      <c r="T122" s="24"/>
      <c r="U122" s="28"/>
      <c r="V122" s="29" t="n">
        <f aca="false">IF(K122="x", K$2, "")</f>
        <v>0</v>
      </c>
      <c r="W122" s="29" t="n">
        <f aca="false">IF(L122="x", L$2, "")</f>
        <v>0</v>
      </c>
      <c r="X122" s="29" t="n">
        <f aca="false">IF(M122="x", M$2, "")</f>
        <v>0</v>
      </c>
      <c r="Y122" s="29" t="n">
        <f aca="false">IF(N122="x", N$2, "")</f>
        <v>0</v>
      </c>
      <c r="Z122" s="29" t="n">
        <f aca="false">IF(O122="x", O$2, "")</f>
        <v>0</v>
      </c>
      <c r="AA122" s="29" t="n">
        <f aca="false">IF(P122="x", P$2, "")</f>
        <v>0</v>
      </c>
      <c r="AB122" s="29" t="n">
        <f aca="false">IF(Q122="x", Q$2, "")</f>
        <v>0</v>
      </c>
      <c r="AC122" s="29" t="n">
        <f aca="false">IF(R122="x", R$2, "")</f>
        <v>0</v>
      </c>
      <c r="AD122" s="29" t="n">
        <f aca="false">IF(S122="x", S$2, "")</f>
        <v>0</v>
      </c>
      <c r="AE122" s="29" t="n">
        <f aca="false">IF(T122="x", T$2, "")</f>
        <v>0</v>
      </c>
      <c r="AF122" s="29" t="n">
        <f aca="false">IF(U122="x", U$2, "")</f>
        <v>0</v>
      </c>
      <c r="AG122" s="30" t="str">
        <f aca="false">SUBSTITUTE(CONCATENATE(V122, ", ",W122, ", ",X122, ", ",Y122, ", ",Z122, ", ",AA122, ", ",AB122, ", ",AC122, ", ",AD122, ", ",AE122, ", ",AF122), ", , ", "")</f>
        <v>, Tbilisi, </v>
      </c>
      <c r="AH122" s="31" t="n">
        <f aca="false">IF(LEFT(AG122,1) = ",", REPLACE(AG122, 1, 1, ""), AG122)</f>
        <v>0</v>
      </c>
      <c r="AI122" s="32" t="str">
        <f aca="false">IF(RIGHT(AH122,2) = ", ", REPLACE(AH122, LEN(AH122)-1, 2, ""), AH122)</f>
        <v> Tbilisi</v>
      </c>
      <c r="AJ122" s="32" t="str">
        <f aca="false">TRIM(AI122)</f>
        <v>Tbilisi</v>
      </c>
    </row>
    <row collapsed="false" customFormat="false" customHeight="true" hidden="false" ht="77.25" outlineLevel="0" r="123">
      <c r="A123" s="23" t="n">
        <v>121</v>
      </c>
      <c r="B123" s="24" t="s">
        <v>387</v>
      </c>
      <c r="C123" s="24" t="s">
        <v>388</v>
      </c>
      <c r="D123" s="25" t="n">
        <v>10000</v>
      </c>
      <c r="E123" s="26" t="n">
        <v>41379</v>
      </c>
      <c r="F123" s="34" t="n">
        <v>41562</v>
      </c>
      <c r="G123" s="34" t="s">
        <v>318</v>
      </c>
      <c r="H123" s="24" t="s">
        <v>102</v>
      </c>
      <c r="I123" s="35" t="s">
        <v>389</v>
      </c>
      <c r="J123" s="27" t="str">
        <f aca="false">AJ123</f>
        <v>Tbilisi</v>
      </c>
      <c r="K123" s="24"/>
      <c r="L123" s="24"/>
      <c r="M123" s="24"/>
      <c r="N123" s="24"/>
      <c r="O123" s="24"/>
      <c r="P123" s="24" t="s">
        <v>26</v>
      </c>
      <c r="Q123" s="24"/>
      <c r="R123" s="24"/>
      <c r="S123" s="24"/>
      <c r="T123" s="24"/>
      <c r="U123" s="28"/>
      <c r="V123" s="29" t="n">
        <f aca="false">IF(K123="x", K$2, "")</f>
        <v>0</v>
      </c>
      <c r="W123" s="29" t="n">
        <f aca="false">IF(L123="x", L$2, "")</f>
        <v>0</v>
      </c>
      <c r="X123" s="29" t="n">
        <f aca="false">IF(M123="x", M$2, "")</f>
        <v>0</v>
      </c>
      <c r="Y123" s="29" t="n">
        <f aca="false">IF(N123="x", N$2, "")</f>
        <v>0</v>
      </c>
      <c r="Z123" s="29" t="n">
        <f aca="false">IF(O123="x", O$2, "")</f>
        <v>0</v>
      </c>
      <c r="AA123" s="29" t="n">
        <f aca="false">IF(P123="x", P$2, "")</f>
        <v>0</v>
      </c>
      <c r="AB123" s="29" t="n">
        <f aca="false">IF(Q123="x", Q$2, "")</f>
        <v>0</v>
      </c>
      <c r="AC123" s="29" t="n">
        <f aca="false">IF(R123="x", R$2, "")</f>
        <v>0</v>
      </c>
      <c r="AD123" s="29" t="n">
        <f aca="false">IF(S123="x", S$2, "")</f>
        <v>0</v>
      </c>
      <c r="AE123" s="29" t="n">
        <f aca="false">IF(T123="x", T$2, "")</f>
        <v>0</v>
      </c>
      <c r="AF123" s="29" t="n">
        <f aca="false">IF(U123="x", U$2, "")</f>
        <v>0</v>
      </c>
      <c r="AG123" s="30" t="str">
        <f aca="false">SUBSTITUTE(CONCATENATE(V123, ", ",W123, ", ",X123, ", ",Y123, ", ",Z123, ", ",AA123, ", ",AB123, ", ",AC123, ", ",AD123, ", ",AE123, ", ",AF123), ", , ", "")</f>
        <v>, Tbilisi, </v>
      </c>
      <c r="AH123" s="31" t="n">
        <f aca="false">IF(LEFT(AG123,1) = ",", REPLACE(AG123, 1, 1, ""), AG123)</f>
        <v>0</v>
      </c>
      <c r="AI123" s="32" t="str">
        <f aca="false">IF(RIGHT(AH123,2) = ", ", REPLACE(AH123, LEN(AH123)-1, 2, ""), AH123)</f>
        <v> Tbilisi</v>
      </c>
      <c r="AJ123" s="32" t="str">
        <f aca="false">TRIM(AI123)</f>
        <v>Tbilisi</v>
      </c>
    </row>
    <row collapsed="false" customFormat="false" customHeight="true" hidden="false" ht="77.25" outlineLevel="0" r="124">
      <c r="A124" s="23" t="n">
        <v>122</v>
      </c>
      <c r="B124" s="24" t="s">
        <v>390</v>
      </c>
      <c r="C124" s="24" t="s">
        <v>391</v>
      </c>
      <c r="D124" s="25" t="n">
        <v>9910</v>
      </c>
      <c r="E124" s="26" t="n">
        <v>41379</v>
      </c>
      <c r="F124" s="34" t="n">
        <v>41562</v>
      </c>
      <c r="G124" s="34" t="s">
        <v>318</v>
      </c>
      <c r="H124" s="24" t="s">
        <v>91</v>
      </c>
      <c r="I124" s="35" t="s">
        <v>392</v>
      </c>
      <c r="J124" s="27" t="str">
        <f aca="false">AJ124</f>
        <v>Tbilisi</v>
      </c>
      <c r="K124" s="24"/>
      <c r="L124" s="24"/>
      <c r="M124" s="24"/>
      <c r="N124" s="24"/>
      <c r="O124" s="24"/>
      <c r="P124" s="24" t="s">
        <v>26</v>
      </c>
      <c r="Q124" s="24"/>
      <c r="R124" s="24"/>
      <c r="S124" s="24"/>
      <c r="T124" s="24"/>
      <c r="U124" s="28"/>
      <c r="V124" s="29" t="n">
        <f aca="false">IF(K124="x", K$2, "")</f>
        <v>0</v>
      </c>
      <c r="W124" s="29" t="n">
        <f aca="false">IF(L124="x", L$2, "")</f>
        <v>0</v>
      </c>
      <c r="X124" s="29" t="n">
        <f aca="false">IF(M124="x", M$2, "")</f>
        <v>0</v>
      </c>
      <c r="Y124" s="29" t="n">
        <f aca="false">IF(N124="x", N$2, "")</f>
        <v>0</v>
      </c>
      <c r="Z124" s="29" t="n">
        <f aca="false">IF(O124="x", O$2, "")</f>
        <v>0</v>
      </c>
      <c r="AA124" s="29" t="n">
        <f aca="false">IF(P124="x", P$2, "")</f>
        <v>0</v>
      </c>
      <c r="AB124" s="29" t="n">
        <f aca="false">IF(Q124="x", Q$2, "")</f>
        <v>0</v>
      </c>
      <c r="AC124" s="29" t="n">
        <f aca="false">IF(R124="x", R$2, "")</f>
        <v>0</v>
      </c>
      <c r="AD124" s="29" t="n">
        <f aca="false">IF(S124="x", S$2, "")</f>
        <v>0</v>
      </c>
      <c r="AE124" s="29" t="n">
        <f aca="false">IF(T124="x", T$2, "")</f>
        <v>0</v>
      </c>
      <c r="AF124" s="29" t="n">
        <f aca="false">IF(U124="x", U$2, "")</f>
        <v>0</v>
      </c>
      <c r="AG124" s="30" t="str">
        <f aca="false">SUBSTITUTE(CONCATENATE(V124, ", ",W124, ", ",X124, ", ",Y124, ", ",Z124, ", ",AA124, ", ",AB124, ", ",AC124, ", ",AD124, ", ",AE124, ", ",AF124), ", , ", "")</f>
        <v>, Tbilisi, </v>
      </c>
      <c r="AH124" s="31" t="n">
        <f aca="false">IF(LEFT(AG124,1) = ",", REPLACE(AG124, 1, 1, ""), AG124)</f>
        <v>0</v>
      </c>
      <c r="AI124" s="32" t="str">
        <f aca="false">IF(RIGHT(AH124,2) = ", ", REPLACE(AH124, LEN(AH124)-1, 2, ""), AH124)</f>
        <v> Tbilisi</v>
      </c>
      <c r="AJ124" s="32" t="str">
        <f aca="false">TRIM(AI124)</f>
        <v>Tbilisi</v>
      </c>
    </row>
    <row collapsed="false" customFormat="false" customHeight="true" hidden="false" ht="77.25" outlineLevel="0" r="125">
      <c r="A125" s="23" t="n">
        <v>123</v>
      </c>
      <c r="B125" s="24" t="s">
        <v>393</v>
      </c>
      <c r="C125" s="24" t="s">
        <v>394</v>
      </c>
      <c r="D125" s="25" t="n">
        <v>7952.53</v>
      </c>
      <c r="E125" s="26" t="n">
        <v>41379</v>
      </c>
      <c r="F125" s="34" t="n">
        <v>41562</v>
      </c>
      <c r="G125" s="34" t="s">
        <v>318</v>
      </c>
      <c r="H125" s="24" t="s">
        <v>395</v>
      </c>
      <c r="I125" s="35" t="s">
        <v>396</v>
      </c>
      <c r="J125" s="27" t="str">
        <f aca="false">AJ125</f>
        <v>Kvemo Kartli, Tbilisi</v>
      </c>
      <c r="K125" s="24"/>
      <c r="L125" s="24"/>
      <c r="M125" s="24"/>
      <c r="N125" s="24"/>
      <c r="O125" s="24" t="s">
        <v>26</v>
      </c>
      <c r="P125" s="24" t="s">
        <v>26</v>
      </c>
      <c r="Q125" s="24"/>
      <c r="R125" s="24"/>
      <c r="S125" s="24"/>
      <c r="T125" s="24"/>
      <c r="U125" s="28"/>
      <c r="V125" s="29" t="n">
        <f aca="false">IF(K125="x", K$2, "")</f>
        <v>0</v>
      </c>
      <c r="W125" s="29" t="n">
        <f aca="false">IF(L125="x", L$2, "")</f>
        <v>0</v>
      </c>
      <c r="X125" s="29" t="n">
        <f aca="false">IF(M125="x", M$2, "")</f>
        <v>0</v>
      </c>
      <c r="Y125" s="29" t="n">
        <f aca="false">IF(N125="x", N$2, "")</f>
        <v>0</v>
      </c>
      <c r="Z125" s="29" t="n">
        <f aca="false">IF(O125="x", O$2, "")</f>
        <v>0</v>
      </c>
      <c r="AA125" s="29" t="n">
        <f aca="false">IF(P125="x", P$2, "")</f>
        <v>0</v>
      </c>
      <c r="AB125" s="29" t="n">
        <f aca="false">IF(Q125="x", Q$2, "")</f>
        <v>0</v>
      </c>
      <c r="AC125" s="29" t="n">
        <f aca="false">IF(R125="x", R$2, "")</f>
        <v>0</v>
      </c>
      <c r="AD125" s="29" t="n">
        <f aca="false">IF(S125="x", S$2, "")</f>
        <v>0</v>
      </c>
      <c r="AE125" s="29" t="n">
        <f aca="false">IF(T125="x", T$2, "")</f>
        <v>0</v>
      </c>
      <c r="AF125" s="29" t="n">
        <f aca="false">IF(U125="x", U$2, "")</f>
        <v>0</v>
      </c>
      <c r="AG125" s="30" t="str">
        <f aca="false">SUBSTITUTE(CONCATENATE(V125, ", ",W125, ", ",X125, ", ",Y125, ", ",Z125, ", ",AA125, ", ",AB125, ", ",AC125, ", ",AD125, ", ",AE125, ", ",AF125), ", , ", "")</f>
        <v>Kvemo Kartli, Tbilisi, </v>
      </c>
      <c r="AH125" s="31" t="n">
        <f aca="false">IF(LEFT(AG125,1) = ",", REPLACE(AG125, 1, 1, ""), AG125)</f>
        <v>0</v>
      </c>
      <c r="AI125" s="32" t="str">
        <f aca="false">IF(RIGHT(AH125,2) = ", ", REPLACE(AH125, LEN(AH125)-1, 2, ""), AH125)</f>
        <v>Kvemo Kartli, Tbilisi</v>
      </c>
      <c r="AJ125" s="32" t="str">
        <f aca="false">TRIM(AI125)</f>
        <v>Kvemo Kartli, Tbilisi</v>
      </c>
    </row>
    <row collapsed="false" customFormat="false" customHeight="true" hidden="false" ht="77.25" outlineLevel="0" r="126">
      <c r="A126" s="23" t="n">
        <v>124</v>
      </c>
      <c r="B126" s="24" t="s">
        <v>181</v>
      </c>
      <c r="C126" s="24" t="s">
        <v>397</v>
      </c>
      <c r="D126" s="25" t="n">
        <v>8125</v>
      </c>
      <c r="E126" s="26" t="n">
        <v>41379</v>
      </c>
      <c r="F126" s="34" t="n">
        <v>41440</v>
      </c>
      <c r="G126" s="34" t="s">
        <v>318</v>
      </c>
      <c r="H126" s="24" t="s">
        <v>79</v>
      </c>
      <c r="I126" s="35" t="s">
        <v>398</v>
      </c>
      <c r="J126" s="27" t="str">
        <f aca="false">AJ126</f>
        <v>Tbilisi</v>
      </c>
      <c r="K126" s="24"/>
      <c r="L126" s="24"/>
      <c r="M126" s="24"/>
      <c r="N126" s="24"/>
      <c r="O126" s="24"/>
      <c r="P126" s="24" t="s">
        <v>26</v>
      </c>
      <c r="Q126" s="24"/>
      <c r="R126" s="24"/>
      <c r="S126" s="24"/>
      <c r="T126" s="24"/>
      <c r="U126" s="28"/>
      <c r="V126" s="29" t="n">
        <f aca="false">IF(K126="x", K$2, "")</f>
        <v>0</v>
      </c>
      <c r="W126" s="29" t="n">
        <f aca="false">IF(L126="x", L$2, "")</f>
        <v>0</v>
      </c>
      <c r="X126" s="29" t="n">
        <f aca="false">IF(M126="x", M$2, "")</f>
        <v>0</v>
      </c>
      <c r="Y126" s="29" t="n">
        <f aca="false">IF(N126="x", N$2, "")</f>
        <v>0</v>
      </c>
      <c r="Z126" s="29" t="n">
        <f aca="false">IF(O126="x", O$2, "")</f>
        <v>0</v>
      </c>
      <c r="AA126" s="29" t="n">
        <f aca="false">IF(P126="x", P$2, "")</f>
        <v>0</v>
      </c>
      <c r="AB126" s="29" t="n">
        <f aca="false">IF(Q126="x", Q$2, "")</f>
        <v>0</v>
      </c>
      <c r="AC126" s="29" t="n">
        <f aca="false">IF(R126="x", R$2, "")</f>
        <v>0</v>
      </c>
      <c r="AD126" s="29" t="n">
        <f aca="false">IF(S126="x", S$2, "")</f>
        <v>0</v>
      </c>
      <c r="AE126" s="29" t="n">
        <f aca="false">IF(T126="x", T$2, "")</f>
        <v>0</v>
      </c>
      <c r="AF126" s="29" t="n">
        <f aca="false">IF(U126="x", U$2, "")</f>
        <v>0</v>
      </c>
      <c r="AG126" s="30" t="str">
        <f aca="false">SUBSTITUTE(CONCATENATE(V126, ", ",W126, ", ",X126, ", ",Y126, ", ",Z126, ", ",AA126, ", ",AB126, ", ",AC126, ", ",AD126, ", ",AE126, ", ",AF126), ", , ", "")</f>
        <v>, Tbilisi, </v>
      </c>
      <c r="AH126" s="31" t="n">
        <f aca="false">IF(LEFT(AG126,1) = ",", REPLACE(AG126, 1, 1, ""), AG126)</f>
        <v>0</v>
      </c>
      <c r="AI126" s="32" t="str">
        <f aca="false">IF(RIGHT(AH126,2) = ", ", REPLACE(AH126, LEN(AH126)-1, 2, ""), AH126)</f>
        <v> Tbilisi</v>
      </c>
      <c r="AJ126" s="32" t="str">
        <f aca="false">TRIM(AI126)</f>
        <v>Tbilisi</v>
      </c>
    </row>
    <row collapsed="false" customFormat="false" customHeight="true" hidden="false" ht="77.25" outlineLevel="0" r="127">
      <c r="A127" s="23" t="n">
        <v>125</v>
      </c>
      <c r="B127" s="24" t="s">
        <v>399</v>
      </c>
      <c r="C127" s="24" t="s">
        <v>400</v>
      </c>
      <c r="D127" s="25" t="n">
        <v>7423</v>
      </c>
      <c r="E127" s="26" t="n">
        <v>41487</v>
      </c>
      <c r="F127" s="34" t="n">
        <v>41608</v>
      </c>
      <c r="G127" s="34" t="s">
        <v>318</v>
      </c>
      <c r="H127" s="24" t="s">
        <v>91</v>
      </c>
      <c r="I127" s="35" t="s">
        <v>401</v>
      </c>
      <c r="J127" s="27" t="str">
        <f aca="false">AJ127</f>
        <v>Imereti</v>
      </c>
      <c r="K127" s="24"/>
      <c r="L127" s="24"/>
      <c r="M127" s="24" t="s">
        <v>26</v>
      </c>
      <c r="N127" s="24"/>
      <c r="O127" s="24"/>
      <c r="P127" s="24"/>
      <c r="Q127" s="24"/>
      <c r="R127" s="24"/>
      <c r="S127" s="24"/>
      <c r="T127" s="24"/>
      <c r="U127" s="28"/>
      <c r="V127" s="29" t="n">
        <f aca="false">IF(K127="x", K$2, "")</f>
        <v>0</v>
      </c>
      <c r="W127" s="29" t="n">
        <f aca="false">IF(L127="x", L$2, "")</f>
        <v>0</v>
      </c>
      <c r="X127" s="29" t="n">
        <f aca="false">IF(M127="x", M$2, "")</f>
        <v>0</v>
      </c>
      <c r="Y127" s="29" t="n">
        <f aca="false">IF(N127="x", N$2, "")</f>
        <v>0</v>
      </c>
      <c r="Z127" s="29" t="n">
        <f aca="false">IF(O127="x", O$2, "")</f>
        <v>0</v>
      </c>
      <c r="AA127" s="29" t="n">
        <f aca="false">IF(P127="x", P$2, "")</f>
        <v>0</v>
      </c>
      <c r="AB127" s="29" t="n">
        <f aca="false">IF(Q127="x", Q$2, "")</f>
        <v>0</v>
      </c>
      <c r="AC127" s="29" t="n">
        <f aca="false">IF(R127="x", R$2, "")</f>
        <v>0</v>
      </c>
      <c r="AD127" s="29" t="n">
        <f aca="false">IF(S127="x", S$2, "")</f>
        <v>0</v>
      </c>
      <c r="AE127" s="29" t="n">
        <f aca="false">IF(T127="x", T$2, "")</f>
        <v>0</v>
      </c>
      <c r="AF127" s="29" t="n">
        <f aca="false">IF(U127="x", U$2, "")</f>
        <v>0</v>
      </c>
      <c r="AG127" s="30" t="str">
        <f aca="false">SUBSTITUTE(CONCATENATE(V127, ", ",W127, ", ",X127, ", ",Y127, ", ",Z127, ", ",AA127, ", ",AB127, ", ",AC127, ", ",AD127, ", ",AE127, ", ",AF127), ", , ", "")</f>
        <v>Imereti</v>
      </c>
      <c r="AH127" s="31" t="n">
        <f aca="false">IF(LEFT(AG127,1) = ",", REPLACE(AG127, 1, 1, ""), AG127)</f>
        <v>0</v>
      </c>
      <c r="AI127" s="32" t="str">
        <f aca="false">IF(RIGHT(AH127,2) = ", ", REPLACE(AH127, LEN(AH127)-1, 2, ""), AH127)</f>
        <v>Imereti</v>
      </c>
      <c r="AJ127" s="32" t="str">
        <f aca="false">TRIM(AI127)</f>
        <v>Imereti</v>
      </c>
    </row>
    <row collapsed="false" customFormat="false" customHeight="true" hidden="false" ht="77.25" outlineLevel="0" r="128">
      <c r="A128" s="23" t="n">
        <v>126</v>
      </c>
      <c r="B128" s="24" t="s">
        <v>204</v>
      </c>
      <c r="C128" s="24" t="s">
        <v>402</v>
      </c>
      <c r="D128" s="25" t="n">
        <v>6335</v>
      </c>
      <c r="E128" s="26" t="n">
        <v>41456</v>
      </c>
      <c r="F128" s="34" t="n">
        <v>41577</v>
      </c>
      <c r="G128" s="34" t="s">
        <v>318</v>
      </c>
      <c r="H128" s="24" t="s">
        <v>44</v>
      </c>
      <c r="I128" s="35" t="s">
        <v>403</v>
      </c>
      <c r="J128" s="27" t="str">
        <f aca="false">AJ128</f>
        <v>Tbilisi</v>
      </c>
      <c r="K128" s="24"/>
      <c r="L128" s="24"/>
      <c r="M128" s="24"/>
      <c r="N128" s="24"/>
      <c r="O128" s="24"/>
      <c r="P128" s="24" t="s">
        <v>26</v>
      </c>
      <c r="Q128" s="24"/>
      <c r="R128" s="24"/>
      <c r="S128" s="24"/>
      <c r="T128" s="24"/>
      <c r="U128" s="28"/>
      <c r="V128" s="29" t="n">
        <f aca="false">IF(K128="x", K$2, "")</f>
        <v>0</v>
      </c>
      <c r="W128" s="29" t="n">
        <f aca="false">IF(L128="x", L$2, "")</f>
        <v>0</v>
      </c>
      <c r="X128" s="29" t="n">
        <f aca="false">IF(M128="x", M$2, "")</f>
        <v>0</v>
      </c>
      <c r="Y128" s="29" t="n">
        <f aca="false">IF(N128="x", N$2, "")</f>
        <v>0</v>
      </c>
      <c r="Z128" s="29" t="n">
        <f aca="false">IF(O128="x", O$2, "")</f>
        <v>0</v>
      </c>
      <c r="AA128" s="29" t="n">
        <f aca="false">IF(P128="x", P$2, "")</f>
        <v>0</v>
      </c>
      <c r="AB128" s="29" t="n">
        <f aca="false">IF(Q128="x", Q$2, "")</f>
        <v>0</v>
      </c>
      <c r="AC128" s="29" t="n">
        <f aca="false">IF(R128="x", R$2, "")</f>
        <v>0</v>
      </c>
      <c r="AD128" s="29" t="n">
        <f aca="false">IF(S128="x", S$2, "")</f>
        <v>0</v>
      </c>
      <c r="AE128" s="29" t="n">
        <f aca="false">IF(T128="x", T$2, "")</f>
        <v>0</v>
      </c>
      <c r="AF128" s="29" t="n">
        <f aca="false">IF(U128="x", U$2, "")</f>
        <v>0</v>
      </c>
      <c r="AG128" s="30" t="str">
        <f aca="false">SUBSTITUTE(CONCATENATE(V128, ", ",W128, ", ",X128, ", ",Y128, ", ",Z128, ", ",AA128, ", ",AB128, ", ",AC128, ", ",AD128, ", ",AE128, ", ",AF128), ", , ", "")</f>
        <v>, Tbilisi, </v>
      </c>
      <c r="AH128" s="31" t="n">
        <f aca="false">IF(LEFT(AG128,1) = ",", REPLACE(AG128, 1, 1, ""), AG128)</f>
        <v>0</v>
      </c>
      <c r="AI128" s="32" t="str">
        <f aca="false">IF(RIGHT(AH128,2) = ", ", REPLACE(AH128, LEN(AH128)-1, 2, ""), AH128)</f>
        <v> Tbilisi</v>
      </c>
      <c r="AJ128" s="32" t="str">
        <f aca="false">TRIM(AI128)</f>
        <v>Tbilisi</v>
      </c>
    </row>
    <row collapsed="false" customFormat="false" customHeight="true" hidden="false" ht="77.25" outlineLevel="0" r="129">
      <c r="A129" s="23" t="n">
        <v>127</v>
      </c>
      <c r="B129" s="24" t="s">
        <v>404</v>
      </c>
      <c r="C129" s="24" t="s">
        <v>405</v>
      </c>
      <c r="D129" s="25" t="n">
        <v>10000</v>
      </c>
      <c r="E129" s="26" t="n">
        <v>41480</v>
      </c>
      <c r="F129" s="34" t="n">
        <v>41572</v>
      </c>
      <c r="G129" s="34" t="s">
        <v>318</v>
      </c>
      <c r="H129" s="24" t="s">
        <v>91</v>
      </c>
      <c r="I129" s="35" t="s">
        <v>406</v>
      </c>
      <c r="J129" s="27" t="str">
        <f aca="false">AJ129</f>
        <v>Tbilisi</v>
      </c>
      <c r="K129" s="24"/>
      <c r="L129" s="24"/>
      <c r="M129" s="24"/>
      <c r="N129" s="24"/>
      <c r="O129" s="24"/>
      <c r="P129" s="24" t="s">
        <v>26</v>
      </c>
      <c r="Q129" s="24"/>
      <c r="R129" s="24"/>
      <c r="S129" s="24"/>
      <c r="T129" s="24"/>
      <c r="U129" s="28"/>
      <c r="V129" s="29" t="n">
        <f aca="false">IF(K129="x", K$2, "")</f>
        <v>0</v>
      </c>
      <c r="W129" s="29" t="n">
        <f aca="false">IF(L129="x", L$2, "")</f>
        <v>0</v>
      </c>
      <c r="X129" s="29" t="n">
        <f aca="false">IF(M129="x", M$2, "")</f>
        <v>0</v>
      </c>
      <c r="Y129" s="29" t="n">
        <f aca="false">IF(N129="x", N$2, "")</f>
        <v>0</v>
      </c>
      <c r="Z129" s="29" t="n">
        <f aca="false">IF(O129="x", O$2, "")</f>
        <v>0</v>
      </c>
      <c r="AA129" s="29" t="n">
        <f aca="false">IF(P129="x", P$2, "")</f>
        <v>0</v>
      </c>
      <c r="AB129" s="29" t="n">
        <f aca="false">IF(Q129="x", Q$2, "")</f>
        <v>0</v>
      </c>
      <c r="AC129" s="29" t="n">
        <f aca="false">IF(R129="x", R$2, "")</f>
        <v>0</v>
      </c>
      <c r="AD129" s="29" t="n">
        <f aca="false">IF(S129="x", S$2, "")</f>
        <v>0</v>
      </c>
      <c r="AE129" s="29" t="n">
        <f aca="false">IF(T129="x", T$2, "")</f>
        <v>0</v>
      </c>
      <c r="AF129" s="29" t="n">
        <f aca="false">IF(U129="x", U$2, "")</f>
        <v>0</v>
      </c>
      <c r="AG129" s="30" t="str">
        <f aca="false">SUBSTITUTE(CONCATENATE(V129, ", ",W129, ", ",X129, ", ",Y129, ", ",Z129, ", ",AA129, ", ",AB129, ", ",AC129, ", ",AD129, ", ",AE129, ", ",AF129), ", , ", "")</f>
        <v>, Tbilisi, </v>
      </c>
      <c r="AH129" s="31" t="n">
        <f aca="false">IF(LEFT(AG129,1) = ",", REPLACE(AG129, 1, 1, ""), AG129)</f>
        <v>0</v>
      </c>
      <c r="AI129" s="32" t="str">
        <f aca="false">IF(RIGHT(AH129,2) = ", ", REPLACE(AH129, LEN(AH129)-1, 2, ""), AH129)</f>
        <v> Tbilisi</v>
      </c>
      <c r="AJ129" s="32" t="str">
        <f aca="false">TRIM(AI129)</f>
        <v>Tbilisi</v>
      </c>
    </row>
    <row collapsed="false" customFormat="false" customHeight="true" hidden="false" ht="77.25" outlineLevel="0" r="130">
      <c r="A130" s="23" t="n">
        <v>128</v>
      </c>
      <c r="B130" s="24" t="s">
        <v>407</v>
      </c>
      <c r="C130" s="24" t="s">
        <v>408</v>
      </c>
      <c r="D130" s="25" t="n">
        <v>45965</v>
      </c>
      <c r="E130" s="26" t="n">
        <v>41456</v>
      </c>
      <c r="F130" s="34" t="n">
        <v>41820</v>
      </c>
      <c r="G130" s="34" t="s">
        <v>106</v>
      </c>
      <c r="H130" s="24" t="s">
        <v>409</v>
      </c>
      <c r="I130" s="35" t="s">
        <v>410</v>
      </c>
      <c r="J130" s="27" t="str">
        <f aca="false">AJ130</f>
        <v>Adjara, Guria, Imereti, Kakheti, Kvemo Kartli, Tbilisi, Mtskheta-Mtianeti, Racha-Lechkumi / Kvemo Svaneti, Samegrelo / Zemo Svaneti, Samtskhe-Javakheti, Shida Kartli</v>
      </c>
      <c r="K130" s="24" t="s">
        <v>26</v>
      </c>
      <c r="L130" s="24" t="s">
        <v>26</v>
      </c>
      <c r="M130" s="24" t="s">
        <v>26</v>
      </c>
      <c r="N130" s="24" t="s">
        <v>26</v>
      </c>
      <c r="O130" s="24" t="s">
        <v>26</v>
      </c>
      <c r="P130" s="24" t="s">
        <v>26</v>
      </c>
      <c r="Q130" s="24" t="s">
        <v>26</v>
      </c>
      <c r="R130" s="24" t="s">
        <v>26</v>
      </c>
      <c r="S130" s="24" t="s">
        <v>26</v>
      </c>
      <c r="T130" s="24" t="s">
        <v>26</v>
      </c>
      <c r="U130" s="28" t="s">
        <v>26</v>
      </c>
      <c r="V130" s="29" t="n">
        <f aca="false">IF(K130="x", K$2, "")</f>
        <v>0</v>
      </c>
      <c r="W130" s="29" t="n">
        <f aca="false">IF(L130="x", L$2, "")</f>
        <v>0</v>
      </c>
      <c r="X130" s="29" t="n">
        <f aca="false">IF(M130="x", M$2, "")</f>
        <v>0</v>
      </c>
      <c r="Y130" s="29" t="n">
        <f aca="false">IF(N130="x", N$2, "")</f>
        <v>0</v>
      </c>
      <c r="Z130" s="29" t="n">
        <f aca="false">IF(O130="x", O$2, "")</f>
        <v>0</v>
      </c>
      <c r="AA130" s="29" t="n">
        <f aca="false">IF(P130="x", P$2, "")</f>
        <v>0</v>
      </c>
      <c r="AB130" s="29" t="n">
        <f aca="false">IF(Q130="x", Q$2, "")</f>
        <v>0</v>
      </c>
      <c r="AC130" s="29" t="n">
        <f aca="false">IF(R130="x", R$2, "")</f>
        <v>0</v>
      </c>
      <c r="AD130" s="29" t="n">
        <f aca="false">IF(S130="x", S$2, "")</f>
        <v>0</v>
      </c>
      <c r="AE130" s="29" t="n">
        <f aca="false">IF(T130="x", T$2, "")</f>
        <v>0</v>
      </c>
      <c r="AF130" s="29" t="n">
        <f aca="false">IF(U130="x", U$2, "")</f>
        <v>0</v>
      </c>
      <c r="AG130" s="30" t="str">
        <f aca="false">SUBSTITUTE(CONCATENATE(V130, ", ",W130, ", ",X130, ", ",Y130, ", ",Z130, ", ",AA130, ", ",AB130, ", ",AC130, ", ",AD130, ", ",AE130, ", ",AF130), ", , ", "")</f>
        <v>Adjara, Guria, Imereti, Kakheti, Kvemo Kartli, Tbilisi, Mtskheta-Mtianeti, Racha-Lechkumi / Kvemo Svaneti, Samegrelo / Zemo Svaneti, Samtskhe-Javakheti, Shida Kartli</v>
      </c>
      <c r="AH130" s="31" t="n">
        <f aca="false">IF(LEFT(AG130,1) = ",", REPLACE(AG130, 1, 1, ""), AG130)</f>
        <v>0</v>
      </c>
      <c r="AI130" s="32" t="str">
        <f aca="false">IF(RIGHT(AH130,2) = ", ", REPLACE(AH130, LEN(AH130)-1, 2, ""), AH130)</f>
        <v>Adjara, Guria, Imereti, Kakheti, Kvemo Kartli, Tbilisi, Mtskheta-Mtianeti, Racha-Lechkumi / Kvemo Svaneti, Samegrelo / Zemo Svaneti, Samtskhe-Javakheti, Shida Kartli</v>
      </c>
      <c r="AJ130" s="32" t="str">
        <f aca="false">TRIM(AI130)</f>
        <v>Adjara, Guria, Imereti, Kakheti, Kvemo Kartli, Tbilisi, Mtskheta-Mtianeti, Racha-Lechkumi / Kvemo Svaneti, Samegrelo / Zemo Svaneti, Samtskhe-Javakheti, Shida Kartli</v>
      </c>
    </row>
    <row collapsed="false" customFormat="false" customHeight="true" hidden="false" ht="77.25" outlineLevel="0" r="131">
      <c r="A131" s="23" t="n">
        <v>129</v>
      </c>
      <c r="B131" s="24" t="s">
        <v>411</v>
      </c>
      <c r="C131" s="24" t="s">
        <v>412</v>
      </c>
      <c r="D131" s="25" t="n">
        <v>44920</v>
      </c>
      <c r="E131" s="26" t="n">
        <v>41409</v>
      </c>
      <c r="F131" s="34" t="n">
        <v>41713</v>
      </c>
      <c r="G131" s="34" t="s">
        <v>106</v>
      </c>
      <c r="H131" s="24" t="s">
        <v>79</v>
      </c>
      <c r="I131" s="35" t="s">
        <v>413</v>
      </c>
      <c r="J131" s="27" t="str">
        <f aca="false">AJ131</f>
        <v>Imereti</v>
      </c>
      <c r="K131" s="24"/>
      <c r="L131" s="24"/>
      <c r="M131" s="24" t="s">
        <v>26</v>
      </c>
      <c r="N131" s="24"/>
      <c r="O131" s="24"/>
      <c r="P131" s="24"/>
      <c r="Q131" s="24"/>
      <c r="R131" s="24"/>
      <c r="S131" s="24"/>
      <c r="T131" s="24"/>
      <c r="U131" s="28"/>
      <c r="V131" s="29" t="n">
        <f aca="false">IF(K131="x", K$2, "")</f>
        <v>0</v>
      </c>
      <c r="W131" s="29" t="n">
        <f aca="false">IF(L131="x", L$2, "")</f>
        <v>0</v>
      </c>
      <c r="X131" s="29" t="n">
        <f aca="false">IF(M131="x", M$2, "")</f>
        <v>0</v>
      </c>
      <c r="Y131" s="29" t="n">
        <f aca="false">IF(N131="x", N$2, "")</f>
        <v>0</v>
      </c>
      <c r="Z131" s="29" t="n">
        <f aca="false">IF(O131="x", O$2, "")</f>
        <v>0</v>
      </c>
      <c r="AA131" s="29" t="n">
        <f aca="false">IF(P131="x", P$2, "")</f>
        <v>0</v>
      </c>
      <c r="AB131" s="29" t="n">
        <f aca="false">IF(Q131="x", Q$2, "")</f>
        <v>0</v>
      </c>
      <c r="AC131" s="29" t="n">
        <f aca="false">IF(R131="x", R$2, "")</f>
        <v>0</v>
      </c>
      <c r="AD131" s="29" t="n">
        <f aca="false">IF(S131="x", S$2, "")</f>
        <v>0</v>
      </c>
      <c r="AE131" s="29" t="n">
        <f aca="false">IF(T131="x", T$2, "")</f>
        <v>0</v>
      </c>
      <c r="AF131" s="29" t="n">
        <f aca="false">IF(U131="x", U$2, "")</f>
        <v>0</v>
      </c>
      <c r="AG131" s="30" t="str">
        <f aca="false">SUBSTITUTE(CONCATENATE(V131, ", ",W131, ", ",X131, ", ",Y131, ", ",Z131, ", ",AA131, ", ",AB131, ", ",AC131, ", ",AD131, ", ",AE131, ", ",AF131), ", , ", "")</f>
        <v>Imereti</v>
      </c>
      <c r="AH131" s="31" t="n">
        <f aca="false">IF(LEFT(AG131,1) = ",", REPLACE(AG131, 1, 1, ""), AG131)</f>
        <v>0</v>
      </c>
      <c r="AI131" s="32" t="str">
        <f aca="false">IF(RIGHT(AH131,2) = ", ", REPLACE(AH131, LEN(AH131)-1, 2, ""), AH131)</f>
        <v>Imereti</v>
      </c>
      <c r="AJ131" s="32" t="str">
        <f aca="false">TRIM(AI131)</f>
        <v>Imereti</v>
      </c>
    </row>
    <row collapsed="false" customFormat="false" customHeight="true" hidden="false" ht="77.25" outlineLevel="0" r="132">
      <c r="A132" s="23" t="n">
        <v>130</v>
      </c>
      <c r="B132" s="24" t="s">
        <v>414</v>
      </c>
      <c r="C132" s="24" t="s">
        <v>415</v>
      </c>
      <c r="D132" s="25" t="n">
        <v>47232</v>
      </c>
      <c r="E132" s="26" t="n">
        <v>41438</v>
      </c>
      <c r="F132" s="34" t="n">
        <v>41851</v>
      </c>
      <c r="G132" s="34" t="s">
        <v>106</v>
      </c>
      <c r="H132" s="24" t="s">
        <v>416</v>
      </c>
      <c r="I132" s="35" t="s">
        <v>417</v>
      </c>
      <c r="J132" s="27" t="str">
        <f aca="false">AJ132</f>
        <v>Guria</v>
      </c>
      <c r="K132" s="24"/>
      <c r="L132" s="24" t="s">
        <v>26</v>
      </c>
      <c r="M132" s="24"/>
      <c r="N132" s="24"/>
      <c r="O132" s="24"/>
      <c r="P132" s="24"/>
      <c r="Q132" s="24"/>
      <c r="R132" s="24"/>
      <c r="S132" s="24"/>
      <c r="T132" s="24"/>
      <c r="U132" s="28"/>
      <c r="V132" s="29" t="n">
        <f aca="false">IF(K132="x", K$2, "")</f>
        <v>0</v>
      </c>
      <c r="W132" s="29" t="n">
        <f aca="false">IF(L132="x", L$2, "")</f>
        <v>0</v>
      </c>
      <c r="X132" s="29" t="n">
        <f aca="false">IF(M132="x", M$2, "")</f>
        <v>0</v>
      </c>
      <c r="Y132" s="29" t="n">
        <f aca="false">IF(N132="x", N$2, "")</f>
        <v>0</v>
      </c>
      <c r="Z132" s="29" t="n">
        <f aca="false">IF(O132="x", O$2, "")</f>
        <v>0</v>
      </c>
      <c r="AA132" s="29" t="n">
        <f aca="false">IF(P132="x", P$2, "")</f>
        <v>0</v>
      </c>
      <c r="AB132" s="29" t="n">
        <f aca="false">IF(Q132="x", Q$2, "")</f>
        <v>0</v>
      </c>
      <c r="AC132" s="29" t="n">
        <f aca="false">IF(R132="x", R$2, "")</f>
        <v>0</v>
      </c>
      <c r="AD132" s="29" t="n">
        <f aca="false">IF(S132="x", S$2, "")</f>
        <v>0</v>
      </c>
      <c r="AE132" s="29" t="n">
        <f aca="false">IF(T132="x", T$2, "")</f>
        <v>0</v>
      </c>
      <c r="AF132" s="29" t="n">
        <f aca="false">IF(U132="x", U$2, "")</f>
        <v>0</v>
      </c>
      <c r="AG132" s="30" t="str">
        <f aca="false">SUBSTITUTE(CONCATENATE(V132, ", ",W132, ", ",X132, ", ",Y132, ", ",Z132, ", ",AA132, ", ",AB132, ", ",AC132, ", ",AD132, ", ",AE132, ", ",AF132), ", , ", "")</f>
        <v>, Guria, </v>
      </c>
      <c r="AH132" s="31" t="n">
        <f aca="false">IF(LEFT(AG132,1) = ",", REPLACE(AG132, 1, 1, ""), AG132)</f>
        <v>0</v>
      </c>
      <c r="AI132" s="32" t="str">
        <f aca="false">IF(RIGHT(AH132,2) = ", ", REPLACE(AH132, LEN(AH132)-1, 2, ""), AH132)</f>
        <v> Guria</v>
      </c>
      <c r="AJ132" s="32" t="str">
        <f aca="false">TRIM(AI132)</f>
        <v>Guria</v>
      </c>
    </row>
    <row collapsed="false" customFormat="false" customHeight="true" hidden="false" ht="77.25" outlineLevel="0" r="133">
      <c r="A133" s="23" t="n">
        <v>131</v>
      </c>
      <c r="B133" s="24" t="s">
        <v>418</v>
      </c>
      <c r="C133" s="24" t="s">
        <v>419</v>
      </c>
      <c r="D133" s="25" t="n">
        <v>45240</v>
      </c>
      <c r="E133" s="26" t="n">
        <v>41440</v>
      </c>
      <c r="F133" s="34" t="n">
        <v>41805</v>
      </c>
      <c r="G133" s="34" t="s">
        <v>106</v>
      </c>
      <c r="H133" s="24" t="s">
        <v>281</v>
      </c>
      <c r="I133" s="35" t="s">
        <v>420</v>
      </c>
      <c r="J133" s="27" t="str">
        <f aca="false">AJ133</f>
        <v>Tbilisi</v>
      </c>
      <c r="K133" s="24"/>
      <c r="L133" s="24"/>
      <c r="M133" s="24"/>
      <c r="N133" s="24"/>
      <c r="O133" s="24"/>
      <c r="P133" s="24" t="s">
        <v>26</v>
      </c>
      <c r="Q133" s="24"/>
      <c r="R133" s="24"/>
      <c r="S133" s="24"/>
      <c r="T133" s="24"/>
      <c r="U133" s="28"/>
      <c r="V133" s="29" t="n">
        <f aca="false">IF(K133="x", K$2, "")</f>
        <v>0</v>
      </c>
      <c r="W133" s="29" t="n">
        <f aca="false">IF(L133="x", L$2, "")</f>
        <v>0</v>
      </c>
      <c r="X133" s="29" t="n">
        <f aca="false">IF(M133="x", M$2, "")</f>
        <v>0</v>
      </c>
      <c r="Y133" s="29" t="n">
        <f aca="false">IF(N133="x", N$2, "")</f>
        <v>0</v>
      </c>
      <c r="Z133" s="29" t="n">
        <f aca="false">IF(O133="x", O$2, "")</f>
        <v>0</v>
      </c>
      <c r="AA133" s="29" t="n">
        <f aca="false">IF(P133="x", P$2, "")</f>
        <v>0</v>
      </c>
      <c r="AB133" s="29" t="n">
        <f aca="false">IF(Q133="x", Q$2, "")</f>
        <v>0</v>
      </c>
      <c r="AC133" s="29" t="n">
        <f aca="false">IF(R133="x", R$2, "")</f>
        <v>0</v>
      </c>
      <c r="AD133" s="29" t="n">
        <f aca="false">IF(S133="x", S$2, "")</f>
        <v>0</v>
      </c>
      <c r="AE133" s="29" t="n">
        <f aca="false">IF(T133="x", T$2, "")</f>
        <v>0</v>
      </c>
      <c r="AF133" s="29" t="n">
        <f aca="false">IF(U133="x", U$2, "")</f>
        <v>0</v>
      </c>
      <c r="AG133" s="30" t="str">
        <f aca="false">SUBSTITUTE(CONCATENATE(V133, ", ",W133, ", ",X133, ", ",Y133, ", ",Z133, ", ",AA133, ", ",AB133, ", ",AC133, ", ",AD133, ", ",AE133, ", ",AF133), ", , ", "")</f>
        <v>, Tbilisi, </v>
      </c>
      <c r="AH133" s="31" t="n">
        <f aca="false">IF(LEFT(AG133,1) = ",", REPLACE(AG133, 1, 1, ""), AG133)</f>
        <v>0</v>
      </c>
      <c r="AI133" s="32" t="str">
        <f aca="false">IF(RIGHT(AH133,2) = ", ", REPLACE(AH133, LEN(AH133)-1, 2, ""), AH133)</f>
        <v> Tbilisi</v>
      </c>
      <c r="AJ133" s="32" t="str">
        <f aca="false">TRIM(AI133)</f>
        <v>Tbilisi</v>
      </c>
    </row>
    <row collapsed="false" customFormat="false" customHeight="true" hidden="false" ht="77.25" outlineLevel="0" r="134">
      <c r="A134" s="23" t="n">
        <v>132</v>
      </c>
      <c r="B134" s="24" t="s">
        <v>108</v>
      </c>
      <c r="C134" s="24" t="s">
        <v>421</v>
      </c>
      <c r="D134" s="25" t="n">
        <v>59971</v>
      </c>
      <c r="E134" s="26" t="n">
        <v>41409</v>
      </c>
      <c r="F134" s="34" t="n">
        <v>41774</v>
      </c>
      <c r="G134" s="34" t="s">
        <v>106</v>
      </c>
      <c r="H134" s="24" t="s">
        <v>24</v>
      </c>
      <c r="I134" s="35" t="s">
        <v>422</v>
      </c>
      <c r="J134" s="27" t="str">
        <f aca="false">AJ134</f>
        <v>Tbilisi</v>
      </c>
      <c r="K134" s="24"/>
      <c r="L134" s="24"/>
      <c r="M134" s="24"/>
      <c r="N134" s="24"/>
      <c r="O134" s="24"/>
      <c r="P134" s="24" t="s">
        <v>26</v>
      </c>
      <c r="Q134" s="24"/>
      <c r="R134" s="24"/>
      <c r="S134" s="24"/>
      <c r="T134" s="24"/>
      <c r="U134" s="28"/>
      <c r="V134" s="29" t="n">
        <f aca="false">IF(K134="x", K$2, "")</f>
        <v>0</v>
      </c>
      <c r="W134" s="29" t="n">
        <f aca="false">IF(L134="x", L$2, "")</f>
        <v>0</v>
      </c>
      <c r="X134" s="29" t="n">
        <f aca="false">IF(M134="x", M$2, "")</f>
        <v>0</v>
      </c>
      <c r="Y134" s="29" t="n">
        <f aca="false">IF(N134="x", N$2, "")</f>
        <v>0</v>
      </c>
      <c r="Z134" s="29" t="n">
        <f aca="false">IF(O134="x", O$2, "")</f>
        <v>0</v>
      </c>
      <c r="AA134" s="29" t="n">
        <f aca="false">IF(P134="x", P$2, "")</f>
        <v>0</v>
      </c>
      <c r="AB134" s="29" t="n">
        <f aca="false">IF(Q134="x", Q$2, "")</f>
        <v>0</v>
      </c>
      <c r="AC134" s="29" t="n">
        <f aca="false">IF(R134="x", R$2, "")</f>
        <v>0</v>
      </c>
      <c r="AD134" s="29" t="n">
        <f aca="false">IF(S134="x", S$2, "")</f>
        <v>0</v>
      </c>
      <c r="AE134" s="29" t="n">
        <f aca="false">IF(T134="x", T$2, "")</f>
        <v>0</v>
      </c>
      <c r="AF134" s="29" t="n">
        <f aca="false">IF(U134="x", U$2, "")</f>
        <v>0</v>
      </c>
      <c r="AG134" s="30" t="str">
        <f aca="false">SUBSTITUTE(CONCATENATE(V134, ", ",W134, ", ",X134, ", ",Y134, ", ",Z134, ", ",AA134, ", ",AB134, ", ",AC134, ", ",AD134, ", ",AE134, ", ",AF134), ", , ", "")</f>
        <v>, Tbilisi, </v>
      </c>
      <c r="AH134" s="31" t="n">
        <f aca="false">IF(LEFT(AG134,1) = ",", REPLACE(AG134, 1, 1, ""), AG134)</f>
        <v>0</v>
      </c>
      <c r="AI134" s="32" t="str">
        <f aca="false">IF(RIGHT(AH134,2) = ", ", REPLACE(AH134, LEN(AH134)-1, 2, ""), AH134)</f>
        <v> Tbilisi</v>
      </c>
      <c r="AJ134" s="32" t="str">
        <f aca="false">TRIM(AI134)</f>
        <v>Tbilisi</v>
      </c>
    </row>
    <row collapsed="false" customFormat="false" customHeight="true" hidden="false" ht="77.25" outlineLevel="0" r="135">
      <c r="A135" s="23" t="n">
        <v>133</v>
      </c>
      <c r="B135" s="24" t="s">
        <v>423</v>
      </c>
      <c r="C135" s="24" t="s">
        <v>424</v>
      </c>
      <c r="D135" s="36" t="n">
        <v>9860</v>
      </c>
      <c r="E135" s="26" t="n">
        <v>41414</v>
      </c>
      <c r="F135" s="34" t="n">
        <v>41567</v>
      </c>
      <c r="G135" s="34" t="s">
        <v>155</v>
      </c>
      <c r="H135" s="24" t="s">
        <v>156</v>
      </c>
      <c r="I135" s="35" t="s">
        <v>425</v>
      </c>
      <c r="J135" s="27" t="str">
        <f aca="false">AJ135</f>
        <v>Tbilisi</v>
      </c>
      <c r="K135" s="24"/>
      <c r="L135" s="24"/>
      <c r="M135" s="24"/>
      <c r="N135" s="24"/>
      <c r="O135" s="24"/>
      <c r="P135" s="24" t="s">
        <v>26</v>
      </c>
      <c r="Q135" s="24"/>
      <c r="R135" s="24"/>
      <c r="S135" s="24"/>
      <c r="T135" s="24"/>
      <c r="U135" s="28"/>
      <c r="V135" s="29" t="n">
        <f aca="false">IF(K135="x", K$2, "")</f>
        <v>0</v>
      </c>
      <c r="W135" s="29" t="n">
        <f aca="false">IF(L135="x", L$2, "")</f>
        <v>0</v>
      </c>
      <c r="X135" s="29" t="n">
        <f aca="false">IF(M135="x", M$2, "")</f>
        <v>0</v>
      </c>
      <c r="Y135" s="29" t="n">
        <f aca="false">IF(N135="x", N$2, "")</f>
        <v>0</v>
      </c>
      <c r="Z135" s="29" t="n">
        <f aca="false">IF(O135="x", O$2, "")</f>
        <v>0</v>
      </c>
      <c r="AA135" s="29" t="n">
        <f aca="false">IF(P135="x", P$2, "")</f>
        <v>0</v>
      </c>
      <c r="AB135" s="29" t="n">
        <f aca="false">IF(Q135="x", Q$2, "")</f>
        <v>0</v>
      </c>
      <c r="AC135" s="29" t="n">
        <f aca="false">IF(R135="x", R$2, "")</f>
        <v>0</v>
      </c>
      <c r="AD135" s="29" t="n">
        <f aca="false">IF(S135="x", S$2, "")</f>
        <v>0</v>
      </c>
      <c r="AE135" s="29" t="n">
        <f aca="false">IF(T135="x", T$2, "")</f>
        <v>0</v>
      </c>
      <c r="AF135" s="29" t="n">
        <f aca="false">IF(U135="x", U$2, "")</f>
        <v>0</v>
      </c>
      <c r="AG135" s="30" t="str">
        <f aca="false">SUBSTITUTE(CONCATENATE(V135, ", ",W135, ", ",X135, ", ",Y135, ", ",Z135, ", ",AA135, ", ",AB135, ", ",AC135, ", ",AD135, ", ",AE135, ", ",AF135), ", , ", "")</f>
        <v>, Tbilisi, </v>
      </c>
      <c r="AH135" s="31" t="n">
        <f aca="false">IF(LEFT(AG135,1) = ",", REPLACE(AG135, 1, 1, ""), AG135)</f>
        <v>0</v>
      </c>
      <c r="AI135" s="32" t="str">
        <f aca="false">IF(RIGHT(AH135,2) = ", ", REPLACE(AH135, LEN(AH135)-1, 2, ""), AH135)</f>
        <v> Tbilisi</v>
      </c>
      <c r="AJ135" s="32" t="str">
        <f aca="false">TRIM(AI135)</f>
        <v>Tbilisi</v>
      </c>
    </row>
    <row collapsed="false" customFormat="false" customHeight="true" hidden="false" ht="77.25" outlineLevel="0" r="136">
      <c r="A136" s="23" t="n">
        <v>134</v>
      </c>
      <c r="B136" s="24" t="s">
        <v>426</v>
      </c>
      <c r="C136" s="24" t="s">
        <v>427</v>
      </c>
      <c r="D136" s="25" t="n">
        <v>9384</v>
      </c>
      <c r="E136" s="26" t="n">
        <v>41518</v>
      </c>
      <c r="F136" s="34" t="n">
        <v>41608</v>
      </c>
      <c r="G136" s="34" t="s">
        <v>318</v>
      </c>
      <c r="H136" s="24" t="s">
        <v>87</v>
      </c>
      <c r="I136" s="35" t="s">
        <v>428</v>
      </c>
      <c r="J136" s="27" t="str">
        <f aca="false">AJ136</f>
        <v>Adjara, Guria, Imereti, Kakheti, Kvemo Kartli, Tbilisi, Mtskheta-Mtianeti, Samtskhe-Javakheti, Shida Kartli</v>
      </c>
      <c r="K136" s="24" t="s">
        <v>26</v>
      </c>
      <c r="L136" s="24" t="s">
        <v>26</v>
      </c>
      <c r="M136" s="24" t="s">
        <v>26</v>
      </c>
      <c r="N136" s="24" t="s">
        <v>26</v>
      </c>
      <c r="O136" s="24" t="s">
        <v>26</v>
      </c>
      <c r="P136" s="24" t="s">
        <v>26</v>
      </c>
      <c r="Q136" s="24" t="s">
        <v>26</v>
      </c>
      <c r="R136" s="24"/>
      <c r="S136" s="24"/>
      <c r="T136" s="24" t="s">
        <v>26</v>
      </c>
      <c r="U136" s="28" t="s">
        <v>26</v>
      </c>
      <c r="V136" s="29" t="n">
        <f aca="false">IF(K136="x", K$2, "")</f>
        <v>0</v>
      </c>
      <c r="W136" s="29" t="n">
        <f aca="false">IF(L136="x", L$2, "")</f>
        <v>0</v>
      </c>
      <c r="X136" s="29" t="n">
        <f aca="false">IF(M136="x", M$2, "")</f>
        <v>0</v>
      </c>
      <c r="Y136" s="29" t="n">
        <f aca="false">IF(N136="x", N$2, "")</f>
        <v>0</v>
      </c>
      <c r="Z136" s="29" t="n">
        <f aca="false">IF(O136="x", O$2, "")</f>
        <v>0</v>
      </c>
      <c r="AA136" s="29" t="n">
        <f aca="false">IF(P136="x", P$2, "")</f>
        <v>0</v>
      </c>
      <c r="AB136" s="29" t="n">
        <f aca="false">IF(Q136="x", Q$2, "")</f>
        <v>0</v>
      </c>
      <c r="AC136" s="29" t="n">
        <f aca="false">IF(R136="x", R$2, "")</f>
        <v>0</v>
      </c>
      <c r="AD136" s="29" t="n">
        <f aca="false">IF(S136="x", S$2, "")</f>
        <v>0</v>
      </c>
      <c r="AE136" s="29" t="n">
        <f aca="false">IF(T136="x", T$2, "")</f>
        <v>0</v>
      </c>
      <c r="AF136" s="29" t="n">
        <f aca="false">IF(U136="x", U$2, "")</f>
        <v>0</v>
      </c>
      <c r="AG136" s="30" t="str">
        <f aca="false">SUBSTITUTE(CONCATENATE(V136, ", ",W136, ", ",X136, ", ",Y136, ", ",Z136, ", ",AA136, ", ",AB136, ", ",AC136, ", ",AD136, ", ",AE136, ", ",AF136), ", , ", "")</f>
        <v>Adjara, Guria, Imereti, Kakheti, Kvemo Kartli, Tbilisi, Mtskheta-Mtianeti, Samtskhe-Javakheti, Shida Kartli</v>
      </c>
      <c r="AH136" s="31" t="n">
        <f aca="false">IF(LEFT(AG136,1) = ",", REPLACE(AG136, 1, 1, ""), AG136)</f>
        <v>0</v>
      </c>
      <c r="AI136" s="32" t="str">
        <f aca="false">IF(RIGHT(AH136,2) = ", ", REPLACE(AH136, LEN(AH136)-1, 2, ""), AH136)</f>
        <v>Adjara, Guria, Imereti, Kakheti, Kvemo Kartli, Tbilisi, Mtskheta-Mtianeti, Samtskhe-Javakheti, Shida Kartli</v>
      </c>
      <c r="AJ136" s="32" t="str">
        <f aca="false">TRIM(AI136)</f>
        <v>Adjara, Guria, Imereti, Kakheti, Kvemo Kartli, Tbilisi, Mtskheta-Mtianeti, Samtskhe-Javakheti, Shida Kartli</v>
      </c>
    </row>
    <row collapsed="false" customFormat="false" customHeight="true" hidden="false" ht="77.25" outlineLevel="0" r="137">
      <c r="A137" s="23" t="n">
        <v>135</v>
      </c>
      <c r="B137" s="24" t="s">
        <v>235</v>
      </c>
      <c r="C137" s="24" t="s">
        <v>429</v>
      </c>
      <c r="D137" s="25" t="n">
        <v>28939</v>
      </c>
      <c r="E137" s="26" t="n">
        <v>41518</v>
      </c>
      <c r="F137" s="34" t="n">
        <v>41790</v>
      </c>
      <c r="G137" s="34" t="s">
        <v>23</v>
      </c>
      <c r="H137" s="24" t="s">
        <v>91</v>
      </c>
      <c r="I137" s="35" t="s">
        <v>430</v>
      </c>
      <c r="J137" s="27" t="str">
        <f aca="false">AJ137</f>
        <v>Imereti</v>
      </c>
      <c r="K137" s="24"/>
      <c r="L137" s="24"/>
      <c r="M137" s="24" t="s">
        <v>431</v>
      </c>
      <c r="N137" s="24"/>
      <c r="O137" s="24"/>
      <c r="P137" s="24"/>
      <c r="Q137" s="24"/>
      <c r="R137" s="24"/>
      <c r="S137" s="24"/>
      <c r="T137" s="24"/>
      <c r="U137" s="28"/>
      <c r="V137" s="29" t="n">
        <f aca="false">IF(K137="x", K$2, "")</f>
        <v>0</v>
      </c>
      <c r="W137" s="29" t="n">
        <f aca="false">IF(L137="x", L$2, "")</f>
        <v>0</v>
      </c>
      <c r="X137" s="29" t="n">
        <f aca="false">IF(M137="x", M$2, "")</f>
        <v>0</v>
      </c>
      <c r="Y137" s="29" t="n">
        <f aca="false">IF(N137="x", N$2, "")</f>
        <v>0</v>
      </c>
      <c r="Z137" s="29" t="n">
        <f aca="false">IF(O137="x", O$2, "")</f>
        <v>0</v>
      </c>
      <c r="AA137" s="29" t="n">
        <f aca="false">IF(P137="x", P$2, "")</f>
        <v>0</v>
      </c>
      <c r="AB137" s="29" t="n">
        <f aca="false">IF(Q137="x", Q$2, "")</f>
        <v>0</v>
      </c>
      <c r="AC137" s="29" t="n">
        <f aca="false">IF(R137="x", R$2, "")</f>
        <v>0</v>
      </c>
      <c r="AD137" s="29" t="n">
        <f aca="false">IF(S137="x", S$2, "")</f>
        <v>0</v>
      </c>
      <c r="AE137" s="29" t="n">
        <f aca="false">IF(T137="x", T$2, "")</f>
        <v>0</v>
      </c>
      <c r="AF137" s="29" t="n">
        <f aca="false">IF(U137="x", U$2, "")</f>
        <v>0</v>
      </c>
      <c r="AG137" s="30" t="str">
        <f aca="false">SUBSTITUTE(CONCATENATE(V137, ", ",W137, ", ",X137, ", ",Y137, ", ",Z137, ", ",AA137, ", ",AB137, ", ",AC137, ", ",AD137, ", ",AE137, ", ",AF137), ", , ", "")</f>
        <v>Imereti</v>
      </c>
      <c r="AH137" s="31" t="n">
        <f aca="false">IF(LEFT(AG137,1) = ",", REPLACE(AG137, 1, 1, ""), AG137)</f>
        <v>0</v>
      </c>
      <c r="AI137" s="32" t="str">
        <f aca="false">IF(RIGHT(AH137,2) = ", ", REPLACE(AH137, LEN(AH137)-1, 2, ""), AH137)</f>
        <v>Imereti</v>
      </c>
      <c r="AJ137" s="32" t="str">
        <f aca="false">TRIM(AI137)</f>
        <v>Imereti</v>
      </c>
    </row>
    <row collapsed="false" customFormat="false" customHeight="true" hidden="false" ht="77.25" outlineLevel="0" r="138">
      <c r="A138" s="23" t="n">
        <v>136</v>
      </c>
      <c r="B138" s="24" t="s">
        <v>81</v>
      </c>
      <c r="C138" s="24" t="s">
        <v>432</v>
      </c>
      <c r="D138" s="25" t="n">
        <v>9600</v>
      </c>
      <c r="E138" s="26" t="n">
        <v>41518</v>
      </c>
      <c r="F138" s="34" t="n">
        <v>41639</v>
      </c>
      <c r="G138" s="34" t="s">
        <v>318</v>
      </c>
      <c r="H138" s="24" t="s">
        <v>79</v>
      </c>
      <c r="I138" s="35" t="s">
        <v>433</v>
      </c>
      <c r="J138" s="27" t="str">
        <f aca="false">AJ138</f>
        <v>Tbilisi</v>
      </c>
      <c r="K138" s="24"/>
      <c r="L138" s="24"/>
      <c r="M138" s="24"/>
      <c r="N138" s="24"/>
      <c r="O138" s="24"/>
      <c r="P138" s="24" t="s">
        <v>26</v>
      </c>
      <c r="Q138" s="24"/>
      <c r="R138" s="24"/>
      <c r="S138" s="24"/>
      <c r="T138" s="24"/>
      <c r="U138" s="28"/>
      <c r="V138" s="29" t="n">
        <f aca="false">IF(K138="x", K$2, "")</f>
        <v>0</v>
      </c>
      <c r="W138" s="29" t="n">
        <f aca="false">IF(L138="x", L$2, "")</f>
        <v>0</v>
      </c>
      <c r="X138" s="29" t="n">
        <f aca="false">IF(M138="x", M$2, "")</f>
        <v>0</v>
      </c>
      <c r="Y138" s="29" t="n">
        <f aca="false">IF(N138="x", N$2, "")</f>
        <v>0</v>
      </c>
      <c r="Z138" s="29" t="n">
        <f aca="false">IF(O138="x", O$2, "")</f>
        <v>0</v>
      </c>
      <c r="AA138" s="29" t="n">
        <f aca="false">IF(P138="x", P$2, "")</f>
        <v>0</v>
      </c>
      <c r="AB138" s="29" t="n">
        <f aca="false">IF(Q138="x", Q$2, "")</f>
        <v>0</v>
      </c>
      <c r="AC138" s="29" t="n">
        <f aca="false">IF(R138="x", R$2, "")</f>
        <v>0</v>
      </c>
      <c r="AD138" s="29" t="n">
        <f aca="false">IF(S138="x", S$2, "")</f>
        <v>0</v>
      </c>
      <c r="AE138" s="29" t="n">
        <f aca="false">IF(T138="x", T$2, "")</f>
        <v>0</v>
      </c>
      <c r="AF138" s="29" t="n">
        <f aca="false">IF(U138="x", U$2, "")</f>
        <v>0</v>
      </c>
      <c r="AG138" s="30" t="str">
        <f aca="false">SUBSTITUTE(CONCATENATE(V138, ", ",W138, ", ",X138, ", ",Y138, ", ",Z138, ", ",AA138, ", ",AB138, ", ",AC138, ", ",AD138, ", ",AE138, ", ",AF138), ", , ", "")</f>
        <v>, Tbilisi, </v>
      </c>
      <c r="AH138" s="31" t="n">
        <f aca="false">IF(LEFT(AG138,1) = ",", REPLACE(AG138, 1, 1, ""), AG138)</f>
        <v>0</v>
      </c>
      <c r="AI138" s="32" t="str">
        <f aca="false">IF(RIGHT(AH138,2) = ", ", REPLACE(AH138, LEN(AH138)-1, 2, ""), AH138)</f>
        <v> Tbilisi</v>
      </c>
      <c r="AJ138" s="32" t="str">
        <f aca="false">TRIM(AI138)</f>
        <v>Tbilisi</v>
      </c>
    </row>
    <row collapsed="false" customFormat="false" customHeight="true" hidden="false" ht="77.25" outlineLevel="0" r="139">
      <c r="A139" s="23" t="n">
        <v>137</v>
      </c>
      <c r="B139" s="24" t="s">
        <v>434</v>
      </c>
      <c r="C139" s="24" t="s">
        <v>435</v>
      </c>
      <c r="D139" s="25" t="n">
        <v>49410</v>
      </c>
      <c r="E139" s="26" t="n">
        <v>41518</v>
      </c>
      <c r="F139" s="34" t="n">
        <v>41820</v>
      </c>
      <c r="G139" s="34" t="s">
        <v>83</v>
      </c>
      <c r="H139" s="24" t="s">
        <v>79</v>
      </c>
      <c r="I139" s="35" t="s">
        <v>436</v>
      </c>
      <c r="J139" s="27" t="str">
        <f aca="false">AJ139</f>
        <v>Tbilisi</v>
      </c>
      <c r="K139" s="24"/>
      <c r="L139" s="24"/>
      <c r="M139" s="24"/>
      <c r="N139" s="24"/>
      <c r="O139" s="24"/>
      <c r="P139" s="24" t="s">
        <v>26</v>
      </c>
      <c r="Q139" s="24"/>
      <c r="R139" s="24"/>
      <c r="S139" s="24"/>
      <c r="T139" s="24"/>
      <c r="U139" s="28"/>
      <c r="V139" s="29" t="n">
        <f aca="false">IF(K139="x", K$2, "")</f>
        <v>0</v>
      </c>
      <c r="W139" s="29" t="n">
        <f aca="false">IF(L139="x", L$2, "")</f>
        <v>0</v>
      </c>
      <c r="X139" s="29" t="n">
        <f aca="false">IF(M139="x", M$2, "")</f>
        <v>0</v>
      </c>
      <c r="Y139" s="29" t="n">
        <f aca="false">IF(N139="x", N$2, "")</f>
        <v>0</v>
      </c>
      <c r="Z139" s="29" t="n">
        <f aca="false">IF(O139="x", O$2, "")</f>
        <v>0</v>
      </c>
      <c r="AA139" s="29" t="n">
        <f aca="false">IF(P139="x", P$2, "")</f>
        <v>0</v>
      </c>
      <c r="AB139" s="29" t="n">
        <f aca="false">IF(Q139="x", Q$2, "")</f>
        <v>0</v>
      </c>
      <c r="AC139" s="29" t="n">
        <f aca="false">IF(R139="x", R$2, "")</f>
        <v>0</v>
      </c>
      <c r="AD139" s="29" t="n">
        <f aca="false">IF(S139="x", S$2, "")</f>
        <v>0</v>
      </c>
      <c r="AE139" s="29" t="n">
        <f aca="false">IF(T139="x", T$2, "")</f>
        <v>0</v>
      </c>
      <c r="AF139" s="29" t="n">
        <f aca="false">IF(U139="x", U$2, "")</f>
        <v>0</v>
      </c>
      <c r="AG139" s="30" t="str">
        <f aca="false">SUBSTITUTE(CONCATENATE(V139, ", ",W139, ", ",X139, ", ",Y139, ", ",Z139, ", ",AA139, ", ",AB139, ", ",AC139, ", ",AD139, ", ",AE139, ", ",AF139), ", , ", "")</f>
        <v>, Tbilisi, </v>
      </c>
      <c r="AH139" s="31" t="n">
        <f aca="false">IF(LEFT(AG139,1) = ",", REPLACE(AG139, 1, 1, ""), AG139)</f>
        <v>0</v>
      </c>
      <c r="AI139" s="32" t="str">
        <f aca="false">IF(RIGHT(AH139,2) = ", ", REPLACE(AH139, LEN(AH139)-1, 2, ""), AH139)</f>
        <v> Tbilisi</v>
      </c>
      <c r="AJ139" s="32" t="str">
        <f aca="false">TRIM(AI139)</f>
        <v>Tbilisi</v>
      </c>
    </row>
    <row collapsed="false" customFormat="false" customHeight="true" hidden="false" ht="77.25" outlineLevel="0" r="140">
      <c r="A140" s="23" t="n">
        <v>138</v>
      </c>
      <c r="B140" s="24" t="s">
        <v>172</v>
      </c>
      <c r="C140" s="24" t="s">
        <v>437</v>
      </c>
      <c r="D140" s="25" t="n">
        <v>187363.81</v>
      </c>
      <c r="E140" s="26" t="n">
        <v>41487</v>
      </c>
      <c r="F140" s="34" t="n">
        <v>41820</v>
      </c>
      <c r="G140" s="34" t="s">
        <v>155</v>
      </c>
      <c r="H140" s="24" t="s">
        <v>156</v>
      </c>
      <c r="I140" s="35" t="s">
        <v>315</v>
      </c>
      <c r="J140" s="27" t="str">
        <f aca="false">AJ140</f>
        <v>Tbilisi</v>
      </c>
      <c r="K140" s="24"/>
      <c r="L140" s="24"/>
      <c r="M140" s="24"/>
      <c r="N140" s="24"/>
      <c r="O140" s="24"/>
      <c r="P140" s="24" t="s">
        <v>26</v>
      </c>
      <c r="Q140" s="24"/>
      <c r="R140" s="24"/>
      <c r="S140" s="24"/>
      <c r="T140" s="24"/>
      <c r="U140" s="28"/>
      <c r="V140" s="29" t="n">
        <f aca="false">IF(K140="x", K$2, "")</f>
        <v>0</v>
      </c>
      <c r="W140" s="29" t="n">
        <f aca="false">IF(L140="x", L$2, "")</f>
        <v>0</v>
      </c>
      <c r="X140" s="29" t="n">
        <f aca="false">IF(M140="x", M$2, "")</f>
        <v>0</v>
      </c>
      <c r="Y140" s="29" t="n">
        <f aca="false">IF(N140="x", N$2, "")</f>
        <v>0</v>
      </c>
      <c r="Z140" s="29" t="n">
        <f aca="false">IF(O140="x", O$2, "")</f>
        <v>0</v>
      </c>
      <c r="AA140" s="29" t="n">
        <f aca="false">IF(P140="x", P$2, "")</f>
        <v>0</v>
      </c>
      <c r="AB140" s="29" t="n">
        <f aca="false">IF(Q140="x", Q$2, "")</f>
        <v>0</v>
      </c>
      <c r="AC140" s="29" t="n">
        <f aca="false">IF(R140="x", R$2, "")</f>
        <v>0</v>
      </c>
      <c r="AD140" s="29" t="n">
        <f aca="false">IF(S140="x", S$2, "")</f>
        <v>0</v>
      </c>
      <c r="AE140" s="29" t="n">
        <f aca="false">IF(T140="x", T$2, "")</f>
        <v>0</v>
      </c>
      <c r="AF140" s="29" t="n">
        <f aca="false">IF(U140="x", U$2, "")</f>
        <v>0</v>
      </c>
      <c r="AG140" s="30" t="str">
        <f aca="false">SUBSTITUTE(CONCATENATE(V140, ", ",W140, ", ",X140, ", ",Y140, ", ",Z140, ", ",AA140, ", ",AB140, ", ",AC140, ", ",AD140, ", ",AE140, ", ",AF140), ", , ", "")</f>
        <v>, Tbilisi, </v>
      </c>
      <c r="AH140" s="31" t="n">
        <f aca="false">IF(LEFT(AG140,1) = ",", REPLACE(AG140, 1, 1, ""), AG140)</f>
        <v>0</v>
      </c>
      <c r="AI140" s="32" t="str">
        <f aca="false">IF(RIGHT(AH140,2) = ", ", REPLACE(AH140, LEN(AH140)-1, 2, ""), AH140)</f>
        <v> Tbilisi</v>
      </c>
      <c r="AJ140" s="32" t="str">
        <f aca="false">TRIM(AI140)</f>
        <v>Tbilisi</v>
      </c>
    </row>
    <row collapsed="false" customFormat="false" customHeight="true" hidden="false" ht="77.25" outlineLevel="0" r="141">
      <c r="A141" s="23" t="n">
        <v>139</v>
      </c>
      <c r="B141" s="24" t="s">
        <v>316</v>
      </c>
      <c r="C141" s="24" t="s">
        <v>438</v>
      </c>
      <c r="D141" s="25" t="n">
        <v>29938</v>
      </c>
      <c r="E141" s="26" t="n">
        <v>41518</v>
      </c>
      <c r="F141" s="34" t="n">
        <v>41759</v>
      </c>
      <c r="G141" s="34" t="s">
        <v>23</v>
      </c>
      <c r="H141" s="24" t="s">
        <v>55</v>
      </c>
      <c r="I141" s="35" t="s">
        <v>439</v>
      </c>
      <c r="J141" s="27" t="str">
        <f aca="false">AJ141</f>
        <v>Kvemo Kartli</v>
      </c>
      <c r="K141" s="24"/>
      <c r="L141" s="24"/>
      <c r="M141" s="24"/>
      <c r="N141" s="24"/>
      <c r="O141" s="24" t="s">
        <v>431</v>
      </c>
      <c r="P141" s="24"/>
      <c r="Q141" s="24"/>
      <c r="R141" s="24"/>
      <c r="S141" s="24"/>
      <c r="T141" s="24"/>
      <c r="U141" s="28"/>
      <c r="V141" s="29" t="n">
        <f aca="false">IF(K141="x", K$2, "")</f>
        <v>0</v>
      </c>
      <c r="W141" s="29" t="n">
        <f aca="false">IF(L141="x", L$2, "")</f>
        <v>0</v>
      </c>
      <c r="X141" s="29" t="n">
        <f aca="false">IF(M141="x", M$2, "")</f>
        <v>0</v>
      </c>
      <c r="Y141" s="29" t="n">
        <f aca="false">IF(N141="x", N$2, "")</f>
        <v>0</v>
      </c>
      <c r="Z141" s="29" t="n">
        <f aca="false">IF(O141="x", O$2, "")</f>
        <v>0</v>
      </c>
      <c r="AA141" s="29" t="n">
        <f aca="false">IF(P141="x", P$2, "")</f>
        <v>0</v>
      </c>
      <c r="AB141" s="29" t="n">
        <f aca="false">IF(Q141="x", Q$2, "")</f>
        <v>0</v>
      </c>
      <c r="AC141" s="29" t="n">
        <f aca="false">IF(R141="x", R$2, "")</f>
        <v>0</v>
      </c>
      <c r="AD141" s="29" t="n">
        <f aca="false">IF(S141="x", S$2, "")</f>
        <v>0</v>
      </c>
      <c r="AE141" s="29" t="n">
        <f aca="false">IF(T141="x", T$2, "")</f>
        <v>0</v>
      </c>
      <c r="AF141" s="29" t="n">
        <f aca="false">IF(U141="x", U$2, "")</f>
        <v>0</v>
      </c>
      <c r="AG141" s="30" t="str">
        <f aca="false">SUBSTITUTE(CONCATENATE(V141, ", ",W141, ", ",X141, ", ",Y141, ", ",Z141, ", ",AA141, ", ",AB141, ", ",AC141, ", ",AD141, ", ",AE141, ", ",AF141), ", , ", "")</f>
        <v>Kvemo Kartli</v>
      </c>
      <c r="AH141" s="31" t="n">
        <f aca="false">IF(LEFT(AG141,1) = ",", REPLACE(AG141, 1, 1, ""), AG141)</f>
        <v>0</v>
      </c>
      <c r="AI141" s="32" t="str">
        <f aca="false">IF(RIGHT(AH141,2) = ", ", REPLACE(AH141, LEN(AH141)-1, 2, ""), AH141)</f>
        <v>Kvemo Kartli</v>
      </c>
      <c r="AJ141" s="32" t="str">
        <f aca="false">TRIM(AI141)</f>
        <v>Kvemo Kartli</v>
      </c>
    </row>
    <row collapsed="false" customFormat="false" customHeight="true" hidden="false" ht="77.25" outlineLevel="0" r="142">
      <c r="A142" s="23" t="n">
        <v>140</v>
      </c>
      <c r="B142" s="24" t="s">
        <v>130</v>
      </c>
      <c r="C142" s="24" t="s">
        <v>440</v>
      </c>
      <c r="D142" s="25" t="n">
        <v>20870</v>
      </c>
      <c r="E142" s="26" t="n">
        <v>41518</v>
      </c>
      <c r="F142" s="34" t="n">
        <v>41820</v>
      </c>
      <c r="G142" s="34" t="s">
        <v>23</v>
      </c>
      <c r="H142" s="24" t="s">
        <v>87</v>
      </c>
      <c r="I142" s="35" t="s">
        <v>441</v>
      </c>
      <c r="J142" s="27" t="str">
        <f aca="false">AJ142</f>
        <v>Adjara</v>
      </c>
      <c r="K142" s="24" t="s">
        <v>431</v>
      </c>
      <c r="L142" s="24"/>
      <c r="M142" s="24"/>
      <c r="N142" s="24"/>
      <c r="O142" s="24"/>
      <c r="P142" s="24"/>
      <c r="Q142" s="24"/>
      <c r="R142" s="24"/>
      <c r="S142" s="24"/>
      <c r="T142" s="24"/>
      <c r="U142" s="28"/>
      <c r="V142" s="29" t="n">
        <f aca="false">IF(K142="x", K$2, "")</f>
        <v>0</v>
      </c>
      <c r="W142" s="29" t="n">
        <f aca="false">IF(L142="x", L$2, "")</f>
        <v>0</v>
      </c>
      <c r="X142" s="29" t="n">
        <f aca="false">IF(M142="x", M$2, "")</f>
        <v>0</v>
      </c>
      <c r="Y142" s="29" t="n">
        <f aca="false">IF(N142="x", N$2, "")</f>
        <v>0</v>
      </c>
      <c r="Z142" s="29" t="n">
        <f aca="false">IF(O142="x", O$2, "")</f>
        <v>0</v>
      </c>
      <c r="AA142" s="29" t="n">
        <f aca="false">IF(P142="x", P$2, "")</f>
        <v>0</v>
      </c>
      <c r="AB142" s="29" t="n">
        <f aca="false">IF(Q142="x", Q$2, "")</f>
        <v>0</v>
      </c>
      <c r="AC142" s="29" t="n">
        <f aca="false">IF(R142="x", R$2, "")</f>
        <v>0</v>
      </c>
      <c r="AD142" s="29" t="n">
        <f aca="false">IF(S142="x", S$2, "")</f>
        <v>0</v>
      </c>
      <c r="AE142" s="29" t="n">
        <f aca="false">IF(T142="x", T$2, "")</f>
        <v>0</v>
      </c>
      <c r="AF142" s="29" t="n">
        <f aca="false">IF(U142="x", U$2, "")</f>
        <v>0</v>
      </c>
      <c r="AG142" s="30" t="str">
        <f aca="false">SUBSTITUTE(CONCATENATE(V142, ", ",W142, ", ",X142, ", ",Y142, ", ",Z142, ", ",AA142, ", ",AB142, ", ",AC142, ", ",AD142, ", ",AE142, ", ",AF142), ", , ", "")</f>
        <v>Adjara</v>
      </c>
      <c r="AH142" s="31" t="n">
        <f aca="false">IF(LEFT(AG142,1) = ",", REPLACE(AG142, 1, 1, ""), AG142)</f>
        <v>0</v>
      </c>
      <c r="AI142" s="32" t="str">
        <f aca="false">IF(RIGHT(AH142,2) = ", ", REPLACE(AH142, LEN(AH142)-1, 2, ""), AH142)</f>
        <v>Adjara</v>
      </c>
      <c r="AJ142" s="32" t="str">
        <f aca="false">TRIM(AI142)</f>
        <v>Adjara</v>
      </c>
    </row>
    <row collapsed="false" customFormat="false" customHeight="true" hidden="false" ht="77.25" outlineLevel="0" r="143">
      <c r="A143" s="23" t="n">
        <v>141</v>
      </c>
      <c r="B143" s="24" t="s">
        <v>111</v>
      </c>
      <c r="C143" s="24" t="s">
        <v>442</v>
      </c>
      <c r="D143" s="25" t="n">
        <v>56464</v>
      </c>
      <c r="E143" s="26" t="n">
        <v>41549</v>
      </c>
      <c r="F143" s="34" t="n">
        <v>41820</v>
      </c>
      <c r="G143" s="34" t="s">
        <v>106</v>
      </c>
      <c r="H143" s="24" t="s">
        <v>24</v>
      </c>
      <c r="I143" s="35" t="s">
        <v>443</v>
      </c>
      <c r="J143" s="27" t="str">
        <f aca="false">AJ143</f>
        <v/>
      </c>
      <c r="K143" s="24"/>
      <c r="L143" s="24"/>
      <c r="M143" s="24"/>
      <c r="N143" s="24"/>
      <c r="O143" s="24"/>
      <c r="P143" s="24"/>
      <c r="Q143" s="24"/>
      <c r="R143" s="24"/>
      <c r="S143" s="24"/>
      <c r="T143" s="24"/>
      <c r="U143" s="28"/>
      <c r="V143" s="29" t="n">
        <f aca="false">IF(K143="x", K$2, "")</f>
        <v>0</v>
      </c>
      <c r="W143" s="29" t="n">
        <f aca="false">IF(L143="x", L$2, "")</f>
        <v>0</v>
      </c>
      <c r="X143" s="29" t="n">
        <f aca="false">IF(M143="x", M$2, "")</f>
        <v>0</v>
      </c>
      <c r="Y143" s="29" t="n">
        <f aca="false">IF(N143="x", N$2, "")</f>
        <v>0</v>
      </c>
      <c r="Z143" s="29" t="n">
        <f aca="false">IF(O143="x", O$2, "")</f>
        <v>0</v>
      </c>
      <c r="AA143" s="29" t="n">
        <f aca="false">IF(P143="x", P$2, "")</f>
        <v>0</v>
      </c>
      <c r="AB143" s="29" t="n">
        <f aca="false">IF(Q143="x", Q$2, "")</f>
        <v>0</v>
      </c>
      <c r="AC143" s="29" t="n">
        <f aca="false">IF(R143="x", R$2, "")</f>
        <v>0</v>
      </c>
      <c r="AD143" s="29" t="n">
        <f aca="false">IF(S143="x", S$2, "")</f>
        <v>0</v>
      </c>
      <c r="AE143" s="29" t="n">
        <f aca="false">IF(T143="x", T$2, "")</f>
        <v>0</v>
      </c>
      <c r="AF143" s="29" t="n">
        <f aca="false">IF(U143="x", U$2, "")</f>
        <v>0</v>
      </c>
      <c r="AG143" s="30" t="str">
        <f aca="false">SUBSTITUTE(CONCATENATE(V143, ", ",W143, ", ",X143, ", ",Y143, ", ",Z143, ", ",AA143, ", ",AB143, ", ",AC143, ", ",AD143, ", ",AE143, ", ",AF143), ", , ", "")</f>
        <v/>
      </c>
      <c r="AH143" s="31" t="n">
        <f aca="false">IF(LEFT(AG143,1) = ",", REPLACE(AG143, 1, 1, ""), AG143)</f>
        <v>0</v>
      </c>
      <c r="AI143" s="32" t="str">
        <f aca="false">IF(RIGHT(AH143,2) = ", ", REPLACE(AH143, LEN(AH143)-1, 2, ""), AH143)</f>
        <v/>
      </c>
      <c r="AJ143" s="32" t="str">
        <f aca="false">TRIM(AI143)</f>
        <v/>
      </c>
    </row>
    <row collapsed="false" customFormat="false" customHeight="true" hidden="false" ht="77.25" outlineLevel="0" r="144">
      <c r="A144" s="23" t="n">
        <v>142</v>
      </c>
      <c r="B144" s="24" t="s">
        <v>311</v>
      </c>
      <c r="C144" s="24" t="s">
        <v>312</v>
      </c>
      <c r="D144" s="25" t="n">
        <v>148537.5</v>
      </c>
      <c r="E144" s="26" t="n">
        <v>41562</v>
      </c>
      <c r="F144" s="34" t="n">
        <v>41820</v>
      </c>
      <c r="G144" s="34" t="s">
        <v>143</v>
      </c>
      <c r="H144" s="24" t="s">
        <v>144</v>
      </c>
      <c r="I144" s="37" t="s">
        <v>444</v>
      </c>
      <c r="J144" s="27" t="str">
        <f aca="false">AJ144</f>
        <v>Kvemo Kartli</v>
      </c>
      <c r="K144" s="24"/>
      <c r="L144" s="24"/>
      <c r="M144" s="24"/>
      <c r="N144" s="24"/>
      <c r="O144" s="24" t="s">
        <v>431</v>
      </c>
      <c r="P144" s="24"/>
      <c r="Q144" s="24"/>
      <c r="R144" s="24"/>
      <c r="S144" s="24"/>
      <c r="T144" s="24"/>
      <c r="U144" s="28"/>
      <c r="V144" s="29" t="n">
        <f aca="false">IF(K144="x", K$2, "")</f>
        <v>0</v>
      </c>
      <c r="W144" s="29" t="n">
        <f aca="false">IF(L144="x", L$2, "")</f>
        <v>0</v>
      </c>
      <c r="X144" s="29" t="n">
        <f aca="false">IF(M144="x", M$2, "")</f>
        <v>0</v>
      </c>
      <c r="Y144" s="29" t="n">
        <f aca="false">IF(N144="x", N$2, "")</f>
        <v>0</v>
      </c>
      <c r="Z144" s="29" t="n">
        <f aca="false">IF(O144="x", O$2, "")</f>
        <v>0</v>
      </c>
      <c r="AA144" s="29" t="n">
        <f aca="false">IF(P144="x", P$2, "")</f>
        <v>0</v>
      </c>
      <c r="AB144" s="29" t="n">
        <f aca="false">IF(Q144="x", Q$2, "")</f>
        <v>0</v>
      </c>
      <c r="AC144" s="29" t="n">
        <f aca="false">IF(R144="x", R$2, "")</f>
        <v>0</v>
      </c>
      <c r="AD144" s="29" t="n">
        <f aca="false">IF(S144="x", S$2, "")</f>
        <v>0</v>
      </c>
      <c r="AE144" s="29" t="n">
        <f aca="false">IF(T144="x", T$2, "")</f>
        <v>0</v>
      </c>
      <c r="AF144" s="29" t="n">
        <f aca="false">IF(U144="x", U$2, "")</f>
        <v>0</v>
      </c>
      <c r="AG144" s="30" t="str">
        <f aca="false">SUBSTITUTE(CONCATENATE(V144, ", ",W144, ", ",X144, ", ",Y144, ", ",Z144, ", ",AA144, ", ",AB144, ", ",AC144, ", ",AD144, ", ",AE144, ", ",AF144), ", , ", "")</f>
        <v>Kvemo Kartli</v>
      </c>
      <c r="AH144" s="31" t="n">
        <f aca="false">IF(LEFT(AG144,1) = ",", REPLACE(AG144, 1, 1, ""), AG144)</f>
        <v>0</v>
      </c>
      <c r="AI144" s="32" t="str">
        <f aca="false">IF(RIGHT(AH144,2) = ", ", REPLACE(AH144, LEN(AH144)-1, 2, ""), AH144)</f>
        <v>Kvemo Kartli</v>
      </c>
      <c r="AJ144" s="32" t="str">
        <f aca="false">TRIM(AI144)</f>
        <v>Kvemo Kartli</v>
      </c>
    </row>
    <row collapsed="false" customFormat="false" customHeight="true" hidden="false" ht="77.25" outlineLevel="0" r="145">
      <c r="A145" s="23" t="n">
        <v>143</v>
      </c>
      <c r="B145" s="24" t="s">
        <v>445</v>
      </c>
      <c r="C145" s="24" t="s">
        <v>446</v>
      </c>
      <c r="D145" s="25" t="n">
        <v>9299</v>
      </c>
      <c r="E145" s="26" t="n">
        <v>41548</v>
      </c>
      <c r="F145" s="34" t="n">
        <v>41670</v>
      </c>
      <c r="G145" s="34" t="s">
        <v>318</v>
      </c>
      <c r="H145" s="24" t="s">
        <v>102</v>
      </c>
      <c r="I145" s="37" t="s">
        <v>447</v>
      </c>
      <c r="J145" s="27" t="str">
        <f aca="false">AJ145</f>
        <v>Imereti</v>
      </c>
      <c r="K145" s="24"/>
      <c r="L145" s="24"/>
      <c r="M145" s="24" t="s">
        <v>431</v>
      </c>
      <c r="N145" s="24"/>
      <c r="O145" s="24"/>
      <c r="P145" s="24"/>
      <c r="Q145" s="24"/>
      <c r="R145" s="24"/>
      <c r="S145" s="24"/>
      <c r="T145" s="24"/>
      <c r="U145" s="28"/>
      <c r="V145" s="29" t="n">
        <f aca="false">IF(K145="x", K$2, "")</f>
        <v>0</v>
      </c>
      <c r="W145" s="29" t="n">
        <f aca="false">IF(L145="x", L$2, "")</f>
        <v>0</v>
      </c>
      <c r="X145" s="29" t="n">
        <f aca="false">IF(M145="x", M$2, "")</f>
        <v>0</v>
      </c>
      <c r="Y145" s="29" t="n">
        <f aca="false">IF(N145="x", N$2, "")</f>
        <v>0</v>
      </c>
      <c r="Z145" s="29" t="n">
        <f aca="false">IF(O145="x", O$2, "")</f>
        <v>0</v>
      </c>
      <c r="AA145" s="29" t="n">
        <f aca="false">IF(P145="x", P$2, "")</f>
        <v>0</v>
      </c>
      <c r="AB145" s="29" t="n">
        <f aca="false">IF(Q145="x", Q$2, "")</f>
        <v>0</v>
      </c>
      <c r="AC145" s="29" t="n">
        <f aca="false">IF(R145="x", R$2, "")</f>
        <v>0</v>
      </c>
      <c r="AD145" s="29" t="n">
        <f aca="false">IF(S145="x", S$2, "")</f>
        <v>0</v>
      </c>
      <c r="AE145" s="29" t="n">
        <f aca="false">IF(T145="x", T$2, "")</f>
        <v>0</v>
      </c>
      <c r="AF145" s="29" t="n">
        <f aca="false">IF(U145="x", U$2, "")</f>
        <v>0</v>
      </c>
      <c r="AG145" s="30" t="str">
        <f aca="false">SUBSTITUTE(CONCATENATE(V145, ", ",W145, ", ",X145, ", ",Y145, ", ",Z145, ", ",AA145, ", ",AB145, ", ",AC145, ", ",AD145, ", ",AE145, ", ",AF145), ", , ", "")</f>
        <v>Imereti</v>
      </c>
      <c r="AH145" s="31" t="n">
        <f aca="false">IF(LEFT(AG145,1) = ",", REPLACE(AG145, 1, 1, ""), AG145)</f>
        <v>0</v>
      </c>
      <c r="AI145" s="32" t="str">
        <f aca="false">IF(RIGHT(AH145,2) = ", ", REPLACE(AH145, LEN(AH145)-1, 2, ""), AH145)</f>
        <v>Imereti</v>
      </c>
      <c r="AJ145" s="32" t="str">
        <f aca="false">TRIM(AI145)</f>
        <v>Imereti</v>
      </c>
    </row>
    <row collapsed="false" customFormat="false" customHeight="true" hidden="false" ht="77.25" outlineLevel="0" r="146">
      <c r="A146" s="23" t="n">
        <v>144</v>
      </c>
      <c r="B146" s="24" t="s">
        <v>448</v>
      </c>
      <c r="C146" s="24" t="s">
        <v>449</v>
      </c>
      <c r="D146" s="25" t="n">
        <v>6996</v>
      </c>
      <c r="E146" s="26" t="n">
        <v>41548</v>
      </c>
      <c r="F146" s="34" t="n">
        <v>41608</v>
      </c>
      <c r="G146" s="34" t="s">
        <v>189</v>
      </c>
      <c r="H146" s="24" t="s">
        <v>65</v>
      </c>
      <c r="I146" s="37" t="s">
        <v>450</v>
      </c>
      <c r="J146" s="27" t="str">
        <f aca="false">AJ146</f>
        <v>Kvemo Kartli</v>
      </c>
      <c r="K146" s="24"/>
      <c r="L146" s="24"/>
      <c r="M146" s="24"/>
      <c r="N146" s="24"/>
      <c r="O146" s="24" t="s">
        <v>431</v>
      </c>
      <c r="P146" s="24"/>
      <c r="Q146" s="24"/>
      <c r="R146" s="24"/>
      <c r="S146" s="24"/>
      <c r="T146" s="24"/>
      <c r="U146" s="28"/>
      <c r="V146" s="29" t="n">
        <f aca="false">IF(K146="x", K$2, "")</f>
        <v>0</v>
      </c>
      <c r="W146" s="29" t="n">
        <f aca="false">IF(L146="x", L$2, "")</f>
        <v>0</v>
      </c>
      <c r="X146" s="29" t="n">
        <f aca="false">IF(M146="x", M$2, "")</f>
        <v>0</v>
      </c>
      <c r="Y146" s="29" t="n">
        <f aca="false">IF(N146="x", N$2, "")</f>
        <v>0</v>
      </c>
      <c r="Z146" s="29" t="n">
        <f aca="false">IF(O146="x", O$2, "")</f>
        <v>0</v>
      </c>
      <c r="AA146" s="29" t="n">
        <f aca="false">IF(P146="x", P$2, "")</f>
        <v>0</v>
      </c>
      <c r="AB146" s="29" t="n">
        <f aca="false">IF(Q146="x", Q$2, "")</f>
        <v>0</v>
      </c>
      <c r="AC146" s="29" t="n">
        <f aca="false">IF(R146="x", R$2, "")</f>
        <v>0</v>
      </c>
      <c r="AD146" s="29" t="n">
        <f aca="false">IF(S146="x", S$2, "")</f>
        <v>0</v>
      </c>
      <c r="AE146" s="29" t="n">
        <f aca="false">IF(T146="x", T$2, "")</f>
        <v>0</v>
      </c>
      <c r="AF146" s="29" t="n">
        <f aca="false">IF(U146="x", U$2, "")</f>
        <v>0</v>
      </c>
      <c r="AG146" s="30" t="str">
        <f aca="false">SUBSTITUTE(CONCATENATE(V146, ", ",W146, ", ",X146, ", ",Y146, ", ",Z146, ", ",AA146, ", ",AB146, ", ",AC146, ", ",AD146, ", ",AE146, ", ",AF146), ", , ", "")</f>
        <v>Kvemo Kartli</v>
      </c>
      <c r="AH146" s="31" t="n">
        <f aca="false">IF(LEFT(AG146,1) = ",", REPLACE(AG146, 1, 1, ""), AG146)</f>
        <v>0</v>
      </c>
      <c r="AI146" s="32" t="str">
        <f aca="false">IF(RIGHT(AH146,2) = ", ", REPLACE(AH146, LEN(AH146)-1, 2, ""), AH146)</f>
        <v>Kvemo Kartli</v>
      </c>
      <c r="AJ146" s="32" t="str">
        <f aca="false">TRIM(AI146)</f>
        <v>Kvemo Kartli</v>
      </c>
    </row>
    <row collapsed="false" customFormat="false" customHeight="true" hidden="false" ht="77.25" outlineLevel="0" r="147">
      <c r="A147" s="23" t="n">
        <v>145</v>
      </c>
      <c r="B147" s="24" t="s">
        <v>451</v>
      </c>
      <c r="C147" s="24" t="s">
        <v>452</v>
      </c>
      <c r="D147" s="25" t="n">
        <v>9342</v>
      </c>
      <c r="E147" s="26" t="n">
        <v>41579</v>
      </c>
      <c r="F147" s="34" t="n">
        <v>41670</v>
      </c>
      <c r="G147" s="34" t="s">
        <v>318</v>
      </c>
      <c r="H147" s="24" t="s">
        <v>44</v>
      </c>
      <c r="I147" s="37" t="s">
        <v>453</v>
      </c>
      <c r="J147" s="27" t="str">
        <f aca="false">AJ147</f>
        <v>Tbilisi</v>
      </c>
      <c r="K147" s="24"/>
      <c r="L147" s="24"/>
      <c r="M147" s="24"/>
      <c r="N147" s="24"/>
      <c r="O147" s="24"/>
      <c r="P147" s="24" t="s">
        <v>26</v>
      </c>
      <c r="Q147" s="24"/>
      <c r="R147" s="24"/>
      <c r="S147" s="24"/>
      <c r="T147" s="24"/>
      <c r="U147" s="28"/>
      <c r="V147" s="29" t="n">
        <f aca="false">IF(K147="x", K$2, "")</f>
        <v>0</v>
      </c>
      <c r="W147" s="29" t="n">
        <f aca="false">IF(L147="x", L$2, "")</f>
        <v>0</v>
      </c>
      <c r="X147" s="29" t="n">
        <f aca="false">IF(M147="x", M$2, "")</f>
        <v>0</v>
      </c>
      <c r="Y147" s="29" t="n">
        <f aca="false">IF(N147="x", N$2, "")</f>
        <v>0</v>
      </c>
      <c r="Z147" s="29" t="n">
        <f aca="false">IF(O147="x", O$2, "")</f>
        <v>0</v>
      </c>
      <c r="AA147" s="29" t="n">
        <f aca="false">IF(P147="x", P$2, "")</f>
        <v>0</v>
      </c>
      <c r="AB147" s="29" t="n">
        <f aca="false">IF(Q147="x", Q$2, "")</f>
        <v>0</v>
      </c>
      <c r="AC147" s="29" t="n">
        <f aca="false">IF(R147="x", R$2, "")</f>
        <v>0</v>
      </c>
      <c r="AD147" s="29" t="n">
        <f aca="false">IF(S147="x", S$2, "")</f>
        <v>0</v>
      </c>
      <c r="AE147" s="29" t="n">
        <f aca="false">IF(T147="x", T$2, "")</f>
        <v>0</v>
      </c>
      <c r="AF147" s="29" t="n">
        <f aca="false">IF(U147="x", U$2, "")</f>
        <v>0</v>
      </c>
      <c r="AG147" s="30" t="str">
        <f aca="false">SUBSTITUTE(CONCATENATE(V147, ", ",W147, ", ",X147, ", ",Y147, ", ",Z147, ", ",AA147, ", ",AB147, ", ",AC147, ", ",AD147, ", ",AE147, ", ",AF147), ", , ", "")</f>
        <v>, Tbilisi, </v>
      </c>
      <c r="AH147" s="31" t="n">
        <f aca="false">IF(LEFT(AG147,1) = ",", REPLACE(AG147, 1, 1, ""), AG147)</f>
        <v>0</v>
      </c>
      <c r="AI147" s="32" t="str">
        <f aca="false">IF(RIGHT(AH147,2) = ", ", REPLACE(AH147, LEN(AH147)-1, 2, ""), AH147)</f>
        <v> Tbilisi</v>
      </c>
      <c r="AJ147" s="32" t="str">
        <f aca="false">TRIM(AI147)</f>
        <v>Tbilisi</v>
      </c>
    </row>
    <row collapsed="false" customFormat="false" customHeight="true" hidden="false" ht="77.25" outlineLevel="0" r="148">
      <c r="A148" s="23" t="n">
        <v>146</v>
      </c>
      <c r="B148" s="24" t="s">
        <v>454</v>
      </c>
      <c r="C148" s="24" t="s">
        <v>455</v>
      </c>
      <c r="D148" s="25" t="n">
        <v>10000</v>
      </c>
      <c r="E148" s="26" t="n">
        <v>41579</v>
      </c>
      <c r="F148" s="34" t="n">
        <v>41759</v>
      </c>
      <c r="G148" s="34" t="s">
        <v>318</v>
      </c>
      <c r="H148" s="24" t="s">
        <v>102</v>
      </c>
      <c r="I148" s="38" t="s">
        <v>456</v>
      </c>
      <c r="J148" s="27" t="str">
        <f aca="false">AJ148</f>
        <v>Tbilisi</v>
      </c>
      <c r="K148" s="24"/>
      <c r="L148" s="24"/>
      <c r="M148" s="24"/>
      <c r="N148" s="24"/>
      <c r="O148" s="24"/>
      <c r="P148" s="24" t="s">
        <v>26</v>
      </c>
      <c r="Q148" s="24"/>
      <c r="R148" s="24"/>
      <c r="S148" s="24"/>
      <c r="T148" s="24"/>
      <c r="U148" s="28"/>
      <c r="V148" s="29" t="n">
        <f aca="false">IF(K148="x", K$2, "")</f>
        <v>0</v>
      </c>
      <c r="W148" s="29" t="n">
        <f aca="false">IF(L148="x", L$2, "")</f>
        <v>0</v>
      </c>
      <c r="X148" s="29" t="n">
        <f aca="false">IF(M148="x", M$2, "")</f>
        <v>0</v>
      </c>
      <c r="Y148" s="29" t="n">
        <f aca="false">IF(N148="x", N$2, "")</f>
        <v>0</v>
      </c>
      <c r="Z148" s="29" t="n">
        <f aca="false">IF(O148="x", O$2, "")</f>
        <v>0</v>
      </c>
      <c r="AA148" s="29" t="n">
        <f aca="false">IF(P148="x", P$2, "")</f>
        <v>0</v>
      </c>
      <c r="AB148" s="29" t="n">
        <f aca="false">IF(Q148="x", Q$2, "")</f>
        <v>0</v>
      </c>
      <c r="AC148" s="29" t="n">
        <f aca="false">IF(R148="x", R$2, "")</f>
        <v>0</v>
      </c>
      <c r="AD148" s="29" t="n">
        <f aca="false">IF(S148="x", S$2, "")</f>
        <v>0</v>
      </c>
      <c r="AE148" s="29" t="n">
        <f aca="false">IF(T148="x", T$2, "")</f>
        <v>0</v>
      </c>
      <c r="AF148" s="29" t="n">
        <f aca="false">IF(U148="x", U$2, "")</f>
        <v>0</v>
      </c>
      <c r="AG148" s="30" t="str">
        <f aca="false">SUBSTITUTE(CONCATENATE(V148, ", ",W148, ", ",X148, ", ",Y148, ", ",Z148, ", ",AA148, ", ",AB148, ", ",AC148, ", ",AD148, ", ",AE148, ", ",AF148), ", , ", "")</f>
        <v>, Tbilisi, </v>
      </c>
      <c r="AH148" s="31" t="n">
        <f aca="false">IF(LEFT(AG148,1) = ",", REPLACE(AG148, 1, 1, ""), AG148)</f>
        <v>0</v>
      </c>
      <c r="AI148" s="32" t="str">
        <f aca="false">IF(RIGHT(AH148,2) = ", ", REPLACE(AH148, LEN(AH148)-1, 2, ""), AH148)</f>
        <v> Tbilisi</v>
      </c>
      <c r="AJ148" s="32" t="str">
        <f aca="false">TRIM(AI148)</f>
        <v>Tbilisi</v>
      </c>
    </row>
    <row collapsed="false" customFormat="false" customHeight="true" hidden="false" ht="77.25" outlineLevel="0" r="149">
      <c r="A149" s="23" t="n">
        <v>147</v>
      </c>
      <c r="B149" s="24" t="s">
        <v>457</v>
      </c>
      <c r="C149" s="24" t="s">
        <v>458</v>
      </c>
      <c r="D149" s="25" t="n">
        <v>8290</v>
      </c>
      <c r="E149" s="26" t="n">
        <v>41554</v>
      </c>
      <c r="F149" s="34" t="n">
        <v>41677</v>
      </c>
      <c r="G149" s="34" t="s">
        <v>318</v>
      </c>
      <c r="H149" s="24" t="s">
        <v>459</v>
      </c>
      <c r="I149" s="37" t="s">
        <v>460</v>
      </c>
      <c r="J149" s="27" t="str">
        <f aca="false">AJ149</f>
        <v>Tbilisi</v>
      </c>
      <c r="K149" s="24"/>
      <c r="L149" s="24"/>
      <c r="M149" s="24"/>
      <c r="N149" s="24"/>
      <c r="O149" s="24"/>
      <c r="P149" s="24" t="s">
        <v>26</v>
      </c>
      <c r="Q149" s="24"/>
      <c r="R149" s="24"/>
      <c r="S149" s="24"/>
      <c r="T149" s="24"/>
      <c r="U149" s="28"/>
      <c r="V149" s="29" t="n">
        <f aca="false">IF(K149="x", K$2, "")</f>
        <v>0</v>
      </c>
      <c r="W149" s="29" t="n">
        <f aca="false">IF(L149="x", L$2, "")</f>
        <v>0</v>
      </c>
      <c r="X149" s="29" t="n">
        <f aca="false">IF(M149="x", M$2, "")</f>
        <v>0</v>
      </c>
      <c r="Y149" s="29" t="n">
        <f aca="false">IF(N149="x", N$2, "")</f>
        <v>0</v>
      </c>
      <c r="Z149" s="29" t="n">
        <f aca="false">IF(O149="x", O$2, "")</f>
        <v>0</v>
      </c>
      <c r="AA149" s="29" t="n">
        <f aca="false">IF(P149="x", P$2, "")</f>
        <v>0</v>
      </c>
      <c r="AB149" s="29" t="n">
        <f aca="false">IF(Q149="x", Q$2, "")</f>
        <v>0</v>
      </c>
      <c r="AC149" s="29" t="n">
        <f aca="false">IF(R149="x", R$2, "")</f>
        <v>0</v>
      </c>
      <c r="AD149" s="29" t="n">
        <f aca="false">IF(S149="x", S$2, "")</f>
        <v>0</v>
      </c>
      <c r="AE149" s="29" t="n">
        <f aca="false">IF(T149="x", T$2, "")</f>
        <v>0</v>
      </c>
      <c r="AF149" s="29" t="n">
        <f aca="false">IF(U149="x", U$2, "")</f>
        <v>0</v>
      </c>
      <c r="AG149" s="30" t="str">
        <f aca="false">SUBSTITUTE(CONCATENATE(V149, ", ",W149, ", ",X149, ", ",Y149, ", ",Z149, ", ",AA149, ", ",AB149, ", ",AC149, ", ",AD149, ", ",AE149, ", ",AF149), ", , ", "")</f>
        <v>, Tbilisi, </v>
      </c>
      <c r="AH149" s="31" t="n">
        <f aca="false">IF(LEFT(AG149,1) = ",", REPLACE(AG149, 1, 1, ""), AG149)</f>
        <v>0</v>
      </c>
      <c r="AI149" s="32" t="str">
        <f aca="false">IF(RIGHT(AH149,2) = ", ", REPLACE(AH149, LEN(AH149)-1, 2, ""), AH149)</f>
        <v> Tbilisi</v>
      </c>
      <c r="AJ149" s="32" t="str">
        <f aca="false">TRIM(AI149)</f>
        <v>Tbilisi</v>
      </c>
    </row>
    <row collapsed="false" customFormat="false" customHeight="true" hidden="false" ht="77.25" outlineLevel="0" r="150">
      <c r="A150" s="23" t="n">
        <v>149</v>
      </c>
      <c r="B150" s="24" t="s">
        <v>461</v>
      </c>
      <c r="C150" s="24" t="s">
        <v>462</v>
      </c>
      <c r="D150" s="25" t="n">
        <v>5821</v>
      </c>
      <c r="E150" s="26" t="n">
        <v>41548</v>
      </c>
      <c r="F150" s="34" t="n">
        <v>41608</v>
      </c>
      <c r="G150" s="34" t="s">
        <v>318</v>
      </c>
      <c r="H150" s="24" t="s">
        <v>87</v>
      </c>
      <c r="I150" s="37" t="s">
        <v>463</v>
      </c>
      <c r="J150" s="27" t="str">
        <f aca="false">AJ150</f>
        <v>Tbilisi</v>
      </c>
      <c r="K150" s="24"/>
      <c r="L150" s="24"/>
      <c r="M150" s="24"/>
      <c r="N150" s="24"/>
      <c r="O150" s="24"/>
      <c r="P150" s="24" t="s">
        <v>26</v>
      </c>
      <c r="Q150" s="24"/>
      <c r="R150" s="24"/>
      <c r="S150" s="24"/>
      <c r="T150" s="24"/>
      <c r="U150" s="28"/>
      <c r="V150" s="29" t="n">
        <f aca="false">IF(K150="x", K$2, "")</f>
        <v>0</v>
      </c>
      <c r="W150" s="29" t="n">
        <f aca="false">IF(L150="x", L$2, "")</f>
        <v>0</v>
      </c>
      <c r="X150" s="29" t="n">
        <f aca="false">IF(M150="x", M$2, "")</f>
        <v>0</v>
      </c>
      <c r="Y150" s="29" t="n">
        <f aca="false">IF(N150="x", N$2, "")</f>
        <v>0</v>
      </c>
      <c r="Z150" s="29" t="n">
        <f aca="false">IF(O150="x", O$2, "")</f>
        <v>0</v>
      </c>
      <c r="AA150" s="29" t="n">
        <f aca="false">IF(P150="x", P$2, "")</f>
        <v>0</v>
      </c>
      <c r="AB150" s="29" t="n">
        <f aca="false">IF(Q150="x", Q$2, "")</f>
        <v>0</v>
      </c>
      <c r="AC150" s="29" t="n">
        <f aca="false">IF(R150="x", R$2, "")</f>
        <v>0</v>
      </c>
      <c r="AD150" s="29" t="n">
        <f aca="false">IF(S150="x", S$2, "")</f>
        <v>0</v>
      </c>
      <c r="AE150" s="29" t="n">
        <f aca="false">IF(T150="x", T$2, "")</f>
        <v>0</v>
      </c>
      <c r="AF150" s="29" t="n">
        <f aca="false">IF(U150="x", U$2, "")</f>
        <v>0</v>
      </c>
      <c r="AG150" s="30" t="str">
        <f aca="false">SUBSTITUTE(CONCATENATE(V150, ", ",W150, ", ",X150, ", ",Y150, ", ",Z150, ", ",AA150, ", ",AB150, ", ",AC150, ", ",AD150, ", ",AE150, ", ",AF150), ", , ", "")</f>
        <v>, Tbilisi, </v>
      </c>
      <c r="AH150" s="31" t="n">
        <f aca="false">IF(LEFT(AG150,1) = ",", REPLACE(AG150, 1, 1, ""), AG150)</f>
        <v>0</v>
      </c>
      <c r="AI150" s="32" t="str">
        <f aca="false">IF(RIGHT(AH150,2) = ", ", REPLACE(AH150, LEN(AH150)-1, 2, ""), AH150)</f>
        <v> Tbilisi</v>
      </c>
      <c r="AJ150" s="32" t="str">
        <f aca="false">TRIM(AI150)</f>
        <v>Tbilisi</v>
      </c>
    </row>
    <row collapsed="false" customFormat="false" customHeight="true" hidden="false" ht="77.25" outlineLevel="0" r="151">
      <c r="A151" s="23" t="n">
        <v>150</v>
      </c>
      <c r="B151" s="24" t="s">
        <v>464</v>
      </c>
      <c r="C151" s="24" t="s">
        <v>465</v>
      </c>
      <c r="D151" s="25" t="n">
        <v>9997.5</v>
      </c>
      <c r="E151" s="26" t="n">
        <v>41562</v>
      </c>
      <c r="F151" s="34" t="n">
        <v>41744</v>
      </c>
      <c r="G151" s="34" t="s">
        <v>318</v>
      </c>
      <c r="H151" s="24" t="s">
        <v>132</v>
      </c>
      <c r="I151" s="38" t="s">
        <v>466</v>
      </c>
      <c r="J151" s="27" t="str">
        <f aca="false">AJ151</f>
        <v>Tbilisi</v>
      </c>
      <c r="K151" s="24"/>
      <c r="L151" s="24"/>
      <c r="M151" s="24"/>
      <c r="N151" s="24"/>
      <c r="O151" s="24"/>
      <c r="P151" s="24" t="s">
        <v>26</v>
      </c>
      <c r="Q151" s="24"/>
      <c r="R151" s="24"/>
      <c r="S151" s="24"/>
      <c r="T151" s="24"/>
      <c r="U151" s="28"/>
      <c r="V151" s="29" t="n">
        <f aca="false">IF(K151="x", K$2, "")</f>
        <v>0</v>
      </c>
      <c r="W151" s="29" t="n">
        <f aca="false">IF(L151="x", L$2, "")</f>
        <v>0</v>
      </c>
      <c r="X151" s="29" t="n">
        <f aca="false">IF(M151="x", M$2, "")</f>
        <v>0</v>
      </c>
      <c r="Y151" s="29" t="n">
        <f aca="false">IF(N151="x", N$2, "")</f>
        <v>0</v>
      </c>
      <c r="Z151" s="29" t="n">
        <f aca="false">IF(O151="x", O$2, "")</f>
        <v>0</v>
      </c>
      <c r="AA151" s="29" t="n">
        <f aca="false">IF(P151="x", P$2, "")</f>
        <v>0</v>
      </c>
      <c r="AB151" s="29" t="n">
        <f aca="false">IF(Q151="x", Q$2, "")</f>
        <v>0</v>
      </c>
      <c r="AC151" s="29" t="n">
        <f aca="false">IF(R151="x", R$2, "")</f>
        <v>0</v>
      </c>
      <c r="AD151" s="29" t="n">
        <f aca="false">IF(S151="x", S$2, "")</f>
        <v>0</v>
      </c>
      <c r="AE151" s="29" t="n">
        <f aca="false">IF(T151="x", T$2, "")</f>
        <v>0</v>
      </c>
      <c r="AF151" s="29" t="n">
        <f aca="false">IF(U151="x", U$2, "")</f>
        <v>0</v>
      </c>
      <c r="AG151" s="30" t="str">
        <f aca="false">SUBSTITUTE(CONCATENATE(V151, ", ",W151, ", ",X151, ", ",Y151, ", ",Z151, ", ",AA151, ", ",AB151, ", ",AC151, ", ",AD151, ", ",AE151, ", ",AF151), ", , ", "")</f>
        <v>, Tbilisi, </v>
      </c>
      <c r="AH151" s="31" t="n">
        <f aca="false">IF(LEFT(AG151,1) = ",", REPLACE(AG151, 1, 1, ""), AG151)</f>
        <v>0</v>
      </c>
      <c r="AI151" s="32" t="str">
        <f aca="false">IF(RIGHT(AH151,2) = ", ", REPLACE(AH151, LEN(AH151)-1, 2, ""), AH151)</f>
        <v> Tbilisi</v>
      </c>
      <c r="AJ151" s="32" t="str">
        <f aca="false">TRIM(AI151)</f>
        <v>Tbilisi</v>
      </c>
    </row>
    <row collapsed="false" customFormat="false" customHeight="true" hidden="false" ht="77.25" outlineLevel="0" r="152">
      <c r="A152" s="23" t="n">
        <v>151</v>
      </c>
      <c r="B152" s="24" t="s">
        <v>192</v>
      </c>
      <c r="C152" s="24" t="s">
        <v>467</v>
      </c>
      <c r="D152" s="25" t="n">
        <v>5310</v>
      </c>
      <c r="E152" s="26" t="n">
        <v>41609</v>
      </c>
      <c r="F152" s="34" t="n">
        <v>41790</v>
      </c>
      <c r="G152" s="34" t="s">
        <v>318</v>
      </c>
      <c r="H152" s="24" t="s">
        <v>24</v>
      </c>
      <c r="I152" s="37" t="s">
        <v>468</v>
      </c>
      <c r="J152" s="27" t="str">
        <f aca="false">AJ152</f>
        <v>Imereti</v>
      </c>
      <c r="K152" s="24"/>
      <c r="L152" s="24"/>
      <c r="M152" s="24" t="s">
        <v>26</v>
      </c>
      <c r="N152" s="24"/>
      <c r="O152" s="24"/>
      <c r="P152" s="24"/>
      <c r="Q152" s="24"/>
      <c r="R152" s="24"/>
      <c r="S152" s="24"/>
      <c r="T152" s="24"/>
      <c r="U152" s="28"/>
      <c r="V152" s="29" t="n">
        <f aca="false">IF(K152="x", K$2, "")</f>
        <v>0</v>
      </c>
      <c r="W152" s="29" t="n">
        <f aca="false">IF(L152="x", L$2, "")</f>
        <v>0</v>
      </c>
      <c r="X152" s="29" t="n">
        <f aca="false">IF(M152="x", M$2, "")</f>
        <v>0</v>
      </c>
      <c r="Y152" s="29" t="n">
        <f aca="false">IF(N152="x", N$2, "")</f>
        <v>0</v>
      </c>
      <c r="Z152" s="29" t="n">
        <f aca="false">IF(O152="x", O$2, "")</f>
        <v>0</v>
      </c>
      <c r="AA152" s="29" t="n">
        <f aca="false">IF(P152="x", P$2, "")</f>
        <v>0</v>
      </c>
      <c r="AB152" s="29" t="n">
        <f aca="false">IF(Q152="x", Q$2, "")</f>
        <v>0</v>
      </c>
      <c r="AC152" s="29" t="n">
        <f aca="false">IF(R152="x", R$2, "")</f>
        <v>0</v>
      </c>
      <c r="AD152" s="29" t="n">
        <f aca="false">IF(S152="x", S$2, "")</f>
        <v>0</v>
      </c>
      <c r="AE152" s="29" t="n">
        <f aca="false">IF(T152="x", T$2, "")</f>
        <v>0</v>
      </c>
      <c r="AF152" s="29" t="n">
        <f aca="false">IF(U152="x", U$2, "")</f>
        <v>0</v>
      </c>
      <c r="AG152" s="30" t="str">
        <f aca="false">SUBSTITUTE(CONCATENATE(V152, ", ",W152, ", ",X152, ", ",Y152, ", ",Z152, ", ",AA152, ", ",AB152, ", ",AC152, ", ",AD152, ", ",AE152, ", ",AF152), ", , ", "")</f>
        <v>Imereti</v>
      </c>
      <c r="AH152" s="31" t="n">
        <f aca="false">IF(LEFT(AG152,1) = ",", REPLACE(AG152, 1, 1, ""), AG152)</f>
        <v>0</v>
      </c>
      <c r="AI152" s="32" t="str">
        <f aca="false">IF(RIGHT(AH152,2) = ", ", REPLACE(AH152, LEN(AH152)-1, 2, ""), AH152)</f>
        <v>Imereti</v>
      </c>
      <c r="AJ152" s="32" t="str">
        <f aca="false">TRIM(AI152)</f>
        <v>Imereti</v>
      </c>
    </row>
    <row collapsed="false" customFormat="false" customHeight="true" hidden="false" ht="77.25" outlineLevel="0" r="153">
      <c r="A153" s="23" t="n">
        <v>152</v>
      </c>
      <c r="B153" s="24" t="s">
        <v>469</v>
      </c>
      <c r="C153" s="24" t="s">
        <v>470</v>
      </c>
      <c r="D153" s="25" t="n">
        <v>9913</v>
      </c>
      <c r="E153" s="26" t="n">
        <v>41379</v>
      </c>
      <c r="F153" s="34" t="n">
        <v>41532</v>
      </c>
      <c r="G153" s="34" t="s">
        <v>318</v>
      </c>
      <c r="H153" s="24" t="s">
        <v>132</v>
      </c>
      <c r="I153" s="37" t="s">
        <v>471</v>
      </c>
      <c r="J153" s="27" t="str">
        <f aca="false">AJ153</f>
        <v>AdjaraImereti, Kakheti, Kvemo Kartli, Tbilisi, Shida Kartli</v>
      </c>
      <c r="K153" s="24" t="s">
        <v>26</v>
      </c>
      <c r="L153" s="24"/>
      <c r="M153" s="24" t="s">
        <v>26</v>
      </c>
      <c r="N153" s="24" t="s">
        <v>26</v>
      </c>
      <c r="O153" s="24" t="s">
        <v>26</v>
      </c>
      <c r="P153" s="24" t="s">
        <v>26</v>
      </c>
      <c r="Q153" s="24"/>
      <c r="R153" s="24"/>
      <c r="S153" s="24"/>
      <c r="T153" s="24"/>
      <c r="U153" s="28" t="s">
        <v>26</v>
      </c>
      <c r="V153" s="29" t="n">
        <f aca="false">IF(K153="x", K$2, "")</f>
        <v>0</v>
      </c>
      <c r="W153" s="29" t="n">
        <f aca="false">IF(L153="x", L$2, "")</f>
        <v>0</v>
      </c>
      <c r="X153" s="29" t="n">
        <f aca="false">IF(M153="x", M$2, "")</f>
        <v>0</v>
      </c>
      <c r="Y153" s="29" t="n">
        <f aca="false">IF(N153="x", N$2, "")</f>
        <v>0</v>
      </c>
      <c r="Z153" s="29" t="n">
        <f aca="false">IF(O153="x", O$2, "")</f>
        <v>0</v>
      </c>
      <c r="AA153" s="29" t="n">
        <f aca="false">IF(P153="x", P$2, "")</f>
        <v>0</v>
      </c>
      <c r="AB153" s="29" t="n">
        <f aca="false">IF(Q153="x", Q$2, "")</f>
        <v>0</v>
      </c>
      <c r="AC153" s="29" t="n">
        <f aca="false">IF(R153="x", R$2, "")</f>
        <v>0</v>
      </c>
      <c r="AD153" s="29" t="n">
        <f aca="false">IF(S153="x", S$2, "")</f>
        <v>0</v>
      </c>
      <c r="AE153" s="29" t="n">
        <f aca="false">IF(T153="x", T$2, "")</f>
        <v>0</v>
      </c>
      <c r="AF153" s="29" t="n">
        <f aca="false">IF(U153="x", U$2, "")</f>
        <v>0</v>
      </c>
      <c r="AG153" s="30" t="str">
        <f aca="false">SUBSTITUTE(CONCATENATE(V153, ", ",W153, ", ",X153, ", ",Y153, ", ",Z153, ", ",AA153, ", ",AB153, ", ",AC153, ", ",AD153, ", ",AE153, ", ",AF153), ", , ", "")</f>
        <v>AdjaraImereti, Kakheti, Kvemo Kartli, Tbilisi, Shida Kartli</v>
      </c>
      <c r="AH153" s="31" t="n">
        <f aca="false">IF(LEFT(AG153,1) = ",", REPLACE(AG153, 1, 1, ""), AG153)</f>
        <v>0</v>
      </c>
      <c r="AI153" s="32" t="str">
        <f aca="false">IF(RIGHT(AH153,2) = ", ", REPLACE(AH153, LEN(AH153)-1, 2, ""), AH153)</f>
        <v>AdjaraImereti, Kakheti, Kvemo Kartli, Tbilisi, Shida Kartli</v>
      </c>
      <c r="AJ153" s="32" t="str">
        <f aca="false">TRIM(AI153)</f>
        <v>AdjaraImereti, Kakheti, Kvemo Kartli, Tbilisi, Shida Kartli</v>
      </c>
    </row>
    <row collapsed="false" customFormat="false" customHeight="true" hidden="false" ht="77.25" outlineLevel="0" r="154">
      <c r="A154" s="23" t="n">
        <v>153</v>
      </c>
      <c r="B154" s="24" t="s">
        <v>472</v>
      </c>
      <c r="C154" s="24" t="s">
        <v>473</v>
      </c>
      <c r="D154" s="25" t="n">
        <v>9740</v>
      </c>
      <c r="E154" s="26" t="n">
        <v>41176</v>
      </c>
      <c r="F154" s="34" t="n">
        <v>41237</v>
      </c>
      <c r="G154" s="34" t="s">
        <v>318</v>
      </c>
      <c r="H154" s="24" t="s">
        <v>240</v>
      </c>
      <c r="I154" s="37" t="s">
        <v>474</v>
      </c>
      <c r="J154" s="27" t="str">
        <f aca="false">AJ154</f>
        <v>Tbilisi</v>
      </c>
      <c r="K154" s="24"/>
      <c r="L154" s="24"/>
      <c r="M154" s="24"/>
      <c r="N154" s="24"/>
      <c r="O154" s="24"/>
      <c r="P154" s="24" t="s">
        <v>26</v>
      </c>
      <c r="Q154" s="24"/>
      <c r="R154" s="24"/>
      <c r="S154" s="24"/>
      <c r="T154" s="24"/>
      <c r="U154" s="28"/>
      <c r="V154" s="29" t="n">
        <f aca="false">IF(K154="x", K$2, "")</f>
        <v>0</v>
      </c>
      <c r="W154" s="29" t="n">
        <f aca="false">IF(L154="x", L$2, "")</f>
        <v>0</v>
      </c>
      <c r="X154" s="29" t="n">
        <f aca="false">IF(M154="x", M$2, "")</f>
        <v>0</v>
      </c>
      <c r="Y154" s="29" t="n">
        <f aca="false">IF(N154="x", N$2, "")</f>
        <v>0</v>
      </c>
      <c r="Z154" s="29" t="n">
        <f aca="false">IF(O154="x", O$2, "")</f>
        <v>0</v>
      </c>
      <c r="AA154" s="29" t="n">
        <f aca="false">IF(P154="x", P$2, "")</f>
        <v>0</v>
      </c>
      <c r="AB154" s="29" t="n">
        <f aca="false">IF(Q154="x", Q$2, "")</f>
        <v>0</v>
      </c>
      <c r="AC154" s="29" t="n">
        <f aca="false">IF(R154="x", R$2, "")</f>
        <v>0</v>
      </c>
      <c r="AD154" s="29" t="n">
        <f aca="false">IF(S154="x", S$2, "")</f>
        <v>0</v>
      </c>
      <c r="AE154" s="29" t="n">
        <f aca="false">IF(T154="x", T$2, "")</f>
        <v>0</v>
      </c>
      <c r="AF154" s="29" t="n">
        <f aca="false">IF(U154="x", U$2, "")</f>
        <v>0</v>
      </c>
      <c r="AG154" s="30" t="str">
        <f aca="false">SUBSTITUTE(CONCATENATE(V154, ", ",W154, ", ",X154, ", ",Y154, ", ",Z154, ", ",AA154, ", ",AB154, ", ",AC154, ", ",AD154, ", ",AE154, ", ",AF154), ", , ", "")</f>
        <v>, Tbilisi, </v>
      </c>
      <c r="AH154" s="31" t="n">
        <f aca="false">IF(LEFT(AG154,1) = ",", REPLACE(AG154, 1, 1, ""), AG154)</f>
        <v>0</v>
      </c>
      <c r="AI154" s="32" t="str">
        <f aca="false">IF(RIGHT(AH154,2) = ", ", REPLACE(AH154, LEN(AH154)-1, 2, ""), AH154)</f>
        <v> Tbilisi</v>
      </c>
      <c r="AJ154" s="32" t="str">
        <f aca="false">TRIM(AI154)</f>
        <v>Tbilisi</v>
      </c>
    </row>
    <row collapsed="false" customFormat="false" customHeight="true" hidden="false" ht="77.25" outlineLevel="0" r="155">
      <c r="A155" s="23" t="n">
        <v>154</v>
      </c>
      <c r="B155" s="24" t="s">
        <v>245</v>
      </c>
      <c r="C155" s="24" t="s">
        <v>475</v>
      </c>
      <c r="D155" s="25" t="n">
        <v>43052.1</v>
      </c>
      <c r="E155" s="26" t="n">
        <v>41609</v>
      </c>
      <c r="F155" s="34" t="n">
        <v>41820</v>
      </c>
      <c r="G155" s="34" t="s">
        <v>83</v>
      </c>
      <c r="H155" s="24" t="s">
        <v>79</v>
      </c>
      <c r="I155" s="37" t="s">
        <v>476</v>
      </c>
      <c r="J155" s="27" t="str">
        <f aca="false">AJ155</f>
        <v>Tbilisi</v>
      </c>
      <c r="K155" s="24"/>
      <c r="L155" s="24"/>
      <c r="M155" s="24"/>
      <c r="N155" s="24"/>
      <c r="O155" s="24"/>
      <c r="P155" s="24" t="s">
        <v>26</v>
      </c>
      <c r="Q155" s="24"/>
      <c r="R155" s="24"/>
      <c r="S155" s="24"/>
      <c r="T155" s="24"/>
      <c r="U155" s="28"/>
      <c r="V155" s="29" t="n">
        <f aca="false">IF(K155="x", K$2, "")</f>
        <v>0</v>
      </c>
      <c r="W155" s="29" t="n">
        <f aca="false">IF(L155="x", L$2, "")</f>
        <v>0</v>
      </c>
      <c r="X155" s="29" t="n">
        <f aca="false">IF(M155="x", M$2, "")</f>
        <v>0</v>
      </c>
      <c r="Y155" s="29" t="n">
        <f aca="false">IF(N155="x", N$2, "")</f>
        <v>0</v>
      </c>
      <c r="Z155" s="29" t="n">
        <f aca="false">IF(O155="x", O$2, "")</f>
        <v>0</v>
      </c>
      <c r="AA155" s="29" t="n">
        <f aca="false">IF(P155="x", P$2, "")</f>
        <v>0</v>
      </c>
      <c r="AB155" s="29" t="n">
        <f aca="false">IF(Q155="x", Q$2, "")</f>
        <v>0</v>
      </c>
      <c r="AC155" s="29" t="n">
        <f aca="false">IF(R155="x", R$2, "")</f>
        <v>0</v>
      </c>
      <c r="AD155" s="29" t="n">
        <f aca="false">IF(S155="x", S$2, "")</f>
        <v>0</v>
      </c>
      <c r="AE155" s="29" t="n">
        <f aca="false">IF(T155="x", T$2, "")</f>
        <v>0</v>
      </c>
      <c r="AF155" s="29" t="n">
        <f aca="false">IF(U155="x", U$2, "")</f>
        <v>0</v>
      </c>
      <c r="AG155" s="30" t="str">
        <f aca="false">SUBSTITUTE(CONCATENATE(V155, ", ",W155, ", ",X155, ", ",Y155, ", ",Z155, ", ",AA155, ", ",AB155, ", ",AC155, ", ",AD155, ", ",AE155, ", ",AF155), ", , ", "")</f>
        <v>, Tbilisi, </v>
      </c>
      <c r="AH155" s="31" t="n">
        <f aca="false">IF(LEFT(AG155,1) = ",", REPLACE(AG155, 1, 1, ""), AG155)</f>
        <v>0</v>
      </c>
      <c r="AI155" s="32" t="str">
        <f aca="false">IF(RIGHT(AH155,2) = ", ", REPLACE(AH155, LEN(AH155)-1, 2, ""), AH155)</f>
        <v> Tbilisi</v>
      </c>
      <c r="AJ155" s="32" t="str">
        <f aca="false">TRIM(AI155)</f>
        <v>Tbilisi</v>
      </c>
    </row>
    <row collapsed="false" customFormat="false" customHeight="true" hidden="false" ht="77.25" outlineLevel="0" r="156">
      <c r="A156" s="23" t="n">
        <v>155</v>
      </c>
      <c r="B156" s="24" t="s">
        <v>181</v>
      </c>
      <c r="C156" s="24" t="s">
        <v>477</v>
      </c>
      <c r="D156" s="25" t="n">
        <v>59807.6</v>
      </c>
      <c r="E156" s="26" t="n">
        <v>41579</v>
      </c>
      <c r="F156" s="26" t="n">
        <v>41820</v>
      </c>
      <c r="G156" s="26" t="s">
        <v>83</v>
      </c>
      <c r="H156" s="24" t="s">
        <v>36</v>
      </c>
      <c r="I156" s="37" t="s">
        <v>478</v>
      </c>
      <c r="J156" s="27" t="str">
        <f aca="false">AJ156</f>
        <v>Tbilisi</v>
      </c>
      <c r="K156" s="24"/>
      <c r="L156" s="24"/>
      <c r="M156" s="24"/>
      <c r="N156" s="24"/>
      <c r="O156" s="24"/>
      <c r="P156" s="24" t="s">
        <v>26</v>
      </c>
      <c r="Q156" s="24"/>
      <c r="R156" s="24"/>
      <c r="S156" s="24"/>
      <c r="T156" s="24"/>
      <c r="U156" s="28"/>
      <c r="V156" s="29" t="n">
        <f aca="false">IF(K156="x", K$2, "")</f>
        <v>0</v>
      </c>
      <c r="W156" s="29" t="n">
        <f aca="false">IF(L156="x", L$2, "")</f>
        <v>0</v>
      </c>
      <c r="X156" s="29" t="n">
        <f aca="false">IF(M156="x", M$2, "")</f>
        <v>0</v>
      </c>
      <c r="Y156" s="29" t="n">
        <f aca="false">IF(N156="x", N$2, "")</f>
        <v>0</v>
      </c>
      <c r="Z156" s="29" t="n">
        <f aca="false">IF(O156="x", O$2, "")</f>
        <v>0</v>
      </c>
      <c r="AA156" s="29" t="n">
        <f aca="false">IF(P156="x", P$2, "")</f>
        <v>0</v>
      </c>
      <c r="AB156" s="29" t="n">
        <f aca="false">IF(Q156="x", Q$2, "")</f>
        <v>0</v>
      </c>
      <c r="AC156" s="29" t="n">
        <f aca="false">IF(R156="x", R$2, "")</f>
        <v>0</v>
      </c>
      <c r="AD156" s="29" t="n">
        <f aca="false">IF(S156="x", S$2, "")</f>
        <v>0</v>
      </c>
      <c r="AE156" s="29" t="n">
        <f aca="false">IF(T156="x", T$2, "")</f>
        <v>0</v>
      </c>
      <c r="AF156" s="29" t="n">
        <f aca="false">IF(U156="x", U$2, "")</f>
        <v>0</v>
      </c>
      <c r="AG156" s="30" t="str">
        <f aca="false">SUBSTITUTE(CONCATENATE(V156, ", ",W156, ", ",X156, ", ",Y156, ", ",Z156, ", ",AA156, ", ",AB156, ", ",AC156, ", ",AD156, ", ",AE156, ", ",AF156), ", , ", "")</f>
        <v>, Tbilisi, </v>
      </c>
      <c r="AH156" s="31" t="n">
        <f aca="false">IF(LEFT(AG156,1) = ",", REPLACE(AG156, 1, 1, ""), AG156)</f>
        <v>0</v>
      </c>
      <c r="AI156" s="32" t="str">
        <f aca="false">IF(RIGHT(AH156,2) = ", ", REPLACE(AH156, LEN(AH156)-1, 2, ""), AH156)</f>
        <v> Tbilisi</v>
      </c>
      <c r="AJ156" s="32" t="str">
        <f aca="false">TRIM(AI156)</f>
        <v>Tbilisi</v>
      </c>
    </row>
    <row collapsed="false" customFormat="false" customHeight="true" hidden="false" ht="77.25" outlineLevel="0" r="157">
      <c r="A157" s="23" t="n">
        <v>156</v>
      </c>
      <c r="B157" s="24" t="s">
        <v>368</v>
      </c>
      <c r="C157" s="24" t="s">
        <v>479</v>
      </c>
      <c r="D157" s="25" t="n">
        <v>71288</v>
      </c>
      <c r="E157" s="26" t="n">
        <v>41548</v>
      </c>
      <c r="F157" s="34" t="n">
        <v>41820</v>
      </c>
      <c r="G157" s="34" t="s">
        <v>83</v>
      </c>
      <c r="H157" s="24" t="s">
        <v>87</v>
      </c>
      <c r="I157" s="37" t="s">
        <v>480</v>
      </c>
      <c r="J157" s="27" t="str">
        <f aca="false">AJ157</f>
        <v>Tbilisi</v>
      </c>
      <c r="K157" s="24"/>
      <c r="L157" s="24"/>
      <c r="M157" s="24"/>
      <c r="N157" s="24"/>
      <c r="O157" s="24"/>
      <c r="P157" s="24" t="s">
        <v>26</v>
      </c>
      <c r="Q157" s="24"/>
      <c r="R157" s="24"/>
      <c r="S157" s="24"/>
      <c r="T157" s="24"/>
      <c r="U157" s="28"/>
      <c r="V157" s="29" t="n">
        <f aca="false">IF(K157="x", K$2, "")</f>
        <v>0</v>
      </c>
      <c r="W157" s="29" t="n">
        <f aca="false">IF(L157="x", L$2, "")</f>
        <v>0</v>
      </c>
      <c r="X157" s="29" t="n">
        <f aca="false">IF(M157="x", M$2, "")</f>
        <v>0</v>
      </c>
      <c r="Y157" s="29" t="n">
        <f aca="false">IF(N157="x", N$2, "")</f>
        <v>0</v>
      </c>
      <c r="Z157" s="29" t="n">
        <f aca="false">IF(O157="x", O$2, "")</f>
        <v>0</v>
      </c>
      <c r="AA157" s="29" t="n">
        <f aca="false">IF(P157="x", P$2, "")</f>
        <v>0</v>
      </c>
      <c r="AB157" s="29" t="n">
        <f aca="false">IF(Q157="x", Q$2, "")</f>
        <v>0</v>
      </c>
      <c r="AC157" s="29" t="n">
        <f aca="false">IF(R157="x", R$2, "")</f>
        <v>0</v>
      </c>
      <c r="AD157" s="29" t="n">
        <f aca="false">IF(S157="x", S$2, "")</f>
        <v>0</v>
      </c>
      <c r="AE157" s="29" t="n">
        <f aca="false">IF(T157="x", T$2, "")</f>
        <v>0</v>
      </c>
      <c r="AF157" s="29" t="n">
        <f aca="false">IF(U157="x", U$2, "")</f>
        <v>0</v>
      </c>
      <c r="AG157" s="30" t="str">
        <f aca="false">SUBSTITUTE(CONCATENATE(V157, ", ",W157, ", ",X157, ", ",Y157, ", ",Z157, ", ",AA157, ", ",AB157, ", ",AC157, ", ",AD157, ", ",AE157, ", ",AF157), ", , ", "")</f>
        <v>, Tbilisi, </v>
      </c>
      <c r="AH157" s="31" t="n">
        <f aca="false">IF(LEFT(AG157,1) = ",", REPLACE(AG157, 1, 1, ""), AG157)</f>
        <v>0</v>
      </c>
      <c r="AI157" s="32" t="str">
        <f aca="false">IF(RIGHT(AH157,2) = ", ", REPLACE(AH157, LEN(AH157)-1, 2, ""), AH157)</f>
        <v> Tbilisi</v>
      </c>
      <c r="AJ157" s="32" t="str">
        <f aca="false">TRIM(AI157)</f>
        <v>Tbilisi</v>
      </c>
    </row>
    <row collapsed="false" customFormat="false" customHeight="true" hidden="false" ht="77.25" outlineLevel="0" r="158">
      <c r="A158" s="23" t="n">
        <v>157</v>
      </c>
      <c r="B158" s="24" t="s">
        <v>365</v>
      </c>
      <c r="C158" s="24" t="s">
        <v>481</v>
      </c>
      <c r="D158" s="25" t="n">
        <v>9570</v>
      </c>
      <c r="E158" s="26" t="n">
        <v>41589</v>
      </c>
      <c r="F158" s="34" t="n">
        <v>41680</v>
      </c>
      <c r="G158" s="34" t="s">
        <v>83</v>
      </c>
      <c r="H158" s="24" t="s">
        <v>459</v>
      </c>
      <c r="I158" s="37" t="s">
        <v>482</v>
      </c>
      <c r="J158" s="27" t="str">
        <f aca="false">AJ158</f>
        <v>Tbilisi</v>
      </c>
      <c r="K158" s="24"/>
      <c r="L158" s="24"/>
      <c r="M158" s="24"/>
      <c r="N158" s="24"/>
      <c r="O158" s="24"/>
      <c r="P158" s="24" t="s">
        <v>26</v>
      </c>
      <c r="Q158" s="24"/>
      <c r="R158" s="24"/>
      <c r="S158" s="24"/>
      <c r="T158" s="24"/>
      <c r="U158" s="28"/>
      <c r="V158" s="29" t="n">
        <f aca="false">IF(K158="x", K$2, "")</f>
        <v>0</v>
      </c>
      <c r="W158" s="29" t="n">
        <f aca="false">IF(L158="x", L$2, "")</f>
        <v>0</v>
      </c>
      <c r="X158" s="29" t="n">
        <f aca="false">IF(M158="x", M$2, "")</f>
        <v>0</v>
      </c>
      <c r="Y158" s="29" t="n">
        <f aca="false">IF(N158="x", N$2, "")</f>
        <v>0</v>
      </c>
      <c r="Z158" s="29" t="n">
        <f aca="false">IF(O158="x", O$2, "")</f>
        <v>0</v>
      </c>
      <c r="AA158" s="29" t="n">
        <f aca="false">IF(P158="x", P$2, "")</f>
        <v>0</v>
      </c>
      <c r="AB158" s="29" t="n">
        <f aca="false">IF(Q158="x", Q$2, "")</f>
        <v>0</v>
      </c>
      <c r="AC158" s="29" t="n">
        <f aca="false">IF(R158="x", R$2, "")</f>
        <v>0</v>
      </c>
      <c r="AD158" s="29" t="n">
        <f aca="false">IF(S158="x", S$2, "")</f>
        <v>0</v>
      </c>
      <c r="AE158" s="29" t="n">
        <f aca="false">IF(T158="x", T$2, "")</f>
        <v>0</v>
      </c>
      <c r="AF158" s="29" t="n">
        <f aca="false">IF(U158="x", U$2, "")</f>
        <v>0</v>
      </c>
      <c r="AG158" s="30" t="str">
        <f aca="false">SUBSTITUTE(CONCATENATE(V158, ", ",W158, ", ",X158, ", ",Y158, ", ",Z158, ", ",AA158, ", ",AB158, ", ",AC158, ", ",AD158, ", ",AE158, ", ",AF158), ", , ", "")</f>
        <v>, Tbilisi, </v>
      </c>
      <c r="AH158" s="31" t="n">
        <f aca="false">IF(LEFT(AG158,1) = ",", REPLACE(AG158, 1, 1, ""), AG158)</f>
        <v>0</v>
      </c>
      <c r="AI158" s="32" t="str">
        <f aca="false">IF(RIGHT(AH158,2) = ", ", REPLACE(AH158, LEN(AH158)-1, 2, ""), AH158)</f>
        <v> Tbilisi</v>
      </c>
      <c r="AJ158" s="32" t="str">
        <f aca="false">TRIM(AI158)</f>
        <v>Tbilisi</v>
      </c>
    </row>
    <row collapsed="false" customFormat="false" customHeight="true" hidden="false" ht="77.25" outlineLevel="0" r="159">
      <c r="A159" s="23" t="n">
        <v>158</v>
      </c>
      <c r="B159" s="24" t="s">
        <v>352</v>
      </c>
      <c r="C159" s="24" t="s">
        <v>483</v>
      </c>
      <c r="D159" s="25" t="n">
        <v>15000</v>
      </c>
      <c r="E159" s="26" t="n">
        <v>41579</v>
      </c>
      <c r="F159" s="34" t="n">
        <v>41759</v>
      </c>
      <c r="G159" s="34" t="s">
        <v>318</v>
      </c>
      <c r="H159" s="24" t="s">
        <v>484</v>
      </c>
      <c r="I159" s="37" t="s">
        <v>485</v>
      </c>
      <c r="J159" s="27" t="str">
        <f aca="false">AJ159</f>
        <v>Adjara</v>
      </c>
      <c r="K159" s="24" t="s">
        <v>431</v>
      </c>
      <c r="L159" s="24"/>
      <c r="M159" s="24"/>
      <c r="N159" s="24"/>
      <c r="O159" s="24"/>
      <c r="P159" s="24"/>
      <c r="Q159" s="24"/>
      <c r="R159" s="24"/>
      <c r="S159" s="24"/>
      <c r="T159" s="24"/>
      <c r="U159" s="28"/>
      <c r="V159" s="29" t="n">
        <f aca="false">IF(K159="x", K$2, "")</f>
        <v>0</v>
      </c>
      <c r="W159" s="29" t="n">
        <f aca="false">IF(L159="x", L$2, "")</f>
        <v>0</v>
      </c>
      <c r="X159" s="29" t="n">
        <f aca="false">IF(M159="x", M$2, "")</f>
        <v>0</v>
      </c>
      <c r="Y159" s="29" t="n">
        <f aca="false">IF(N159="x", N$2, "")</f>
        <v>0</v>
      </c>
      <c r="Z159" s="29" t="n">
        <f aca="false">IF(O159="x", O$2, "")</f>
        <v>0</v>
      </c>
      <c r="AA159" s="29" t="n">
        <f aca="false">IF(P159="x", P$2, "")</f>
        <v>0</v>
      </c>
      <c r="AB159" s="29" t="n">
        <f aca="false">IF(Q159="x", Q$2, "")</f>
        <v>0</v>
      </c>
      <c r="AC159" s="29" t="n">
        <f aca="false">IF(R159="x", R$2, "")</f>
        <v>0</v>
      </c>
      <c r="AD159" s="29" t="n">
        <f aca="false">IF(S159="x", S$2, "")</f>
        <v>0</v>
      </c>
      <c r="AE159" s="29" t="n">
        <f aca="false">IF(T159="x", T$2, "")</f>
        <v>0</v>
      </c>
      <c r="AF159" s="29" t="n">
        <f aca="false">IF(U159="x", U$2, "")</f>
        <v>0</v>
      </c>
      <c r="AG159" s="30" t="str">
        <f aca="false">SUBSTITUTE(CONCATENATE(V159, ", ",W159, ", ",X159, ", ",Y159, ", ",Z159, ", ",AA159, ", ",AB159, ", ",AC159, ", ",AD159, ", ",AE159, ", ",AF159), ", , ", "")</f>
        <v>Adjara</v>
      </c>
      <c r="AH159" s="31" t="n">
        <f aca="false">IF(LEFT(AG159,1) = ",", REPLACE(AG159, 1, 1, ""), AG159)</f>
        <v>0</v>
      </c>
      <c r="AI159" s="32" t="str">
        <f aca="false">IF(RIGHT(AH159,2) = ", ", REPLACE(AH159, LEN(AH159)-1, 2, ""), AH159)</f>
        <v>Adjara</v>
      </c>
      <c r="AJ159" s="32" t="str">
        <f aca="false">TRIM(AI159)</f>
        <v>Adjara</v>
      </c>
    </row>
    <row collapsed="false" customFormat="false" customHeight="true" hidden="false" ht="77.25" outlineLevel="0" r="160">
      <c r="A160" s="23" t="n">
        <v>159</v>
      </c>
      <c r="B160" s="24" t="s">
        <v>486</v>
      </c>
      <c r="C160" s="24" t="s">
        <v>487</v>
      </c>
      <c r="D160" s="25" t="n">
        <v>14457.7</v>
      </c>
      <c r="E160" s="26" t="n">
        <v>41593</v>
      </c>
      <c r="F160" s="34" t="n">
        <v>41774</v>
      </c>
      <c r="G160" s="34" t="s">
        <v>318</v>
      </c>
      <c r="H160" s="24" t="s">
        <v>357</v>
      </c>
      <c r="I160" s="37" t="s">
        <v>488</v>
      </c>
      <c r="J160" s="27" t="str">
        <f aca="false">AJ160</f>
        <v>Tbilisi</v>
      </c>
      <c r="K160" s="24"/>
      <c r="L160" s="24"/>
      <c r="M160" s="24"/>
      <c r="N160" s="24"/>
      <c r="O160" s="24"/>
      <c r="P160" s="24" t="s">
        <v>26</v>
      </c>
      <c r="Q160" s="24"/>
      <c r="R160" s="24"/>
      <c r="S160" s="24"/>
      <c r="T160" s="24"/>
      <c r="U160" s="28"/>
      <c r="V160" s="29" t="n">
        <f aca="false">IF(K160="x", K$2, "")</f>
        <v>0</v>
      </c>
      <c r="W160" s="29" t="n">
        <f aca="false">IF(L160="x", L$2, "")</f>
        <v>0</v>
      </c>
      <c r="X160" s="29" t="n">
        <f aca="false">IF(M160="x", M$2, "")</f>
        <v>0</v>
      </c>
      <c r="Y160" s="29" t="n">
        <f aca="false">IF(N160="x", N$2, "")</f>
        <v>0</v>
      </c>
      <c r="Z160" s="29" t="n">
        <f aca="false">IF(O160="x", O$2, "")</f>
        <v>0</v>
      </c>
      <c r="AA160" s="29" t="n">
        <f aca="false">IF(P160="x", P$2, "")</f>
        <v>0</v>
      </c>
      <c r="AB160" s="29" t="n">
        <f aca="false">IF(Q160="x", Q$2, "")</f>
        <v>0</v>
      </c>
      <c r="AC160" s="29" t="n">
        <f aca="false">IF(R160="x", R$2, "")</f>
        <v>0</v>
      </c>
      <c r="AD160" s="29" t="n">
        <f aca="false">IF(S160="x", S$2, "")</f>
        <v>0</v>
      </c>
      <c r="AE160" s="29" t="n">
        <f aca="false">IF(T160="x", T$2, "")</f>
        <v>0</v>
      </c>
      <c r="AF160" s="29" t="n">
        <f aca="false">IF(U160="x", U$2, "")</f>
        <v>0</v>
      </c>
      <c r="AG160" s="30" t="str">
        <f aca="false">SUBSTITUTE(CONCATENATE(V160, ", ",W160, ", ",X160, ", ",Y160, ", ",Z160, ", ",AA160, ", ",AB160, ", ",AC160, ", ",AD160, ", ",AE160, ", ",AF160), ", , ", "")</f>
        <v>, Tbilisi, </v>
      </c>
      <c r="AH160" s="31" t="n">
        <f aca="false">IF(LEFT(AG160,1) = ",", REPLACE(AG160, 1, 1, ""), AG160)</f>
        <v>0</v>
      </c>
      <c r="AI160" s="32" t="str">
        <f aca="false">IF(RIGHT(AH160,2) = ", ", REPLACE(AH160, LEN(AH160)-1, 2, ""), AH160)</f>
        <v> Tbilisi</v>
      </c>
      <c r="AJ160" s="32" t="str">
        <f aca="false">TRIM(AI160)</f>
        <v>Tbilisi</v>
      </c>
    </row>
    <row collapsed="false" customFormat="false" customHeight="true" hidden="false" ht="77.25" outlineLevel="0" r="161">
      <c r="A161" s="23" t="n">
        <v>160</v>
      </c>
      <c r="B161" s="24" t="s">
        <v>276</v>
      </c>
      <c r="C161" s="24" t="s">
        <v>489</v>
      </c>
      <c r="D161" s="25" t="n">
        <v>9980</v>
      </c>
      <c r="E161" s="26" t="n">
        <v>41579</v>
      </c>
      <c r="F161" s="34" t="n">
        <v>41698</v>
      </c>
      <c r="G161" s="34" t="s">
        <v>318</v>
      </c>
      <c r="H161" s="24" t="s">
        <v>382</v>
      </c>
      <c r="I161" s="37" t="s">
        <v>490</v>
      </c>
      <c r="J161" s="27" t="str">
        <f aca="false">AJ161</f>
        <v>Kakheti</v>
      </c>
      <c r="K161" s="24"/>
      <c r="L161" s="24"/>
      <c r="M161" s="24"/>
      <c r="N161" s="24" t="s">
        <v>431</v>
      </c>
      <c r="O161" s="24"/>
      <c r="P161" s="24"/>
      <c r="Q161" s="24"/>
      <c r="R161" s="24"/>
      <c r="S161" s="24"/>
      <c r="T161" s="24"/>
      <c r="U161" s="28"/>
      <c r="V161" s="29" t="n">
        <f aca="false">IF(K161="x", K$2, "")</f>
        <v>0</v>
      </c>
      <c r="W161" s="29" t="n">
        <f aca="false">IF(L161="x", L$2, "")</f>
        <v>0</v>
      </c>
      <c r="X161" s="29" t="n">
        <f aca="false">IF(M161="x", M$2, "")</f>
        <v>0</v>
      </c>
      <c r="Y161" s="29" t="n">
        <f aca="false">IF(N161="x", N$2, "")</f>
        <v>0</v>
      </c>
      <c r="Z161" s="29" t="n">
        <f aca="false">IF(O161="x", O$2, "")</f>
        <v>0</v>
      </c>
      <c r="AA161" s="29" t="n">
        <f aca="false">IF(P161="x", P$2, "")</f>
        <v>0</v>
      </c>
      <c r="AB161" s="29" t="n">
        <f aca="false">IF(Q161="x", Q$2, "")</f>
        <v>0</v>
      </c>
      <c r="AC161" s="29" t="n">
        <f aca="false">IF(R161="x", R$2, "")</f>
        <v>0</v>
      </c>
      <c r="AD161" s="29" t="n">
        <f aca="false">IF(S161="x", S$2, "")</f>
        <v>0</v>
      </c>
      <c r="AE161" s="29" t="n">
        <f aca="false">IF(T161="x", T$2, "")</f>
        <v>0</v>
      </c>
      <c r="AF161" s="29" t="n">
        <f aca="false">IF(U161="x", U$2, "")</f>
        <v>0</v>
      </c>
      <c r="AG161" s="30" t="str">
        <f aca="false">SUBSTITUTE(CONCATENATE(V161, ", ",W161, ", ",X161, ", ",Y161, ", ",Z161, ", ",AA161, ", ",AB161, ", ",AC161, ", ",AD161, ", ",AE161, ", ",AF161), ", , ", "")</f>
        <v>, Kakheti, </v>
      </c>
      <c r="AH161" s="31" t="n">
        <f aca="false">IF(LEFT(AG161,1) = ",", REPLACE(AG161, 1, 1, ""), AG161)</f>
        <v>0</v>
      </c>
      <c r="AI161" s="32" t="str">
        <f aca="false">IF(RIGHT(AH161,2) = ", ", REPLACE(AH161, LEN(AH161)-1, 2, ""), AH161)</f>
        <v> Kakheti</v>
      </c>
      <c r="AJ161" s="32" t="str">
        <f aca="false">TRIM(AI161)</f>
        <v>Kakheti</v>
      </c>
    </row>
    <row collapsed="false" customFormat="false" customHeight="true" hidden="false" ht="77.25" outlineLevel="0" r="162">
      <c r="A162" s="23" t="n">
        <v>161</v>
      </c>
      <c r="B162" s="24" t="s">
        <v>491</v>
      </c>
      <c r="C162" s="24" t="s">
        <v>492</v>
      </c>
      <c r="D162" s="25" t="n">
        <v>14965</v>
      </c>
      <c r="E162" s="26" t="n">
        <v>41640</v>
      </c>
      <c r="F162" s="34" t="n">
        <v>41820</v>
      </c>
      <c r="G162" s="34" t="s">
        <v>318</v>
      </c>
      <c r="H162" s="24" t="s">
        <v>395</v>
      </c>
      <c r="I162" s="37" t="s">
        <v>493</v>
      </c>
      <c r="J162" s="27" t="str">
        <f aca="false">AJ162</f>
        <v>Tbilisi</v>
      </c>
      <c r="K162" s="24"/>
      <c r="L162" s="24"/>
      <c r="M162" s="24"/>
      <c r="N162" s="24"/>
      <c r="O162" s="24"/>
      <c r="P162" s="24" t="s">
        <v>26</v>
      </c>
      <c r="Q162" s="24"/>
      <c r="R162" s="24"/>
      <c r="S162" s="24"/>
      <c r="T162" s="24"/>
      <c r="U162" s="28"/>
      <c r="V162" s="29" t="n">
        <f aca="false">IF(K162="x", K$2, "")</f>
        <v>0</v>
      </c>
      <c r="W162" s="29" t="n">
        <f aca="false">IF(L162="x", L$2, "")</f>
        <v>0</v>
      </c>
      <c r="X162" s="29" t="n">
        <f aca="false">IF(M162="x", M$2, "")</f>
        <v>0</v>
      </c>
      <c r="Y162" s="29" t="n">
        <f aca="false">IF(N162="x", N$2, "")</f>
        <v>0</v>
      </c>
      <c r="Z162" s="29" t="n">
        <f aca="false">IF(O162="x", O$2, "")</f>
        <v>0</v>
      </c>
      <c r="AA162" s="29" t="n">
        <f aca="false">IF(P162="x", P$2, "")</f>
        <v>0</v>
      </c>
      <c r="AB162" s="29" t="n">
        <f aca="false">IF(Q162="x", Q$2, "")</f>
        <v>0</v>
      </c>
      <c r="AC162" s="29" t="n">
        <f aca="false">IF(R162="x", R$2, "")</f>
        <v>0</v>
      </c>
      <c r="AD162" s="29" t="n">
        <f aca="false">IF(S162="x", S$2, "")</f>
        <v>0</v>
      </c>
      <c r="AE162" s="29" t="n">
        <f aca="false">IF(T162="x", T$2, "")</f>
        <v>0</v>
      </c>
      <c r="AF162" s="29" t="n">
        <f aca="false">IF(U162="x", U$2, "")</f>
        <v>0</v>
      </c>
      <c r="AG162" s="30" t="str">
        <f aca="false">SUBSTITUTE(CONCATENATE(V162, ", ",W162, ", ",X162, ", ",Y162, ", ",Z162, ", ",AA162, ", ",AB162, ", ",AC162, ", ",AD162, ", ",AE162, ", ",AF162), ", , ", "")</f>
        <v>, Tbilisi, </v>
      </c>
      <c r="AH162" s="31" t="n">
        <f aca="false">IF(LEFT(AG162,1) = ",", REPLACE(AG162, 1, 1, ""), AG162)</f>
        <v>0</v>
      </c>
      <c r="AI162" s="32" t="str">
        <f aca="false">IF(RIGHT(AH162,2) = ", ", REPLACE(AH162, LEN(AH162)-1, 2, ""), AH162)</f>
        <v> Tbilisi</v>
      </c>
      <c r="AJ162" s="32" t="str">
        <f aca="false">TRIM(AI162)</f>
        <v>Tbilisi</v>
      </c>
    </row>
    <row collapsed="false" customFormat="false" customHeight="true" hidden="false" ht="77.25" outlineLevel="0" r="163">
      <c r="A163" s="23" t="n">
        <v>162</v>
      </c>
      <c r="B163" s="24" t="s">
        <v>326</v>
      </c>
      <c r="C163" s="24" t="s">
        <v>494</v>
      </c>
      <c r="D163" s="25" t="n">
        <v>14626.5</v>
      </c>
      <c r="E163" s="26" t="n">
        <v>41654</v>
      </c>
      <c r="F163" s="34" t="n">
        <v>41820</v>
      </c>
      <c r="G163" s="34" t="s">
        <v>318</v>
      </c>
      <c r="H163" s="24" t="s">
        <v>24</v>
      </c>
      <c r="I163" s="37" t="s">
        <v>495</v>
      </c>
      <c r="J163" s="27" t="str">
        <f aca="false">AJ163</f>
        <v>Adjara</v>
      </c>
      <c r="K163" s="24" t="s">
        <v>431</v>
      </c>
      <c r="L163" s="24"/>
      <c r="M163" s="24"/>
      <c r="N163" s="24"/>
      <c r="O163" s="24"/>
      <c r="P163" s="24"/>
      <c r="Q163" s="24"/>
      <c r="R163" s="24"/>
      <c r="S163" s="24"/>
      <c r="T163" s="24"/>
      <c r="U163" s="28"/>
      <c r="V163" s="29" t="n">
        <f aca="false">IF(K163="x", K$2, "")</f>
        <v>0</v>
      </c>
      <c r="W163" s="29" t="n">
        <f aca="false">IF(L163="x", L$2, "")</f>
        <v>0</v>
      </c>
      <c r="X163" s="29" t="n">
        <f aca="false">IF(M163="x", M$2, "")</f>
        <v>0</v>
      </c>
      <c r="Y163" s="29" t="n">
        <f aca="false">IF(N163="x", N$2, "")</f>
        <v>0</v>
      </c>
      <c r="Z163" s="29" t="n">
        <f aca="false">IF(O163="x", O$2, "")</f>
        <v>0</v>
      </c>
      <c r="AA163" s="29" t="n">
        <f aca="false">IF(P163="x", P$2, "")</f>
        <v>0</v>
      </c>
      <c r="AB163" s="29" t="n">
        <f aca="false">IF(Q163="x", Q$2, "")</f>
        <v>0</v>
      </c>
      <c r="AC163" s="29" t="n">
        <f aca="false">IF(R163="x", R$2, "")</f>
        <v>0</v>
      </c>
      <c r="AD163" s="29" t="n">
        <f aca="false">IF(S163="x", S$2, "")</f>
        <v>0</v>
      </c>
      <c r="AE163" s="29" t="n">
        <f aca="false">IF(T163="x", T$2, "")</f>
        <v>0</v>
      </c>
      <c r="AF163" s="29" t="n">
        <f aca="false">IF(U163="x", U$2, "")</f>
        <v>0</v>
      </c>
      <c r="AG163" s="30" t="str">
        <f aca="false">SUBSTITUTE(CONCATENATE(V163, ", ",W163, ", ",X163, ", ",Y163, ", ",Z163, ", ",AA163, ", ",AB163, ", ",AC163, ", ",AD163, ", ",AE163, ", ",AF163), ", , ", "")</f>
        <v>Adjara</v>
      </c>
      <c r="AH163" s="31" t="n">
        <f aca="false">IF(LEFT(AG163,1) = ",", REPLACE(AG163, 1, 1, ""), AG163)</f>
        <v>0</v>
      </c>
      <c r="AI163" s="32" t="str">
        <f aca="false">IF(RIGHT(AH163,2) = ", ", REPLACE(AH163, LEN(AH163)-1, 2, ""), AH163)</f>
        <v>Adjara</v>
      </c>
      <c r="AJ163" s="32" t="str">
        <f aca="false">TRIM(AI163)</f>
        <v>Adjara</v>
      </c>
    </row>
    <row collapsed="false" customFormat="false" customHeight="true" hidden="false" ht="77.25" outlineLevel="0" r="164">
      <c r="A164" s="23" t="n">
        <v>163</v>
      </c>
      <c r="B164" s="24" t="s">
        <v>423</v>
      </c>
      <c r="C164" s="24" t="s">
        <v>496</v>
      </c>
      <c r="D164" s="25" t="n">
        <v>9850</v>
      </c>
      <c r="E164" s="26" t="n">
        <v>41593</v>
      </c>
      <c r="F164" s="34" t="n">
        <v>41774</v>
      </c>
      <c r="G164" s="34" t="s">
        <v>155</v>
      </c>
      <c r="H164" s="24" t="s">
        <v>156</v>
      </c>
      <c r="I164" s="37" t="s">
        <v>497</v>
      </c>
      <c r="J164" s="27" t="str">
        <f aca="false">AJ164</f>
        <v>Tbilisi</v>
      </c>
      <c r="K164" s="24"/>
      <c r="L164" s="24"/>
      <c r="M164" s="24"/>
      <c r="N164" s="24"/>
      <c r="O164" s="24"/>
      <c r="P164" s="24" t="s">
        <v>26</v>
      </c>
      <c r="Q164" s="24"/>
      <c r="R164" s="24"/>
      <c r="S164" s="24"/>
      <c r="T164" s="24"/>
      <c r="U164" s="28"/>
      <c r="V164" s="29" t="n">
        <f aca="false">IF(K164="x", K$2, "")</f>
        <v>0</v>
      </c>
      <c r="W164" s="29" t="n">
        <f aca="false">IF(L164="x", L$2, "")</f>
        <v>0</v>
      </c>
      <c r="X164" s="29" t="n">
        <f aca="false">IF(M164="x", M$2, "")</f>
        <v>0</v>
      </c>
      <c r="Y164" s="29" t="n">
        <f aca="false">IF(N164="x", N$2, "")</f>
        <v>0</v>
      </c>
      <c r="Z164" s="29" t="n">
        <f aca="false">IF(O164="x", O$2, "")</f>
        <v>0</v>
      </c>
      <c r="AA164" s="29" t="n">
        <f aca="false">IF(P164="x", P$2, "")</f>
        <v>0</v>
      </c>
      <c r="AB164" s="29" t="n">
        <f aca="false">IF(Q164="x", Q$2, "")</f>
        <v>0</v>
      </c>
      <c r="AC164" s="29" t="n">
        <f aca="false">IF(R164="x", R$2, "")</f>
        <v>0</v>
      </c>
      <c r="AD164" s="29" t="n">
        <f aca="false">IF(S164="x", S$2, "")</f>
        <v>0</v>
      </c>
      <c r="AE164" s="29" t="n">
        <f aca="false">IF(T164="x", T$2, "")</f>
        <v>0</v>
      </c>
      <c r="AF164" s="29" t="n">
        <f aca="false">IF(U164="x", U$2, "")</f>
        <v>0</v>
      </c>
      <c r="AG164" s="30" t="str">
        <f aca="false">SUBSTITUTE(CONCATENATE(V164, ", ",W164, ", ",X164, ", ",Y164, ", ",Z164, ", ",AA164, ", ",AB164, ", ",AC164, ", ",AD164, ", ",AE164, ", ",AF164), ", , ", "")</f>
        <v>, Tbilisi, </v>
      </c>
      <c r="AH164" s="31" t="n">
        <f aca="false">IF(LEFT(AG164,1) = ",", REPLACE(AG164, 1, 1, ""), AG164)</f>
        <v>0</v>
      </c>
      <c r="AI164" s="32" t="str">
        <f aca="false">IF(RIGHT(AH164,2) = ", ", REPLACE(AH164, LEN(AH164)-1, 2, ""), AH164)</f>
        <v> Tbilisi</v>
      </c>
      <c r="AJ164" s="32" t="str">
        <f aca="false">TRIM(AI164)</f>
        <v>Tbilisi</v>
      </c>
    </row>
    <row collapsed="false" customFormat="false" customHeight="true" hidden="false" ht="77.25" outlineLevel="0" r="165">
      <c r="A165" s="23" t="n">
        <v>164</v>
      </c>
      <c r="B165" s="24" t="s">
        <v>498</v>
      </c>
      <c r="C165" s="24" t="s">
        <v>499</v>
      </c>
      <c r="D165" s="25" t="n">
        <v>9990</v>
      </c>
      <c r="E165" s="26" t="n">
        <v>41214</v>
      </c>
      <c r="F165" s="34" t="n">
        <v>41394</v>
      </c>
      <c r="G165" s="34" t="s">
        <v>155</v>
      </c>
      <c r="H165" s="24" t="s">
        <v>156</v>
      </c>
      <c r="I165" s="37" t="s">
        <v>500</v>
      </c>
      <c r="J165" s="27" t="str">
        <f aca="false">AJ165</f>
        <v>Tbilisi</v>
      </c>
      <c r="K165" s="24"/>
      <c r="L165" s="24"/>
      <c r="M165" s="24"/>
      <c r="N165" s="24"/>
      <c r="O165" s="24"/>
      <c r="P165" s="24" t="s">
        <v>26</v>
      </c>
      <c r="Q165" s="24"/>
      <c r="R165" s="24"/>
      <c r="S165" s="24"/>
      <c r="T165" s="24"/>
      <c r="U165" s="28"/>
      <c r="V165" s="29" t="n">
        <f aca="false">IF(K165="x", K$2, "")</f>
        <v>0</v>
      </c>
      <c r="W165" s="29" t="n">
        <f aca="false">IF(L165="x", L$2, "")</f>
        <v>0</v>
      </c>
      <c r="X165" s="29" t="n">
        <f aca="false">IF(M165="x", M$2, "")</f>
        <v>0</v>
      </c>
      <c r="Y165" s="29" t="n">
        <f aca="false">IF(N165="x", N$2, "")</f>
        <v>0</v>
      </c>
      <c r="Z165" s="29" t="n">
        <f aca="false">IF(O165="x", O$2, "")</f>
        <v>0</v>
      </c>
      <c r="AA165" s="29" t="n">
        <f aca="false">IF(P165="x", P$2, "")</f>
        <v>0</v>
      </c>
      <c r="AB165" s="29" t="n">
        <f aca="false">IF(Q165="x", Q$2, "")</f>
        <v>0</v>
      </c>
      <c r="AC165" s="29" t="n">
        <f aca="false">IF(R165="x", R$2, "")</f>
        <v>0</v>
      </c>
      <c r="AD165" s="29" t="n">
        <f aca="false">IF(S165="x", S$2, "")</f>
        <v>0</v>
      </c>
      <c r="AE165" s="29" t="n">
        <f aca="false">IF(T165="x", T$2, "")</f>
        <v>0</v>
      </c>
      <c r="AF165" s="29" t="n">
        <f aca="false">IF(U165="x", U$2, "")</f>
        <v>0</v>
      </c>
      <c r="AG165" s="30" t="str">
        <f aca="false">SUBSTITUTE(CONCATENATE(V165, ", ",W165, ", ",X165, ", ",Y165, ", ",Z165, ", ",AA165, ", ",AB165, ", ",AC165, ", ",AD165, ", ",AE165, ", ",AF165), ", , ", "")</f>
        <v>, Tbilisi, </v>
      </c>
      <c r="AH165" s="31" t="n">
        <f aca="false">IF(LEFT(AG165,1) = ",", REPLACE(AG165, 1, 1, ""), AG165)</f>
        <v>0</v>
      </c>
      <c r="AI165" s="32" t="str">
        <f aca="false">IF(RIGHT(AH165,2) = ", ", REPLACE(AH165, LEN(AH165)-1, 2, ""), AH165)</f>
        <v> Tbilisi</v>
      </c>
      <c r="AJ165" s="32" t="str">
        <f aca="false">TRIM(AI165)</f>
        <v>Tbilisi</v>
      </c>
    </row>
    <row collapsed="false" customFormat="false" customHeight="true" hidden="false" ht="77.25" outlineLevel="0" r="166">
      <c r="A166" s="23" t="n">
        <v>165</v>
      </c>
      <c r="B166" s="24" t="s">
        <v>501</v>
      </c>
      <c r="C166" s="24" t="s">
        <v>502</v>
      </c>
      <c r="D166" s="25" t="n">
        <v>9732</v>
      </c>
      <c r="E166" s="26" t="n">
        <v>41640</v>
      </c>
      <c r="F166" s="34" t="n">
        <v>41820</v>
      </c>
      <c r="G166" s="34" t="s">
        <v>155</v>
      </c>
      <c r="H166" s="24" t="s">
        <v>156</v>
      </c>
      <c r="I166" s="37" t="s">
        <v>503</v>
      </c>
      <c r="J166" s="27" t="str">
        <f aca="false">AJ166</f>
        <v>Tbilisi</v>
      </c>
      <c r="K166" s="24"/>
      <c r="L166" s="24"/>
      <c r="M166" s="24"/>
      <c r="N166" s="24"/>
      <c r="O166" s="24"/>
      <c r="P166" s="24" t="s">
        <v>26</v>
      </c>
      <c r="Q166" s="24"/>
      <c r="R166" s="24"/>
      <c r="S166" s="24"/>
      <c r="T166" s="24"/>
      <c r="U166" s="28"/>
      <c r="V166" s="29" t="n">
        <f aca="false">IF(K166="x", K$2, "")</f>
        <v>0</v>
      </c>
      <c r="W166" s="29" t="n">
        <f aca="false">IF(L166="x", L$2, "")</f>
        <v>0</v>
      </c>
      <c r="X166" s="29" t="n">
        <f aca="false">IF(M166="x", M$2, "")</f>
        <v>0</v>
      </c>
      <c r="Y166" s="29" t="n">
        <f aca="false">IF(N166="x", N$2, "")</f>
        <v>0</v>
      </c>
      <c r="Z166" s="29" t="n">
        <f aca="false">IF(O166="x", O$2, "")</f>
        <v>0</v>
      </c>
      <c r="AA166" s="29" t="n">
        <f aca="false">IF(P166="x", P$2, "")</f>
        <v>0</v>
      </c>
      <c r="AB166" s="29" t="n">
        <f aca="false">IF(Q166="x", Q$2, "")</f>
        <v>0</v>
      </c>
      <c r="AC166" s="29" t="n">
        <f aca="false">IF(R166="x", R$2, "")</f>
        <v>0</v>
      </c>
      <c r="AD166" s="29" t="n">
        <f aca="false">IF(S166="x", S$2, "")</f>
        <v>0</v>
      </c>
      <c r="AE166" s="29" t="n">
        <f aca="false">IF(T166="x", T$2, "")</f>
        <v>0</v>
      </c>
      <c r="AF166" s="29" t="n">
        <f aca="false">IF(U166="x", U$2, "")</f>
        <v>0</v>
      </c>
      <c r="AG166" s="30" t="str">
        <f aca="false">SUBSTITUTE(CONCATENATE(V166, ", ",W166, ", ",X166, ", ",Y166, ", ",Z166, ", ",AA166, ", ",AB166, ", ",AC166, ", ",AD166, ", ",AE166, ", ",AF166), ", , ", "")</f>
        <v>, Tbilisi, </v>
      </c>
      <c r="AH166" s="31" t="n">
        <f aca="false">IF(LEFT(AG166,1) = ",", REPLACE(AG166, 1, 1, ""), AG166)</f>
        <v>0</v>
      </c>
      <c r="AI166" s="32" t="str">
        <f aca="false">IF(RIGHT(AH166,2) = ", ", REPLACE(AH166, LEN(AH166)-1, 2, ""), AH166)</f>
        <v> Tbilisi</v>
      </c>
      <c r="AJ166" s="32" t="str">
        <f aca="false">TRIM(AI166)</f>
        <v>Tbilisi</v>
      </c>
    </row>
    <row collapsed="false" customFormat="false" customHeight="true" hidden="false" ht="77.25" outlineLevel="0" r="167">
      <c r="A167" s="23" t="n">
        <v>166</v>
      </c>
      <c r="B167" s="24" t="s">
        <v>148</v>
      </c>
      <c r="C167" s="24" t="s">
        <v>149</v>
      </c>
      <c r="D167" s="25" t="n">
        <v>60472.48</v>
      </c>
      <c r="E167" s="26" t="n">
        <v>41579</v>
      </c>
      <c r="F167" s="34" t="n">
        <v>41820</v>
      </c>
      <c r="G167" s="34" t="s">
        <v>150</v>
      </c>
      <c r="H167" s="24" t="s">
        <v>151</v>
      </c>
      <c r="I167" s="37" t="s">
        <v>504</v>
      </c>
      <c r="J167" s="27" t="str">
        <f aca="false">AJ167</f>
        <v>Tbilisi</v>
      </c>
      <c r="K167" s="24"/>
      <c r="L167" s="24"/>
      <c r="M167" s="24"/>
      <c r="N167" s="24"/>
      <c r="O167" s="24"/>
      <c r="P167" s="24" t="s">
        <v>26</v>
      </c>
      <c r="Q167" s="24"/>
      <c r="R167" s="24"/>
      <c r="S167" s="24"/>
      <c r="T167" s="24"/>
      <c r="U167" s="28"/>
      <c r="V167" s="29" t="n">
        <f aca="false">IF(K167="x", K$2, "")</f>
        <v>0</v>
      </c>
      <c r="W167" s="29" t="n">
        <f aca="false">IF(L167="x", L$2, "")</f>
        <v>0</v>
      </c>
      <c r="X167" s="29" t="n">
        <f aca="false">IF(M167="x", M$2, "")</f>
        <v>0</v>
      </c>
      <c r="Y167" s="29" t="n">
        <f aca="false">IF(N167="x", N$2, "")</f>
        <v>0</v>
      </c>
      <c r="Z167" s="29" t="n">
        <f aca="false">IF(O167="x", O$2, "")</f>
        <v>0</v>
      </c>
      <c r="AA167" s="29" t="n">
        <f aca="false">IF(P167="x", P$2, "")</f>
        <v>0</v>
      </c>
      <c r="AB167" s="29" t="n">
        <f aca="false">IF(Q167="x", Q$2, "")</f>
        <v>0</v>
      </c>
      <c r="AC167" s="29" t="n">
        <f aca="false">IF(R167="x", R$2, "")</f>
        <v>0</v>
      </c>
      <c r="AD167" s="29" t="n">
        <f aca="false">IF(S167="x", S$2, "")</f>
        <v>0</v>
      </c>
      <c r="AE167" s="29" t="n">
        <f aca="false">IF(T167="x", T$2, "")</f>
        <v>0</v>
      </c>
      <c r="AF167" s="29" t="n">
        <f aca="false">IF(U167="x", U$2, "")</f>
        <v>0</v>
      </c>
      <c r="AG167" s="30" t="str">
        <f aca="false">SUBSTITUTE(CONCATENATE(V167, ", ",W167, ", ",X167, ", ",Y167, ", ",Z167, ", ",AA167, ", ",AB167, ", ",AC167, ", ",AD167, ", ",AE167, ", ",AF167), ", , ", "")</f>
        <v>, Tbilisi, </v>
      </c>
      <c r="AH167" s="31" t="n">
        <f aca="false">IF(LEFT(AG167,1) = ",", REPLACE(AG167, 1, 1, ""), AG167)</f>
        <v>0</v>
      </c>
      <c r="AI167" s="32" t="str">
        <f aca="false">IF(RIGHT(AH167,2) = ", ", REPLACE(AH167, LEN(AH167)-1, 2, ""), AH167)</f>
        <v> Tbilisi</v>
      </c>
      <c r="AJ167" s="32" t="str">
        <f aca="false">TRIM(AI167)</f>
        <v>Tbilisi</v>
      </c>
    </row>
    <row collapsed="false" customFormat="false" customHeight="true" hidden="false" ht="77.25" outlineLevel="0" r="168">
      <c r="A168" s="23" t="n">
        <v>167</v>
      </c>
      <c r="B168" s="24" t="s">
        <v>181</v>
      </c>
      <c r="C168" s="24" t="s">
        <v>505</v>
      </c>
      <c r="D168" s="25" t="n">
        <v>47429</v>
      </c>
      <c r="E168" s="26" t="n">
        <v>41612</v>
      </c>
      <c r="F168" s="34" t="n">
        <v>41820</v>
      </c>
      <c r="G168" s="34" t="s">
        <v>83</v>
      </c>
      <c r="H168" s="24" t="s">
        <v>183</v>
      </c>
      <c r="I168" s="37" t="s">
        <v>506</v>
      </c>
      <c r="J168" s="27" t="str">
        <f aca="false">AJ168</f>
        <v>Tbilisi</v>
      </c>
      <c r="K168" s="24"/>
      <c r="L168" s="24"/>
      <c r="M168" s="24"/>
      <c r="N168" s="24"/>
      <c r="O168" s="24"/>
      <c r="P168" s="24" t="s">
        <v>26</v>
      </c>
      <c r="Q168" s="24"/>
      <c r="R168" s="24"/>
      <c r="S168" s="24"/>
      <c r="T168" s="24"/>
      <c r="U168" s="28"/>
      <c r="V168" s="29" t="n">
        <f aca="false">IF(K168="x", K$2, "")</f>
        <v>0</v>
      </c>
      <c r="W168" s="29" t="n">
        <f aca="false">IF(L168="x", L$2, "")</f>
        <v>0</v>
      </c>
      <c r="X168" s="29" t="n">
        <f aca="false">IF(M168="x", M$2, "")</f>
        <v>0</v>
      </c>
      <c r="Y168" s="29" t="n">
        <f aca="false">IF(N168="x", N$2, "")</f>
        <v>0</v>
      </c>
      <c r="Z168" s="29" t="n">
        <f aca="false">IF(O168="x", O$2, "")</f>
        <v>0</v>
      </c>
      <c r="AA168" s="29" t="n">
        <f aca="false">IF(P168="x", P$2, "")</f>
        <v>0</v>
      </c>
      <c r="AB168" s="29" t="n">
        <f aca="false">IF(Q168="x", Q$2, "")</f>
        <v>0</v>
      </c>
      <c r="AC168" s="29" t="n">
        <f aca="false">IF(R168="x", R$2, "")</f>
        <v>0</v>
      </c>
      <c r="AD168" s="29" t="n">
        <f aca="false">IF(S168="x", S$2, "")</f>
        <v>0</v>
      </c>
      <c r="AE168" s="29" t="n">
        <f aca="false">IF(T168="x", T$2, "")</f>
        <v>0</v>
      </c>
      <c r="AF168" s="29" t="n">
        <f aca="false">IF(U168="x", U$2, "")</f>
        <v>0</v>
      </c>
      <c r="AG168" s="30" t="str">
        <f aca="false">SUBSTITUTE(CONCATENATE(V168, ", ",W168, ", ",X168, ", ",Y168, ", ",Z168, ", ",AA168, ", ",AB168, ", ",AC168, ", ",AD168, ", ",AE168, ", ",AF168), ", , ", "")</f>
        <v>, Tbilisi, </v>
      </c>
      <c r="AH168" s="31" t="n">
        <f aca="false">IF(LEFT(AG168,1) = ",", REPLACE(AG168, 1, 1, ""), AG168)</f>
        <v>0</v>
      </c>
      <c r="AI168" s="32" t="str">
        <f aca="false">IF(RIGHT(AH168,2) = ", ", REPLACE(AH168, LEN(AH168)-1, 2, ""), AH168)</f>
        <v> Tbilisi</v>
      </c>
      <c r="AJ168" s="32" t="str">
        <f aca="false">TRIM(AI168)</f>
        <v>Tbilisi</v>
      </c>
    </row>
    <row collapsed="false" customFormat="false" customHeight="true" hidden="false" ht="77.25" outlineLevel="0" r="169">
      <c r="A169" s="23" t="n">
        <v>168</v>
      </c>
      <c r="B169" s="24" t="s">
        <v>507</v>
      </c>
      <c r="C169" s="24" t="s">
        <v>508</v>
      </c>
      <c r="D169" s="25" t="n">
        <v>47640</v>
      </c>
      <c r="E169" s="26" t="n">
        <v>41640</v>
      </c>
      <c r="F169" s="34" t="n">
        <v>41820</v>
      </c>
      <c r="G169" s="34" t="s">
        <v>83</v>
      </c>
      <c r="H169" s="24" t="s">
        <v>156</v>
      </c>
      <c r="I169" s="37" t="s">
        <v>509</v>
      </c>
      <c r="J169" s="27" t="str">
        <f aca="false">AJ169</f>
        <v>Tbilisi</v>
      </c>
      <c r="K169" s="24"/>
      <c r="L169" s="24"/>
      <c r="M169" s="24"/>
      <c r="N169" s="24"/>
      <c r="O169" s="24"/>
      <c r="P169" s="24" t="s">
        <v>26</v>
      </c>
      <c r="Q169" s="24"/>
      <c r="R169" s="24"/>
      <c r="S169" s="24"/>
      <c r="T169" s="24"/>
      <c r="U169" s="28"/>
      <c r="V169" s="29" t="n">
        <f aca="false">IF(K169="x", K$2, "")</f>
        <v>0</v>
      </c>
      <c r="W169" s="29" t="n">
        <f aca="false">IF(L169="x", L$2, "")</f>
        <v>0</v>
      </c>
      <c r="X169" s="29" t="n">
        <f aca="false">IF(M169="x", M$2, "")</f>
        <v>0</v>
      </c>
      <c r="Y169" s="29" t="n">
        <f aca="false">IF(N169="x", N$2, "")</f>
        <v>0</v>
      </c>
      <c r="Z169" s="29" t="n">
        <f aca="false">IF(O169="x", O$2, "")</f>
        <v>0</v>
      </c>
      <c r="AA169" s="29" t="n">
        <f aca="false">IF(P169="x", P$2, "")</f>
        <v>0</v>
      </c>
      <c r="AB169" s="29" t="n">
        <f aca="false">IF(Q169="x", Q$2, "")</f>
        <v>0</v>
      </c>
      <c r="AC169" s="29" t="n">
        <f aca="false">IF(R169="x", R$2, "")</f>
        <v>0</v>
      </c>
      <c r="AD169" s="29" t="n">
        <f aca="false">IF(S169="x", S$2, "")</f>
        <v>0</v>
      </c>
      <c r="AE169" s="29" t="n">
        <f aca="false">IF(T169="x", T$2, "")</f>
        <v>0</v>
      </c>
      <c r="AF169" s="29" t="n">
        <f aca="false">IF(U169="x", U$2, "")</f>
        <v>0</v>
      </c>
      <c r="AG169" s="30" t="str">
        <f aca="false">SUBSTITUTE(CONCATENATE(V169, ", ",W169, ", ",X169, ", ",Y169, ", ",Z169, ", ",AA169, ", ",AB169, ", ",AC169, ", ",AD169, ", ",AE169, ", ",AF169), ", , ", "")</f>
        <v>, Tbilisi, </v>
      </c>
      <c r="AH169" s="31" t="n">
        <f aca="false">IF(LEFT(AG169,1) = ",", REPLACE(AG169, 1, 1, ""), AG169)</f>
        <v>0</v>
      </c>
      <c r="AI169" s="32" t="str">
        <f aca="false">IF(RIGHT(AH169,2) = ", ", REPLACE(AH169, LEN(AH169)-1, 2, ""), AH169)</f>
        <v> Tbilisi</v>
      </c>
      <c r="AJ169" s="32" t="str">
        <f aca="false">TRIM(AI169)</f>
        <v>Tbilisi</v>
      </c>
    </row>
    <row collapsed="false" customFormat="false" customHeight="true" hidden="false" ht="77.25" outlineLevel="0" r="170">
      <c r="A170" s="23" t="n">
        <v>169</v>
      </c>
      <c r="B170" s="24" t="s">
        <v>81</v>
      </c>
      <c r="C170" s="24" t="s">
        <v>510</v>
      </c>
      <c r="D170" s="25" t="n">
        <v>49650</v>
      </c>
      <c r="E170" s="26" t="n">
        <v>41640</v>
      </c>
      <c r="F170" s="34" t="n">
        <v>41820</v>
      </c>
      <c r="G170" s="34" t="s">
        <v>83</v>
      </c>
      <c r="H170" s="24" t="s">
        <v>79</v>
      </c>
      <c r="I170" s="37" t="s">
        <v>511</v>
      </c>
      <c r="J170" s="27" t="str">
        <f aca="false">AJ170</f>
        <v>Tbilisi</v>
      </c>
      <c r="K170" s="24"/>
      <c r="L170" s="24"/>
      <c r="M170" s="24"/>
      <c r="N170" s="24"/>
      <c r="O170" s="24"/>
      <c r="P170" s="24" t="s">
        <v>26</v>
      </c>
      <c r="Q170" s="24"/>
      <c r="R170" s="24"/>
      <c r="S170" s="24"/>
      <c r="T170" s="24"/>
      <c r="U170" s="28"/>
      <c r="V170" s="29" t="n">
        <f aca="false">IF(K170="x", K$2, "")</f>
        <v>0</v>
      </c>
      <c r="W170" s="29" t="n">
        <f aca="false">IF(L170="x", L$2, "")</f>
        <v>0</v>
      </c>
      <c r="X170" s="29" t="n">
        <f aca="false">IF(M170="x", M$2, "")</f>
        <v>0</v>
      </c>
      <c r="Y170" s="29" t="n">
        <f aca="false">IF(N170="x", N$2, "")</f>
        <v>0</v>
      </c>
      <c r="Z170" s="29" t="n">
        <f aca="false">IF(O170="x", O$2, "")</f>
        <v>0</v>
      </c>
      <c r="AA170" s="29" t="n">
        <f aca="false">IF(P170="x", P$2, "")</f>
        <v>0</v>
      </c>
      <c r="AB170" s="29" t="n">
        <f aca="false">IF(Q170="x", Q$2, "")</f>
        <v>0</v>
      </c>
      <c r="AC170" s="29" t="n">
        <f aca="false">IF(R170="x", R$2, "")</f>
        <v>0</v>
      </c>
      <c r="AD170" s="29" t="n">
        <f aca="false">IF(S170="x", S$2, "")</f>
        <v>0</v>
      </c>
      <c r="AE170" s="29" t="n">
        <f aca="false">IF(T170="x", T$2, "")</f>
        <v>0</v>
      </c>
      <c r="AF170" s="29" t="n">
        <f aca="false">IF(U170="x", U$2, "")</f>
        <v>0</v>
      </c>
      <c r="AG170" s="30" t="str">
        <f aca="false">SUBSTITUTE(CONCATENATE(V170, ", ",W170, ", ",X170, ", ",Y170, ", ",Z170, ", ",AA170, ", ",AB170, ", ",AC170, ", ",AD170, ", ",AE170, ", ",AF170), ", , ", "")</f>
        <v>, Tbilisi, </v>
      </c>
      <c r="AH170" s="31" t="n">
        <f aca="false">IF(LEFT(AG170,1) = ",", REPLACE(AG170, 1, 1, ""), AG170)</f>
        <v>0</v>
      </c>
      <c r="AI170" s="32" t="str">
        <f aca="false">IF(RIGHT(AH170,2) = ", ", REPLACE(AH170, LEN(AH170)-1, 2, ""), AH170)</f>
        <v> Tbilisi</v>
      </c>
      <c r="AJ170" s="32" t="str">
        <f aca="false">TRIM(AI170)</f>
        <v>Tbilisi</v>
      </c>
    </row>
    <row collapsed="false" customFormat="false" customHeight="true" hidden="false" ht="77.25" outlineLevel="0" r="171">
      <c r="A171" s="23" t="n">
        <v>170</v>
      </c>
      <c r="B171" s="24" t="s">
        <v>368</v>
      </c>
      <c r="C171" s="24" t="s">
        <v>512</v>
      </c>
      <c r="D171" s="25" t="n">
        <v>44475</v>
      </c>
      <c r="E171" s="26" t="n">
        <v>41654</v>
      </c>
      <c r="F171" s="34" t="n">
        <v>41820</v>
      </c>
      <c r="G171" s="34" t="s">
        <v>83</v>
      </c>
      <c r="H171" s="24" t="s">
        <v>156</v>
      </c>
      <c r="I171" s="37" t="s">
        <v>513</v>
      </c>
      <c r="J171" s="27" t="str">
        <f aca="false">AJ171</f>
        <v>Tbilisi</v>
      </c>
      <c r="K171" s="24"/>
      <c r="L171" s="24"/>
      <c r="M171" s="24"/>
      <c r="N171" s="24"/>
      <c r="O171" s="24"/>
      <c r="P171" s="24" t="s">
        <v>26</v>
      </c>
      <c r="Q171" s="24"/>
      <c r="R171" s="24"/>
      <c r="S171" s="24"/>
      <c r="T171" s="24"/>
      <c r="U171" s="28"/>
      <c r="V171" s="29" t="n">
        <f aca="false">IF(K171="x", K$2, "")</f>
        <v>0</v>
      </c>
      <c r="W171" s="29" t="n">
        <f aca="false">IF(L171="x", L$2, "")</f>
        <v>0</v>
      </c>
      <c r="X171" s="29" t="n">
        <f aca="false">IF(M171="x", M$2, "")</f>
        <v>0</v>
      </c>
      <c r="Y171" s="29" t="n">
        <f aca="false">IF(N171="x", N$2, "")</f>
        <v>0</v>
      </c>
      <c r="Z171" s="29" t="n">
        <f aca="false">IF(O171="x", O$2, "")</f>
        <v>0</v>
      </c>
      <c r="AA171" s="29" t="n">
        <f aca="false">IF(P171="x", P$2, "")</f>
        <v>0</v>
      </c>
      <c r="AB171" s="29" t="n">
        <f aca="false">IF(Q171="x", Q$2, "")</f>
        <v>0</v>
      </c>
      <c r="AC171" s="29" t="n">
        <f aca="false">IF(R171="x", R$2, "")</f>
        <v>0</v>
      </c>
      <c r="AD171" s="29" t="n">
        <f aca="false">IF(S171="x", S$2, "")</f>
        <v>0</v>
      </c>
      <c r="AE171" s="29" t="n">
        <f aca="false">IF(T171="x", T$2, "")</f>
        <v>0</v>
      </c>
      <c r="AF171" s="29" t="n">
        <f aca="false">IF(U171="x", U$2, "")</f>
        <v>0</v>
      </c>
      <c r="AG171" s="30" t="str">
        <f aca="false">SUBSTITUTE(CONCATENATE(V171, ", ",W171, ", ",X171, ", ",Y171, ", ",Z171, ", ",AA171, ", ",AB171, ", ",AC171, ", ",AD171, ", ",AE171, ", ",AF171), ", , ", "")</f>
        <v>, Tbilisi, </v>
      </c>
      <c r="AH171" s="31" t="n">
        <f aca="false">IF(LEFT(AG171,1) = ",", REPLACE(AG171, 1, 1, ""), AG171)</f>
        <v>0</v>
      </c>
      <c r="AI171" s="32" t="str">
        <f aca="false">IF(RIGHT(AH171,2) = ", ", REPLACE(AH171, LEN(AH171)-1, 2, ""), AH171)</f>
        <v> Tbilisi</v>
      </c>
      <c r="AJ171" s="32" t="str">
        <f aca="false">TRIM(AI171)</f>
        <v>Tbilisi</v>
      </c>
    </row>
    <row collapsed="false" customFormat="false" customHeight="true" hidden="false" ht="77.25" outlineLevel="0" r="172">
      <c r="A172" s="23" t="n">
        <v>171</v>
      </c>
      <c r="B172" s="24" t="s">
        <v>27</v>
      </c>
      <c r="C172" s="24" t="s">
        <v>514</v>
      </c>
      <c r="D172" s="25" t="n">
        <v>29284</v>
      </c>
      <c r="E172" s="26" t="n">
        <v>41654</v>
      </c>
      <c r="F172" s="34" t="n">
        <v>41820</v>
      </c>
      <c r="G172" s="34" t="s">
        <v>23</v>
      </c>
      <c r="H172" s="24" t="s">
        <v>24</v>
      </c>
      <c r="I172" s="37" t="s">
        <v>515</v>
      </c>
      <c r="J172" s="27" t="str">
        <f aca="false">AJ172</f>
        <v>Imereti</v>
      </c>
      <c r="K172" s="24"/>
      <c r="L172" s="24"/>
      <c r="M172" s="24" t="s">
        <v>431</v>
      </c>
      <c r="N172" s="24"/>
      <c r="O172" s="24"/>
      <c r="P172" s="24"/>
      <c r="Q172" s="24"/>
      <c r="R172" s="24"/>
      <c r="S172" s="24"/>
      <c r="T172" s="24"/>
      <c r="U172" s="28"/>
      <c r="V172" s="29" t="n">
        <f aca="false">IF(K172="x", K$2, "")</f>
        <v>0</v>
      </c>
      <c r="W172" s="29" t="n">
        <f aca="false">IF(L172="x", L$2, "")</f>
        <v>0</v>
      </c>
      <c r="X172" s="29" t="n">
        <f aca="false">IF(M172="x", M$2, "")</f>
        <v>0</v>
      </c>
      <c r="Y172" s="29" t="n">
        <f aca="false">IF(N172="x", N$2, "")</f>
        <v>0</v>
      </c>
      <c r="Z172" s="29" t="n">
        <f aca="false">IF(O172="x", O$2, "")</f>
        <v>0</v>
      </c>
      <c r="AA172" s="29" t="n">
        <f aca="false">IF(P172="x", P$2, "")</f>
        <v>0</v>
      </c>
      <c r="AB172" s="29" t="n">
        <f aca="false">IF(Q172="x", Q$2, "")</f>
        <v>0</v>
      </c>
      <c r="AC172" s="29" t="n">
        <f aca="false">IF(R172="x", R$2, "")</f>
        <v>0</v>
      </c>
      <c r="AD172" s="29" t="n">
        <f aca="false">IF(S172="x", S$2, "")</f>
        <v>0</v>
      </c>
      <c r="AE172" s="29" t="n">
        <f aca="false">IF(T172="x", T$2, "")</f>
        <v>0</v>
      </c>
      <c r="AF172" s="29" t="n">
        <f aca="false">IF(U172="x", U$2, "")</f>
        <v>0</v>
      </c>
      <c r="AG172" s="30" t="str">
        <f aca="false">SUBSTITUTE(CONCATENATE(V172, ", ",W172, ", ",X172, ", ",Y172, ", ",Z172, ", ",AA172, ", ",AB172, ", ",AC172, ", ",AD172, ", ",AE172, ", ",AF172), ", , ", "")</f>
        <v>Imereti</v>
      </c>
      <c r="AH172" s="31" t="n">
        <f aca="false">IF(LEFT(AG172,1) = ",", REPLACE(AG172, 1, 1, ""), AG172)</f>
        <v>0</v>
      </c>
      <c r="AI172" s="32" t="str">
        <f aca="false">IF(RIGHT(AH172,2) = ", ", REPLACE(AH172, LEN(AH172)-1, 2, ""), AH172)</f>
        <v>Imereti</v>
      </c>
      <c r="AJ172" s="32" t="str">
        <f aca="false">TRIM(AI172)</f>
        <v>Imereti</v>
      </c>
    </row>
    <row collapsed="false" customFormat="false" customHeight="true" hidden="false" ht="77.25" outlineLevel="0" r="173">
      <c r="A173" s="23" t="n">
        <v>172</v>
      </c>
      <c r="B173" s="24" t="s">
        <v>516</v>
      </c>
      <c r="C173" s="24" t="s">
        <v>517</v>
      </c>
      <c r="D173" s="25" t="n">
        <v>21610</v>
      </c>
      <c r="E173" s="26" t="n">
        <v>41671</v>
      </c>
      <c r="F173" s="34" t="n">
        <v>41820</v>
      </c>
      <c r="G173" s="34" t="s">
        <v>23</v>
      </c>
      <c r="H173" s="24" t="s">
        <v>102</v>
      </c>
      <c r="I173" s="37" t="s">
        <v>518</v>
      </c>
      <c r="J173" s="27" t="str">
        <f aca="false">AJ173</f>
        <v>AdjaraImereti, Tbilisi, Shida Kartli</v>
      </c>
      <c r="K173" s="24" t="s">
        <v>431</v>
      </c>
      <c r="L173" s="24"/>
      <c r="M173" s="24" t="s">
        <v>431</v>
      </c>
      <c r="N173" s="24"/>
      <c r="O173" s="24"/>
      <c r="P173" s="24" t="s">
        <v>26</v>
      </c>
      <c r="Q173" s="24"/>
      <c r="R173" s="24"/>
      <c r="S173" s="24"/>
      <c r="T173" s="24"/>
      <c r="U173" s="28" t="s">
        <v>431</v>
      </c>
      <c r="V173" s="29" t="n">
        <f aca="false">IF(K173="x", K$2, "")</f>
        <v>0</v>
      </c>
      <c r="W173" s="29" t="n">
        <f aca="false">IF(L173="x", L$2, "")</f>
        <v>0</v>
      </c>
      <c r="X173" s="29" t="n">
        <f aca="false">IF(M173="x", M$2, "")</f>
        <v>0</v>
      </c>
      <c r="Y173" s="29" t="n">
        <f aca="false">IF(N173="x", N$2, "")</f>
        <v>0</v>
      </c>
      <c r="Z173" s="29" t="n">
        <f aca="false">IF(O173="x", O$2, "")</f>
        <v>0</v>
      </c>
      <c r="AA173" s="29" t="n">
        <f aca="false">IF(P173="x", P$2, "")</f>
        <v>0</v>
      </c>
      <c r="AB173" s="29" t="n">
        <f aca="false">IF(Q173="x", Q$2, "")</f>
        <v>0</v>
      </c>
      <c r="AC173" s="29" t="n">
        <f aca="false">IF(R173="x", R$2, "")</f>
        <v>0</v>
      </c>
      <c r="AD173" s="29" t="n">
        <f aca="false">IF(S173="x", S$2, "")</f>
        <v>0</v>
      </c>
      <c r="AE173" s="29" t="n">
        <f aca="false">IF(T173="x", T$2, "")</f>
        <v>0</v>
      </c>
      <c r="AF173" s="29" t="n">
        <f aca="false">IF(U173="x", U$2, "")</f>
        <v>0</v>
      </c>
      <c r="AG173" s="30" t="str">
        <f aca="false">SUBSTITUTE(CONCATENATE(V173, ", ",W173, ", ",X173, ", ",Y173, ", ",Z173, ", ",AA173, ", ",AB173, ", ",AC173, ", ",AD173, ", ",AE173, ", ",AF173), ", , ", "")</f>
        <v>AdjaraImereti, Tbilisi, Shida Kartli</v>
      </c>
      <c r="AH173" s="31" t="n">
        <f aca="false">IF(LEFT(AG173,1) = ",", REPLACE(AG173, 1, 1, ""), AG173)</f>
        <v>0</v>
      </c>
      <c r="AI173" s="32" t="str">
        <f aca="false">IF(RIGHT(AH173,2) = ", ", REPLACE(AH173, LEN(AH173)-1, 2, ""), AH173)</f>
        <v>AdjaraImereti, Tbilisi, Shida Kartli</v>
      </c>
      <c r="AJ173" s="32" t="str">
        <f aca="false">TRIM(AI173)</f>
        <v>AdjaraImereti, Tbilisi, Shida Kartli</v>
      </c>
    </row>
    <row collapsed="false" customFormat="false" customHeight="true" hidden="false" ht="77.25" outlineLevel="0" r="174">
      <c r="A174" s="23" t="n">
        <v>173</v>
      </c>
      <c r="B174" s="24" t="s">
        <v>411</v>
      </c>
      <c r="C174" s="24" t="s">
        <v>519</v>
      </c>
      <c r="D174" s="25" t="n">
        <v>32953</v>
      </c>
      <c r="E174" s="26" t="n">
        <v>41671</v>
      </c>
      <c r="F174" s="34" t="n">
        <v>41820</v>
      </c>
      <c r="G174" s="34" t="s">
        <v>106</v>
      </c>
      <c r="H174" s="24" t="s">
        <v>281</v>
      </c>
      <c r="I174" s="37" t="s">
        <v>520</v>
      </c>
      <c r="J174" s="27" t="str">
        <f aca="false">AJ174</f>
        <v>Kakheti</v>
      </c>
      <c r="K174" s="24"/>
      <c r="L174" s="24"/>
      <c r="M174" s="24"/>
      <c r="N174" s="24" t="s">
        <v>431</v>
      </c>
      <c r="O174" s="24"/>
      <c r="P174" s="24"/>
      <c r="Q174" s="24"/>
      <c r="R174" s="24"/>
      <c r="S174" s="24"/>
      <c r="T174" s="24"/>
      <c r="U174" s="28"/>
      <c r="V174" s="29" t="n">
        <f aca="false">IF(K174="x", K$2, "")</f>
        <v>0</v>
      </c>
      <c r="W174" s="29" t="n">
        <f aca="false">IF(L174="x", L$2, "")</f>
        <v>0</v>
      </c>
      <c r="X174" s="29" t="n">
        <f aca="false">IF(M174="x", M$2, "")</f>
        <v>0</v>
      </c>
      <c r="Y174" s="29" t="n">
        <f aca="false">IF(N174="x", N$2, "")</f>
        <v>0</v>
      </c>
      <c r="Z174" s="29" t="n">
        <f aca="false">IF(O174="x", O$2, "")</f>
        <v>0</v>
      </c>
      <c r="AA174" s="29" t="n">
        <f aca="false">IF(P174="x", P$2, "")</f>
        <v>0</v>
      </c>
      <c r="AB174" s="29" t="n">
        <f aca="false">IF(Q174="x", Q$2, "")</f>
        <v>0</v>
      </c>
      <c r="AC174" s="29" t="n">
        <f aca="false">IF(R174="x", R$2, "")</f>
        <v>0</v>
      </c>
      <c r="AD174" s="29" t="n">
        <f aca="false">IF(S174="x", S$2, "")</f>
        <v>0</v>
      </c>
      <c r="AE174" s="29" t="n">
        <f aca="false">IF(T174="x", T$2, "")</f>
        <v>0</v>
      </c>
      <c r="AF174" s="29" t="n">
        <f aca="false">IF(U174="x", U$2, "")</f>
        <v>0</v>
      </c>
      <c r="AG174" s="30" t="str">
        <f aca="false">SUBSTITUTE(CONCATENATE(V174, ", ",W174, ", ",X174, ", ",Y174, ", ",Z174, ", ",AA174, ", ",AB174, ", ",AC174, ", ",AD174, ", ",AE174, ", ",AF174), ", , ", "")</f>
        <v>, Kakheti, </v>
      </c>
      <c r="AH174" s="31" t="n">
        <f aca="false">IF(LEFT(AG174,1) = ",", REPLACE(AG174, 1, 1, ""), AG174)</f>
        <v>0</v>
      </c>
      <c r="AI174" s="32" t="str">
        <f aca="false">IF(RIGHT(AH174,2) = ", ", REPLACE(AH174, LEN(AH174)-1, 2, ""), AH174)</f>
        <v> Kakheti</v>
      </c>
      <c r="AJ174" s="32" t="str">
        <f aca="false">TRIM(AI174)</f>
        <v>Kakheti</v>
      </c>
    </row>
    <row collapsed="false" customFormat="false" customHeight="true" hidden="false" ht="77.25" outlineLevel="0" r="175">
      <c r="A175" s="23" t="n">
        <v>174</v>
      </c>
      <c r="B175" s="24" t="s">
        <v>521</v>
      </c>
      <c r="C175" s="24" t="s">
        <v>522</v>
      </c>
      <c r="D175" s="25" t="n">
        <v>29695</v>
      </c>
      <c r="E175" s="26" t="n">
        <v>41673</v>
      </c>
      <c r="F175" s="34" t="n">
        <v>41820</v>
      </c>
      <c r="G175" s="34" t="s">
        <v>23</v>
      </c>
      <c r="H175" s="24" t="s">
        <v>523</v>
      </c>
      <c r="I175" s="37" t="s">
        <v>524</v>
      </c>
      <c r="J175" s="27" t="str">
        <f aca="false">AJ175</f>
        <v>Adjara, Guria, Imereti, KakhetiTbilisi, Samegrelo / Zemo Svaneti, Samtskhe-Javakheti, Shida Kartli</v>
      </c>
      <c r="K175" s="24" t="s">
        <v>431</v>
      </c>
      <c r="L175" s="24" t="s">
        <v>431</v>
      </c>
      <c r="M175" s="24" t="s">
        <v>431</v>
      </c>
      <c r="N175" s="24" t="s">
        <v>431</v>
      </c>
      <c r="O175" s="24"/>
      <c r="P175" s="24" t="s">
        <v>26</v>
      </c>
      <c r="Q175" s="24"/>
      <c r="R175" s="24"/>
      <c r="S175" s="24" t="s">
        <v>431</v>
      </c>
      <c r="T175" s="24" t="s">
        <v>431</v>
      </c>
      <c r="U175" s="28" t="s">
        <v>431</v>
      </c>
      <c r="V175" s="29" t="n">
        <f aca="false">IF(K175="x", K$2, "")</f>
        <v>0</v>
      </c>
      <c r="W175" s="29" t="n">
        <f aca="false">IF(L175="x", L$2, "")</f>
        <v>0</v>
      </c>
      <c r="X175" s="29" t="n">
        <f aca="false">IF(M175="x", M$2, "")</f>
        <v>0</v>
      </c>
      <c r="Y175" s="29" t="n">
        <f aca="false">IF(N175="x", N$2, "")</f>
        <v>0</v>
      </c>
      <c r="Z175" s="29" t="n">
        <f aca="false">IF(O175="x", O$2, "")</f>
        <v>0</v>
      </c>
      <c r="AA175" s="29" t="n">
        <f aca="false">IF(P175="x", P$2, "")</f>
        <v>0</v>
      </c>
      <c r="AB175" s="29" t="n">
        <f aca="false">IF(Q175="x", Q$2, "")</f>
        <v>0</v>
      </c>
      <c r="AC175" s="29" t="n">
        <f aca="false">IF(R175="x", R$2, "")</f>
        <v>0</v>
      </c>
      <c r="AD175" s="29" t="n">
        <f aca="false">IF(S175="x", S$2, "")</f>
        <v>0</v>
      </c>
      <c r="AE175" s="29" t="n">
        <f aca="false">IF(T175="x", T$2, "")</f>
        <v>0</v>
      </c>
      <c r="AF175" s="29" t="n">
        <f aca="false">IF(U175="x", U$2, "")</f>
        <v>0</v>
      </c>
      <c r="AG175" s="30" t="str">
        <f aca="false">SUBSTITUTE(CONCATENATE(V175, ", ",W175, ", ",X175, ", ",Y175, ", ",Z175, ", ",AA175, ", ",AB175, ", ",AC175, ", ",AD175, ", ",AE175, ", ",AF175), ", , ", "")</f>
        <v>Adjara, Guria, Imereti, KakhetiTbilisi, Samegrelo / Zemo Svaneti, Samtskhe-Javakheti, Shida Kartli</v>
      </c>
      <c r="AH175" s="31" t="n">
        <f aca="false">IF(LEFT(AG175,1) = ",", REPLACE(AG175, 1, 1, ""), AG175)</f>
        <v>0</v>
      </c>
      <c r="AI175" s="32" t="str">
        <f aca="false">IF(RIGHT(AH175,2) = ", ", REPLACE(AH175, LEN(AH175)-1, 2, ""), AH175)</f>
        <v>Adjara, Guria, Imereti, KakhetiTbilisi, Samegrelo / Zemo Svaneti, Samtskhe-Javakheti, Shida Kartli</v>
      </c>
      <c r="AJ175" s="32" t="str">
        <f aca="false">TRIM(AI175)</f>
        <v>Adjara, Guria, Imereti, KakhetiTbilisi, Samegrelo / Zemo Svaneti, Samtskhe-Javakheti, Shida Kartli</v>
      </c>
    </row>
    <row collapsed="false" customFormat="false" customHeight="true" hidden="false" ht="77.25" outlineLevel="0" r="176">
      <c r="A176" s="23" t="n">
        <v>175</v>
      </c>
      <c r="B176" s="24" t="s">
        <v>525</v>
      </c>
      <c r="C176" s="24" t="s">
        <v>526</v>
      </c>
      <c r="D176" s="25" t="n">
        <v>15000</v>
      </c>
      <c r="E176" s="26" t="n">
        <v>41673</v>
      </c>
      <c r="F176" s="34" t="n">
        <v>41820</v>
      </c>
      <c r="G176" s="34" t="s">
        <v>318</v>
      </c>
      <c r="H176" s="24" t="s">
        <v>102</v>
      </c>
      <c r="I176" s="37" t="s">
        <v>527</v>
      </c>
      <c r="J176" s="27" t="str">
        <f aca="false">AJ176</f>
        <v>Kakheti</v>
      </c>
      <c r="K176" s="24"/>
      <c r="L176" s="24"/>
      <c r="M176" s="24"/>
      <c r="N176" s="24" t="s">
        <v>431</v>
      </c>
      <c r="O176" s="24"/>
      <c r="P176" s="24"/>
      <c r="Q176" s="24"/>
      <c r="R176" s="24"/>
      <c r="S176" s="24"/>
      <c r="T176" s="24"/>
      <c r="U176" s="28"/>
      <c r="V176" s="29" t="n">
        <f aca="false">IF(K176="x", K$2, "")</f>
        <v>0</v>
      </c>
      <c r="W176" s="29" t="n">
        <f aca="false">IF(L176="x", L$2, "")</f>
        <v>0</v>
      </c>
      <c r="X176" s="29" t="n">
        <f aca="false">IF(M176="x", M$2, "")</f>
        <v>0</v>
      </c>
      <c r="Y176" s="29" t="n">
        <f aca="false">IF(N176="x", N$2, "")</f>
        <v>0</v>
      </c>
      <c r="Z176" s="29" t="n">
        <f aca="false">IF(O176="x", O$2, "")</f>
        <v>0</v>
      </c>
      <c r="AA176" s="29" t="n">
        <f aca="false">IF(P176="x", P$2, "")</f>
        <v>0</v>
      </c>
      <c r="AB176" s="29" t="n">
        <f aca="false">IF(Q176="x", Q$2, "")</f>
        <v>0</v>
      </c>
      <c r="AC176" s="29" t="n">
        <f aca="false">IF(R176="x", R$2, "")</f>
        <v>0</v>
      </c>
      <c r="AD176" s="29" t="n">
        <f aca="false">IF(S176="x", S$2, "")</f>
        <v>0</v>
      </c>
      <c r="AE176" s="29" t="n">
        <f aca="false">IF(T176="x", T$2, "")</f>
        <v>0</v>
      </c>
      <c r="AF176" s="29" t="n">
        <f aca="false">IF(U176="x", U$2, "")</f>
        <v>0</v>
      </c>
      <c r="AG176" s="30" t="str">
        <f aca="false">SUBSTITUTE(CONCATENATE(V176, ", ",W176, ", ",X176, ", ",Y176, ", ",Z176, ", ",AA176, ", ",AB176, ", ",AC176, ", ",AD176, ", ",AE176, ", ",AF176), ", , ", "")</f>
        <v>, Kakheti, </v>
      </c>
      <c r="AH176" s="31" t="n">
        <f aca="false">IF(LEFT(AG176,1) = ",", REPLACE(AG176, 1, 1, ""), AG176)</f>
        <v>0</v>
      </c>
      <c r="AI176" s="32" t="str">
        <f aca="false">IF(RIGHT(AH176,2) = ", ", REPLACE(AH176, LEN(AH176)-1, 2, ""), AH176)</f>
        <v> Kakheti</v>
      </c>
      <c r="AJ176" s="32" t="str">
        <f aca="false">TRIM(AI176)</f>
        <v>Kakheti</v>
      </c>
    </row>
    <row collapsed="false" customFormat="false" customHeight="true" hidden="false" ht="77.25" outlineLevel="0" r="177">
      <c r="A177" s="23" t="n">
        <v>176</v>
      </c>
      <c r="B177" s="24" t="s">
        <v>528</v>
      </c>
      <c r="C177" s="24" t="s">
        <v>529</v>
      </c>
      <c r="D177" s="25" t="n">
        <v>12200</v>
      </c>
      <c r="E177" s="26" t="n">
        <v>41673</v>
      </c>
      <c r="F177" s="34" t="n">
        <v>41820</v>
      </c>
      <c r="G177" s="34" t="s">
        <v>318</v>
      </c>
      <c r="H177" s="24" t="s">
        <v>79</v>
      </c>
      <c r="I177" s="37" t="s">
        <v>530</v>
      </c>
      <c r="J177" s="27" t="str">
        <f aca="false">AJ177</f>
        <v>Tbilisi</v>
      </c>
      <c r="K177" s="24"/>
      <c r="L177" s="24"/>
      <c r="M177" s="24"/>
      <c r="N177" s="24"/>
      <c r="O177" s="24"/>
      <c r="P177" s="24" t="s">
        <v>26</v>
      </c>
      <c r="Q177" s="24"/>
      <c r="R177" s="24"/>
      <c r="S177" s="24"/>
      <c r="T177" s="24"/>
      <c r="U177" s="28"/>
      <c r="V177" s="29" t="n">
        <f aca="false">IF(K177="x", K$2, "")</f>
        <v>0</v>
      </c>
      <c r="W177" s="29" t="n">
        <f aca="false">IF(L177="x", L$2, "")</f>
        <v>0</v>
      </c>
      <c r="X177" s="29" t="n">
        <f aca="false">IF(M177="x", M$2, "")</f>
        <v>0</v>
      </c>
      <c r="Y177" s="29" t="n">
        <f aca="false">IF(N177="x", N$2, "")</f>
        <v>0</v>
      </c>
      <c r="Z177" s="29" t="n">
        <f aca="false">IF(O177="x", O$2, "")</f>
        <v>0</v>
      </c>
      <c r="AA177" s="29" t="n">
        <f aca="false">IF(P177="x", P$2, "")</f>
        <v>0</v>
      </c>
      <c r="AB177" s="29" t="n">
        <f aca="false">IF(Q177="x", Q$2, "")</f>
        <v>0</v>
      </c>
      <c r="AC177" s="29" t="n">
        <f aca="false">IF(R177="x", R$2, "")</f>
        <v>0</v>
      </c>
      <c r="AD177" s="29" t="n">
        <f aca="false">IF(S177="x", S$2, "")</f>
        <v>0</v>
      </c>
      <c r="AE177" s="29" t="n">
        <f aca="false">IF(T177="x", T$2, "")</f>
        <v>0</v>
      </c>
      <c r="AF177" s="29" t="n">
        <f aca="false">IF(U177="x", U$2, "")</f>
        <v>0</v>
      </c>
      <c r="AG177" s="30" t="str">
        <f aca="false">SUBSTITUTE(CONCATENATE(V177, ", ",W177, ", ",X177, ", ",Y177, ", ",Z177, ", ",AA177, ", ",AB177, ", ",AC177, ", ",AD177, ", ",AE177, ", ",AF177), ", , ", "")</f>
        <v>, Tbilisi, </v>
      </c>
      <c r="AH177" s="31" t="n">
        <f aca="false">IF(LEFT(AG177,1) = ",", REPLACE(AG177, 1, 1, ""), AG177)</f>
        <v>0</v>
      </c>
      <c r="AI177" s="32" t="str">
        <f aca="false">IF(RIGHT(AH177,2) = ", ", REPLACE(AH177, LEN(AH177)-1, 2, ""), AH177)</f>
        <v> Tbilisi</v>
      </c>
      <c r="AJ177" s="32" t="str">
        <f aca="false">TRIM(AI177)</f>
        <v>Tbilisi</v>
      </c>
    </row>
    <row collapsed="false" customFormat="true" customHeight="true" hidden="false" ht="77.25" outlineLevel="0" r="178" s="32">
      <c r="A178" s="23" t="n">
        <v>177</v>
      </c>
      <c r="B178" s="24" t="s">
        <v>333</v>
      </c>
      <c r="C178" s="24" t="s">
        <v>531</v>
      </c>
      <c r="D178" s="25" t="n">
        <v>29967</v>
      </c>
      <c r="E178" s="26" t="n">
        <v>41624</v>
      </c>
      <c r="F178" s="34" t="n">
        <v>41820</v>
      </c>
      <c r="G178" s="34" t="s">
        <v>23</v>
      </c>
      <c r="H178" s="24" t="s">
        <v>44</v>
      </c>
      <c r="I178" s="27" t="s">
        <v>532</v>
      </c>
      <c r="J178" s="27" t="str">
        <f aca="false">AJ178</f>
        <v>Kakheti</v>
      </c>
      <c r="K178" s="24"/>
      <c r="L178" s="24"/>
      <c r="M178" s="24"/>
      <c r="N178" s="24" t="s">
        <v>26</v>
      </c>
      <c r="O178" s="24"/>
      <c r="P178" s="24"/>
      <c r="Q178" s="24"/>
      <c r="R178" s="24"/>
      <c r="S178" s="24"/>
      <c r="T178" s="24"/>
      <c r="U178" s="28"/>
      <c r="V178" s="29" t="n">
        <f aca="false">IF(K178="x", K$2, "")</f>
        <v>0</v>
      </c>
      <c r="W178" s="29" t="n">
        <f aca="false">IF(L178="x", L$2, "")</f>
        <v>0</v>
      </c>
      <c r="X178" s="29" t="n">
        <f aca="false">IF(M178="x", M$2, "")</f>
        <v>0</v>
      </c>
      <c r="Y178" s="29" t="n">
        <f aca="false">IF(N178="x", N$2, "")</f>
        <v>0</v>
      </c>
      <c r="Z178" s="29" t="n">
        <f aca="false">IF(O178="x", O$2, "")</f>
        <v>0</v>
      </c>
      <c r="AA178" s="29" t="n">
        <f aca="false">IF(P178="x", P$2, "")</f>
        <v>0</v>
      </c>
      <c r="AB178" s="29" t="n">
        <f aca="false">IF(Q178="x", Q$2, "")</f>
        <v>0</v>
      </c>
      <c r="AC178" s="29" t="n">
        <f aca="false">IF(R178="x", R$2, "")</f>
        <v>0</v>
      </c>
      <c r="AD178" s="29" t="n">
        <f aca="false">IF(S178="x", S$2, "")</f>
        <v>0</v>
      </c>
      <c r="AE178" s="29" t="n">
        <f aca="false">IF(T178="x", T$2, "")</f>
        <v>0</v>
      </c>
      <c r="AF178" s="29" t="n">
        <f aca="false">IF(U178="x", U$2, "")</f>
        <v>0</v>
      </c>
      <c r="AG178" s="30" t="str">
        <f aca="false">SUBSTITUTE(CONCATENATE(V178, ", ",W178, ", ",X178, ", ",Y178, ", ",Z178, ", ",AA178, ", ",AB178, ", ",AC178, ", ",AD178, ", ",AE178, ", ",AF178), ", , ", "")</f>
        <v>, Kakheti, </v>
      </c>
      <c r="AH178" s="31" t="n">
        <f aca="false">IF(LEFT(AG178,1) = ",", REPLACE(AG178, 1, 1, ""), AG178)</f>
        <v>0</v>
      </c>
      <c r="AI178" s="32" t="str">
        <f aca="false">IF(RIGHT(AH178,2) = ", ", REPLACE(AH178, LEN(AH178)-1, 2, ""), AH178)</f>
        <v> Kakheti</v>
      </c>
      <c r="AJ178" s="32" t="str">
        <f aca="false">TRIM(AI178)</f>
        <v>Kakheti</v>
      </c>
    </row>
    <row collapsed="false" customFormat="true" customHeight="true" hidden="false" ht="77.25" outlineLevel="0" r="179" s="32">
      <c r="A179" s="23" t="n">
        <v>178</v>
      </c>
      <c r="B179" s="24" t="s">
        <v>533</v>
      </c>
      <c r="C179" s="24" t="s">
        <v>534</v>
      </c>
      <c r="D179" s="25" t="n">
        <v>28766.5</v>
      </c>
      <c r="E179" s="26" t="n">
        <v>41685</v>
      </c>
      <c r="F179" s="34" t="n">
        <v>41820</v>
      </c>
      <c r="G179" s="34" t="s">
        <v>23</v>
      </c>
      <c r="H179" s="24" t="s">
        <v>65</v>
      </c>
      <c r="I179" s="27" t="s">
        <v>535</v>
      </c>
      <c r="J179" s="27" t="str">
        <f aca="false">AJ179</f>
        <v>Imereti</v>
      </c>
      <c r="K179" s="24"/>
      <c r="L179" s="24"/>
      <c r="M179" s="24" t="s">
        <v>431</v>
      </c>
      <c r="N179" s="24"/>
      <c r="O179" s="24"/>
      <c r="P179" s="24"/>
      <c r="Q179" s="24"/>
      <c r="R179" s="24"/>
      <c r="S179" s="24"/>
      <c r="T179" s="24"/>
      <c r="U179" s="28"/>
      <c r="V179" s="29" t="n">
        <f aca="false">IF(K179="x", K$2, "")</f>
        <v>0</v>
      </c>
      <c r="W179" s="29" t="n">
        <f aca="false">IF(L179="x", L$2, "")</f>
        <v>0</v>
      </c>
      <c r="X179" s="29" t="n">
        <f aca="false">IF(M179="x", M$2, "")</f>
        <v>0</v>
      </c>
      <c r="Y179" s="29" t="n">
        <f aca="false">IF(N179="x", N$2, "")</f>
        <v>0</v>
      </c>
      <c r="Z179" s="29" t="n">
        <f aca="false">IF(O179="x", O$2, "")</f>
        <v>0</v>
      </c>
      <c r="AA179" s="29" t="n">
        <f aca="false">IF(P179="x", P$2, "")</f>
        <v>0</v>
      </c>
      <c r="AB179" s="29" t="n">
        <f aca="false">IF(Q179="x", Q$2, "")</f>
        <v>0</v>
      </c>
      <c r="AC179" s="29" t="n">
        <f aca="false">IF(R179="x", R$2, "")</f>
        <v>0</v>
      </c>
      <c r="AD179" s="29" t="n">
        <f aca="false">IF(S179="x", S$2, "")</f>
        <v>0</v>
      </c>
      <c r="AE179" s="29" t="n">
        <f aca="false">IF(T179="x", T$2, "")</f>
        <v>0</v>
      </c>
      <c r="AF179" s="29" t="n">
        <f aca="false">IF(U179="x", U$2, "")</f>
        <v>0</v>
      </c>
      <c r="AG179" s="30" t="str">
        <f aca="false">SUBSTITUTE(CONCATENATE(V179, ", ",W179, ", ",X179, ", ",Y179, ", ",Z179, ", ",AA179, ", ",AB179, ", ",AC179, ", ",AD179, ", ",AE179, ", ",AF179), ", , ", "")</f>
        <v>Imereti</v>
      </c>
      <c r="AH179" s="31" t="n">
        <f aca="false">IF(LEFT(AG179,1) = ",", REPLACE(AG179, 1, 1, ""), AG179)</f>
        <v>0</v>
      </c>
      <c r="AI179" s="32" t="str">
        <f aca="false">IF(RIGHT(AH179,2) = ", ", REPLACE(AH179, LEN(AH179)-1, 2, ""), AH179)</f>
        <v>Imereti</v>
      </c>
      <c r="AJ179" s="32" t="str">
        <f aca="false">TRIM(AI179)</f>
        <v>Imereti</v>
      </c>
    </row>
    <row collapsed="false" customFormat="true" customHeight="true" hidden="false" ht="77.25" outlineLevel="0" r="180" s="32">
      <c r="A180" s="23" t="n">
        <v>179</v>
      </c>
      <c r="B180" s="24" t="s">
        <v>316</v>
      </c>
      <c r="C180" s="24" t="s">
        <v>536</v>
      </c>
      <c r="D180" s="25" t="n">
        <v>14213.5</v>
      </c>
      <c r="E180" s="26" t="n">
        <v>41685</v>
      </c>
      <c r="F180" s="34" t="n">
        <v>41820</v>
      </c>
      <c r="G180" s="34" t="s">
        <v>318</v>
      </c>
      <c r="H180" s="24" t="s">
        <v>156</v>
      </c>
      <c r="I180" s="27" t="s">
        <v>537</v>
      </c>
      <c r="J180" s="27" t="str">
        <f aca="false">AJ180</f>
        <v>Kvemo Kartli</v>
      </c>
      <c r="K180" s="24"/>
      <c r="L180" s="24"/>
      <c r="M180" s="24"/>
      <c r="N180" s="24"/>
      <c r="O180" s="24" t="s">
        <v>431</v>
      </c>
      <c r="P180" s="24"/>
      <c r="Q180" s="24"/>
      <c r="R180" s="24"/>
      <c r="S180" s="24"/>
      <c r="T180" s="24"/>
      <c r="U180" s="28"/>
      <c r="V180" s="29" t="n">
        <f aca="false">IF(K180="x", K$2, "")</f>
        <v>0</v>
      </c>
      <c r="W180" s="29" t="n">
        <f aca="false">IF(L180="x", L$2, "")</f>
        <v>0</v>
      </c>
      <c r="X180" s="29" t="n">
        <f aca="false">IF(M180="x", M$2, "")</f>
        <v>0</v>
      </c>
      <c r="Y180" s="29" t="n">
        <f aca="false">IF(N180="x", N$2, "")</f>
        <v>0</v>
      </c>
      <c r="Z180" s="29" t="n">
        <f aca="false">IF(O180="x", O$2, "")</f>
        <v>0</v>
      </c>
      <c r="AA180" s="29" t="n">
        <f aca="false">IF(P180="x", P$2, "")</f>
        <v>0</v>
      </c>
      <c r="AB180" s="29" t="n">
        <f aca="false">IF(Q180="x", Q$2, "")</f>
        <v>0</v>
      </c>
      <c r="AC180" s="29" t="n">
        <f aca="false">IF(R180="x", R$2, "")</f>
        <v>0</v>
      </c>
      <c r="AD180" s="29" t="n">
        <f aca="false">IF(S180="x", S$2, "")</f>
        <v>0</v>
      </c>
      <c r="AE180" s="29" t="n">
        <f aca="false">IF(T180="x", T$2, "")</f>
        <v>0</v>
      </c>
      <c r="AF180" s="29" t="n">
        <f aca="false">IF(U180="x", U$2, "")</f>
        <v>0</v>
      </c>
      <c r="AG180" s="30" t="str">
        <f aca="false">SUBSTITUTE(CONCATENATE(V180, ", ",W180, ", ",X180, ", ",Y180, ", ",Z180, ", ",AA180, ", ",AB180, ", ",AC180, ", ",AD180, ", ",AE180, ", ",AF180), ", , ", "")</f>
        <v>Kvemo Kartli</v>
      </c>
      <c r="AH180" s="31" t="n">
        <f aca="false">IF(LEFT(AG180,1) = ",", REPLACE(AG180, 1, 1, ""), AG180)</f>
        <v>0</v>
      </c>
      <c r="AI180" s="32" t="str">
        <f aca="false">IF(RIGHT(AH180,2) = ", ", REPLACE(AH180, LEN(AH180)-1, 2, ""), AH180)</f>
        <v>Kvemo Kartli</v>
      </c>
      <c r="AJ180" s="32" t="str">
        <f aca="false">TRIM(AI180)</f>
        <v>Kvemo Kartli</v>
      </c>
    </row>
    <row collapsed="false" customFormat="true" customHeight="true" hidden="false" ht="77.25" outlineLevel="0" r="181" s="32">
      <c r="A181" s="23" t="n">
        <v>180</v>
      </c>
      <c r="B181" s="24" t="s">
        <v>235</v>
      </c>
      <c r="C181" s="24" t="s">
        <v>538</v>
      </c>
      <c r="D181" s="25" t="n">
        <v>21651</v>
      </c>
      <c r="E181" s="26" t="n">
        <v>41687</v>
      </c>
      <c r="F181" s="34" t="n">
        <v>41820</v>
      </c>
      <c r="G181" s="34" t="s">
        <v>23</v>
      </c>
      <c r="H181" s="24" t="s">
        <v>24</v>
      </c>
      <c r="I181" s="27" t="s">
        <v>539</v>
      </c>
      <c r="J181" s="27" t="str">
        <f aca="false">AJ181</f>
        <v>Imereti</v>
      </c>
      <c r="K181" s="24"/>
      <c r="L181" s="24"/>
      <c r="M181" s="24" t="s">
        <v>431</v>
      </c>
      <c r="N181" s="24"/>
      <c r="O181" s="24"/>
      <c r="P181" s="24"/>
      <c r="Q181" s="24"/>
      <c r="R181" s="24"/>
      <c r="S181" s="24"/>
      <c r="T181" s="24"/>
      <c r="U181" s="28"/>
      <c r="V181" s="29" t="n">
        <f aca="false">IF(K181="x", K$2, "")</f>
        <v>0</v>
      </c>
      <c r="W181" s="29" t="n">
        <f aca="false">IF(L181="x", L$2, "")</f>
        <v>0</v>
      </c>
      <c r="X181" s="29" t="n">
        <f aca="false">IF(M181="x", M$2, "")</f>
        <v>0</v>
      </c>
      <c r="Y181" s="29" t="n">
        <f aca="false">IF(N181="x", N$2, "")</f>
        <v>0</v>
      </c>
      <c r="Z181" s="29" t="n">
        <f aca="false">IF(O181="x", O$2, "")</f>
        <v>0</v>
      </c>
      <c r="AA181" s="29" t="n">
        <f aca="false">IF(P181="x", P$2, "")</f>
        <v>0</v>
      </c>
      <c r="AB181" s="29" t="n">
        <f aca="false">IF(Q181="x", Q$2, "")</f>
        <v>0</v>
      </c>
      <c r="AC181" s="29" t="n">
        <f aca="false">IF(R181="x", R$2, "")</f>
        <v>0</v>
      </c>
      <c r="AD181" s="29" t="n">
        <f aca="false">IF(S181="x", S$2, "")</f>
        <v>0</v>
      </c>
      <c r="AE181" s="29" t="n">
        <f aca="false">IF(T181="x", T$2, "")</f>
        <v>0</v>
      </c>
      <c r="AF181" s="29" t="n">
        <f aca="false">IF(U181="x", U$2, "")</f>
        <v>0</v>
      </c>
      <c r="AG181" s="30" t="str">
        <f aca="false">SUBSTITUTE(CONCATENATE(V181, ", ",W181, ", ",X181, ", ",Y181, ", ",Z181, ", ",AA181, ", ",AB181, ", ",AC181, ", ",AD181, ", ",AE181, ", ",AF181), ", , ", "")</f>
        <v>Imereti</v>
      </c>
      <c r="AH181" s="31" t="n">
        <f aca="false">IF(LEFT(AG181,1) = ",", REPLACE(AG181, 1, 1, ""), AG181)</f>
        <v>0</v>
      </c>
      <c r="AI181" s="32" t="str">
        <f aca="false">IF(RIGHT(AH181,2) = ", ", REPLACE(AH181, LEN(AH181)-1, 2, ""), AH181)</f>
        <v>Imereti</v>
      </c>
      <c r="AJ181" s="32" t="str">
        <f aca="false">TRIM(AI181)</f>
        <v>Imereti</v>
      </c>
    </row>
    <row collapsed="false" customFormat="true" customHeight="true" hidden="false" ht="77.25" outlineLevel="0" r="182" s="32">
      <c r="A182" s="23" t="n">
        <v>181</v>
      </c>
      <c r="B182" s="24" t="s">
        <v>213</v>
      </c>
      <c r="C182" s="24" t="s">
        <v>540</v>
      </c>
      <c r="D182" s="25" t="n">
        <v>8920</v>
      </c>
      <c r="E182" s="26" t="n">
        <v>41687</v>
      </c>
      <c r="F182" s="34" t="n">
        <v>41820</v>
      </c>
      <c r="G182" s="34" t="s">
        <v>23</v>
      </c>
      <c r="H182" s="24" t="s">
        <v>24</v>
      </c>
      <c r="I182" s="27" t="s">
        <v>541</v>
      </c>
      <c r="J182" s="27" t="str">
        <f aca="false">AJ182</f>
        <v>Tbilisi</v>
      </c>
      <c r="K182" s="24"/>
      <c r="L182" s="24"/>
      <c r="M182" s="24"/>
      <c r="N182" s="24"/>
      <c r="O182" s="24"/>
      <c r="P182" s="24" t="s">
        <v>26</v>
      </c>
      <c r="Q182" s="24"/>
      <c r="R182" s="24"/>
      <c r="S182" s="24"/>
      <c r="T182" s="24"/>
      <c r="U182" s="28"/>
      <c r="V182" s="29" t="n">
        <f aca="false">IF(K182="x", K$2, "")</f>
        <v>0</v>
      </c>
      <c r="W182" s="29" t="n">
        <f aca="false">IF(L182="x", L$2, "")</f>
        <v>0</v>
      </c>
      <c r="X182" s="29" t="n">
        <f aca="false">IF(M182="x", M$2, "")</f>
        <v>0</v>
      </c>
      <c r="Y182" s="29" t="n">
        <f aca="false">IF(N182="x", N$2, "")</f>
        <v>0</v>
      </c>
      <c r="Z182" s="29" t="n">
        <f aca="false">IF(O182="x", O$2, "")</f>
        <v>0</v>
      </c>
      <c r="AA182" s="29" t="n">
        <f aca="false">IF(P182="x", P$2, "")</f>
        <v>0</v>
      </c>
      <c r="AB182" s="29" t="n">
        <f aca="false">IF(Q182="x", Q$2, "")</f>
        <v>0</v>
      </c>
      <c r="AC182" s="29" t="n">
        <f aca="false">IF(R182="x", R$2, "")</f>
        <v>0</v>
      </c>
      <c r="AD182" s="29" t="n">
        <f aca="false">IF(S182="x", S$2, "")</f>
        <v>0</v>
      </c>
      <c r="AE182" s="29" t="n">
        <f aca="false">IF(T182="x", T$2, "")</f>
        <v>0</v>
      </c>
      <c r="AF182" s="29" t="n">
        <f aca="false">IF(U182="x", U$2, "")</f>
        <v>0</v>
      </c>
      <c r="AG182" s="30" t="str">
        <f aca="false">SUBSTITUTE(CONCATENATE(V182, ", ",W182, ", ",X182, ", ",Y182, ", ",Z182, ", ",AA182, ", ",AB182, ", ",AC182, ", ",AD182, ", ",AE182, ", ",AF182), ", , ", "")</f>
        <v>, Tbilisi, </v>
      </c>
      <c r="AH182" s="31" t="n">
        <f aca="false">IF(LEFT(AG182,1) = ",", REPLACE(AG182, 1, 1, ""), AG182)</f>
        <v>0</v>
      </c>
      <c r="AI182" s="32" t="str">
        <f aca="false">IF(RIGHT(AH182,2) = ", ", REPLACE(AH182, LEN(AH182)-1, 2, ""), AH182)</f>
        <v> Tbilisi</v>
      </c>
      <c r="AJ182" s="32" t="str">
        <f aca="false">TRIM(AI182)</f>
        <v>Tbilisi</v>
      </c>
    </row>
    <row collapsed="false" customFormat="true" customHeight="true" hidden="false" ht="77.25" outlineLevel="0" r="183" s="32">
      <c r="A183" s="23" t="n">
        <v>182</v>
      </c>
      <c r="B183" s="24" t="s">
        <v>418</v>
      </c>
      <c r="C183" s="24" t="s">
        <v>542</v>
      </c>
      <c r="D183" s="25" t="n">
        <v>25690</v>
      </c>
      <c r="E183" s="26" t="n">
        <v>41699</v>
      </c>
      <c r="F183" s="34" t="n">
        <v>41820</v>
      </c>
      <c r="G183" s="34" t="s">
        <v>23</v>
      </c>
      <c r="H183" s="24" t="s">
        <v>281</v>
      </c>
      <c r="I183" s="27" t="s">
        <v>543</v>
      </c>
      <c r="J183" s="27" t="str">
        <f aca="false">AJ183</f>
        <v>Tbilisi</v>
      </c>
      <c r="K183" s="24"/>
      <c r="L183" s="24"/>
      <c r="M183" s="24"/>
      <c r="N183" s="24"/>
      <c r="O183" s="24"/>
      <c r="P183" s="24" t="s">
        <v>26</v>
      </c>
      <c r="Q183" s="24"/>
      <c r="R183" s="24"/>
      <c r="S183" s="24"/>
      <c r="T183" s="24"/>
      <c r="U183" s="28"/>
      <c r="V183" s="29" t="n">
        <f aca="false">IF(K183="x", K$2, "")</f>
        <v>0</v>
      </c>
      <c r="W183" s="29" t="n">
        <f aca="false">IF(L183="x", L$2, "")</f>
        <v>0</v>
      </c>
      <c r="X183" s="29" t="n">
        <f aca="false">IF(M183="x", M$2, "")</f>
        <v>0</v>
      </c>
      <c r="Y183" s="29" t="n">
        <f aca="false">IF(N183="x", N$2, "")</f>
        <v>0</v>
      </c>
      <c r="Z183" s="29" t="n">
        <f aca="false">IF(O183="x", O$2, "")</f>
        <v>0</v>
      </c>
      <c r="AA183" s="29" t="n">
        <f aca="false">IF(P183="x", P$2, "")</f>
        <v>0</v>
      </c>
      <c r="AB183" s="29" t="n">
        <f aca="false">IF(Q183="x", Q$2, "")</f>
        <v>0</v>
      </c>
      <c r="AC183" s="29" t="n">
        <f aca="false">IF(R183="x", R$2, "")</f>
        <v>0</v>
      </c>
      <c r="AD183" s="29" t="n">
        <f aca="false">IF(S183="x", S$2, "")</f>
        <v>0</v>
      </c>
      <c r="AE183" s="29" t="n">
        <f aca="false">IF(T183="x", T$2, "")</f>
        <v>0</v>
      </c>
      <c r="AF183" s="29" t="n">
        <f aca="false">IF(U183="x", U$2, "")</f>
        <v>0</v>
      </c>
      <c r="AG183" s="30" t="str">
        <f aca="false">SUBSTITUTE(CONCATENATE(V183, ", ",W183, ", ",X183, ", ",Y183, ", ",Z183, ", ",AA183, ", ",AB183, ", ",AC183, ", ",AD183, ", ",AE183, ", ",AF183), ", , ", "")</f>
        <v>, Tbilisi, </v>
      </c>
      <c r="AH183" s="31" t="n">
        <f aca="false">IF(LEFT(AG183,1) = ",", REPLACE(AG183, 1, 1, ""), AG183)</f>
        <v>0</v>
      </c>
      <c r="AI183" s="32" t="str">
        <f aca="false">IF(RIGHT(AH183,2) = ", ", REPLACE(AH183, LEN(AH183)-1, 2, ""), AH183)</f>
        <v> Tbilisi</v>
      </c>
      <c r="AJ183" s="32" t="str">
        <f aca="false">TRIM(AI183)</f>
        <v>Tbilisi</v>
      </c>
    </row>
    <row collapsed="false" customFormat="true" customHeight="true" hidden="false" ht="77.25" outlineLevel="0" r="184" s="32">
      <c r="A184" s="23" t="n">
        <v>183</v>
      </c>
      <c r="B184" s="24" t="s">
        <v>544</v>
      </c>
      <c r="C184" s="24" t="s">
        <v>545</v>
      </c>
      <c r="D184" s="25" t="n">
        <v>28222.5</v>
      </c>
      <c r="E184" s="26" t="n">
        <v>41687</v>
      </c>
      <c r="F184" s="34" t="n">
        <v>41820</v>
      </c>
      <c r="G184" s="34" t="s">
        <v>23</v>
      </c>
      <c r="H184" s="24" t="s">
        <v>65</v>
      </c>
      <c r="I184" s="27" t="s">
        <v>546</v>
      </c>
      <c r="J184" s="27" t="str">
        <f aca="false">AJ184</f>
        <v>Imereti</v>
      </c>
      <c r="K184" s="24"/>
      <c r="L184" s="24"/>
      <c r="M184" s="24" t="s">
        <v>431</v>
      </c>
      <c r="N184" s="24"/>
      <c r="O184" s="24"/>
      <c r="P184" s="24"/>
      <c r="Q184" s="24"/>
      <c r="R184" s="24"/>
      <c r="S184" s="24"/>
      <c r="T184" s="24"/>
      <c r="U184" s="28"/>
      <c r="V184" s="29" t="n">
        <f aca="false">IF(K184="x", K$2, "")</f>
        <v>0</v>
      </c>
      <c r="W184" s="29" t="n">
        <f aca="false">IF(L184="x", L$2, "")</f>
        <v>0</v>
      </c>
      <c r="X184" s="29" t="n">
        <f aca="false">IF(M184="x", M$2, "")</f>
        <v>0</v>
      </c>
      <c r="Y184" s="29" t="n">
        <f aca="false">IF(N184="x", N$2, "")</f>
        <v>0</v>
      </c>
      <c r="Z184" s="29" t="n">
        <f aca="false">IF(O184="x", O$2, "")</f>
        <v>0</v>
      </c>
      <c r="AA184" s="29" t="n">
        <f aca="false">IF(P184="x", P$2, "")</f>
        <v>0</v>
      </c>
      <c r="AB184" s="29" t="n">
        <f aca="false">IF(Q184="x", Q$2, "")</f>
        <v>0</v>
      </c>
      <c r="AC184" s="29" t="n">
        <f aca="false">IF(R184="x", R$2, "")</f>
        <v>0</v>
      </c>
      <c r="AD184" s="29" t="n">
        <f aca="false">IF(S184="x", S$2, "")</f>
        <v>0</v>
      </c>
      <c r="AE184" s="29" t="n">
        <f aca="false">IF(T184="x", T$2, "")</f>
        <v>0</v>
      </c>
      <c r="AF184" s="29" t="n">
        <f aca="false">IF(U184="x", U$2, "")</f>
        <v>0</v>
      </c>
      <c r="AG184" s="30" t="str">
        <f aca="false">SUBSTITUTE(CONCATENATE(V184, ", ",W184, ", ",X184, ", ",Y184, ", ",Z184, ", ",AA184, ", ",AB184, ", ",AC184, ", ",AD184, ", ",AE184, ", ",AF184), ", , ", "")</f>
        <v>Imereti</v>
      </c>
      <c r="AH184" s="31" t="n">
        <f aca="false">IF(LEFT(AG184,1) = ",", REPLACE(AG184, 1, 1, ""), AG184)</f>
        <v>0</v>
      </c>
      <c r="AI184" s="32" t="str">
        <f aca="false">IF(RIGHT(AH184,2) = ", ", REPLACE(AH184, LEN(AH184)-1, 2, ""), AH184)</f>
        <v>Imereti</v>
      </c>
      <c r="AJ184" s="32" t="str">
        <f aca="false">TRIM(AI184)</f>
        <v>Imereti</v>
      </c>
    </row>
    <row collapsed="false" customFormat="true" customHeight="true" hidden="false" ht="77.25" outlineLevel="0" r="185" s="32">
      <c r="A185" s="23" t="n">
        <v>184</v>
      </c>
      <c r="B185" s="24" t="s">
        <v>352</v>
      </c>
      <c r="C185" s="24" t="s">
        <v>547</v>
      </c>
      <c r="D185" s="25" t="n">
        <v>27547.5</v>
      </c>
      <c r="E185" s="26" t="n">
        <v>41687</v>
      </c>
      <c r="F185" s="34" t="n">
        <v>41820</v>
      </c>
      <c r="G185" s="34" t="s">
        <v>23</v>
      </c>
      <c r="H185" s="24" t="s">
        <v>190</v>
      </c>
      <c r="I185" s="27" t="s">
        <v>548</v>
      </c>
      <c r="J185" s="27" t="str">
        <f aca="false">AJ185</f>
        <v>Adjara, Guria, Imereti, Samtskhe-Javakheti, Shida Kartli</v>
      </c>
      <c r="K185" s="24" t="s">
        <v>431</v>
      </c>
      <c r="L185" s="24" t="s">
        <v>431</v>
      </c>
      <c r="M185" s="24" t="s">
        <v>431</v>
      </c>
      <c r="N185" s="24"/>
      <c r="O185" s="24"/>
      <c r="P185" s="24"/>
      <c r="Q185" s="24"/>
      <c r="R185" s="24"/>
      <c r="S185" s="24"/>
      <c r="T185" s="24" t="s">
        <v>431</v>
      </c>
      <c r="U185" s="28" t="s">
        <v>431</v>
      </c>
      <c r="V185" s="29" t="n">
        <f aca="false">IF(K185="x", K$2, "")</f>
        <v>0</v>
      </c>
      <c r="W185" s="29" t="n">
        <f aca="false">IF(L185="x", L$2, "")</f>
        <v>0</v>
      </c>
      <c r="X185" s="29" t="n">
        <f aca="false">IF(M185="x", M$2, "")</f>
        <v>0</v>
      </c>
      <c r="Y185" s="29" t="n">
        <f aca="false">IF(N185="x", N$2, "")</f>
        <v>0</v>
      </c>
      <c r="Z185" s="29" t="n">
        <f aca="false">IF(O185="x", O$2, "")</f>
        <v>0</v>
      </c>
      <c r="AA185" s="29" t="n">
        <f aca="false">IF(P185="x", P$2, "")</f>
        <v>0</v>
      </c>
      <c r="AB185" s="29" t="n">
        <f aca="false">IF(Q185="x", Q$2, "")</f>
        <v>0</v>
      </c>
      <c r="AC185" s="29" t="n">
        <f aca="false">IF(R185="x", R$2, "")</f>
        <v>0</v>
      </c>
      <c r="AD185" s="29" t="n">
        <f aca="false">IF(S185="x", S$2, "")</f>
        <v>0</v>
      </c>
      <c r="AE185" s="29" t="n">
        <f aca="false">IF(T185="x", T$2, "")</f>
        <v>0</v>
      </c>
      <c r="AF185" s="29" t="n">
        <f aca="false">IF(U185="x", U$2, "")</f>
        <v>0</v>
      </c>
      <c r="AG185" s="30" t="str">
        <f aca="false">SUBSTITUTE(CONCATENATE(V185, ", ",W185, ", ",X185, ", ",Y185, ", ",Z185, ", ",AA185, ", ",AB185, ", ",AC185, ", ",AD185, ", ",AE185, ", ",AF185), ", , ", "")</f>
        <v>Adjara, Guria, Imereti, Samtskhe-Javakheti, Shida Kartli</v>
      </c>
      <c r="AH185" s="31" t="n">
        <f aca="false">IF(LEFT(AG185,1) = ",", REPLACE(AG185, 1, 1, ""), AG185)</f>
        <v>0</v>
      </c>
      <c r="AI185" s="32" t="str">
        <f aca="false">IF(RIGHT(AH185,2) = ", ", REPLACE(AH185, LEN(AH185)-1, 2, ""), AH185)</f>
        <v>Adjara, Guria, Imereti, Samtskhe-Javakheti, Shida Kartli</v>
      </c>
      <c r="AJ185" s="32" t="str">
        <f aca="false">TRIM(AI185)</f>
        <v>Adjara, Guria, Imereti, Samtskhe-Javakheti, Shida Kartli</v>
      </c>
    </row>
    <row collapsed="false" customFormat="true" customHeight="true" hidden="false" ht="77.25" outlineLevel="0" r="186" s="32">
      <c r="A186" s="23" t="n">
        <v>185</v>
      </c>
      <c r="B186" s="24" t="s">
        <v>549</v>
      </c>
      <c r="C186" s="24" t="s">
        <v>550</v>
      </c>
      <c r="D186" s="25" t="n">
        <v>8720</v>
      </c>
      <c r="E186" s="26" t="n">
        <v>41699</v>
      </c>
      <c r="F186" s="34" t="n">
        <v>41820</v>
      </c>
      <c r="G186" s="34" t="s">
        <v>155</v>
      </c>
      <c r="H186" s="24" t="s">
        <v>156</v>
      </c>
      <c r="I186" s="27" t="s">
        <v>551</v>
      </c>
      <c r="J186" s="27" t="str">
        <f aca="false">AJ186</f>
        <v>Imereti</v>
      </c>
      <c r="K186" s="24"/>
      <c r="L186" s="24"/>
      <c r="M186" s="24" t="s">
        <v>26</v>
      </c>
      <c r="N186" s="24"/>
      <c r="O186" s="24"/>
      <c r="P186" s="24"/>
      <c r="Q186" s="24"/>
      <c r="R186" s="24"/>
      <c r="S186" s="24"/>
      <c r="T186" s="24"/>
      <c r="U186" s="28"/>
      <c r="V186" s="29" t="n">
        <f aca="false">IF(K186="x", K$2, "")</f>
        <v>0</v>
      </c>
      <c r="W186" s="29" t="n">
        <f aca="false">IF(L186="x", L$2, "")</f>
        <v>0</v>
      </c>
      <c r="X186" s="29" t="n">
        <f aca="false">IF(M186="x", M$2, "")</f>
        <v>0</v>
      </c>
      <c r="Y186" s="29" t="n">
        <f aca="false">IF(N186="x", N$2, "")</f>
        <v>0</v>
      </c>
      <c r="Z186" s="29" t="n">
        <f aca="false">IF(O186="x", O$2, "")</f>
        <v>0</v>
      </c>
      <c r="AA186" s="29" t="n">
        <f aca="false">IF(P186="x", P$2, "")</f>
        <v>0</v>
      </c>
      <c r="AB186" s="29" t="n">
        <f aca="false">IF(Q186="x", Q$2, "")</f>
        <v>0</v>
      </c>
      <c r="AC186" s="29" t="n">
        <f aca="false">IF(R186="x", R$2, "")</f>
        <v>0</v>
      </c>
      <c r="AD186" s="29" t="n">
        <f aca="false">IF(S186="x", S$2, "")</f>
        <v>0</v>
      </c>
      <c r="AE186" s="29" t="n">
        <f aca="false">IF(T186="x", T$2, "")</f>
        <v>0</v>
      </c>
      <c r="AF186" s="29" t="n">
        <f aca="false">IF(U186="x", U$2, "")</f>
        <v>0</v>
      </c>
      <c r="AG186" s="30" t="str">
        <f aca="false">SUBSTITUTE(CONCATENATE(V186, ", ",W186, ", ",X186, ", ",Y186, ", ",Z186, ", ",AA186, ", ",AB186, ", ",AC186, ", ",AD186, ", ",AE186, ", ",AF186), ", , ", "")</f>
        <v>Imereti</v>
      </c>
      <c r="AH186" s="31" t="n">
        <f aca="false">IF(LEFT(AG186,1) = ",", REPLACE(AG186, 1, 1, ""), AG186)</f>
        <v>0</v>
      </c>
      <c r="AI186" s="32" t="str">
        <f aca="false">IF(RIGHT(AH186,2) = ", ", REPLACE(AH186, LEN(AH186)-1, 2, ""), AH186)</f>
        <v>Imereti</v>
      </c>
      <c r="AJ186" s="32" t="str">
        <f aca="false">TRIM(AI186)</f>
        <v>Imereti</v>
      </c>
    </row>
    <row collapsed="false" customFormat="true" customHeight="true" hidden="false" ht="77.25" outlineLevel="0" r="187" s="32">
      <c r="A187" s="23" t="n">
        <v>186</v>
      </c>
      <c r="B187" s="24" t="s">
        <v>166</v>
      </c>
      <c r="C187" s="24" t="s">
        <v>552</v>
      </c>
      <c r="D187" s="25" t="n">
        <v>10000</v>
      </c>
      <c r="E187" s="26" t="n">
        <v>41699</v>
      </c>
      <c r="F187" s="34" t="n">
        <v>41820</v>
      </c>
      <c r="G187" s="34" t="s">
        <v>155</v>
      </c>
      <c r="H187" s="24" t="s">
        <v>156</v>
      </c>
      <c r="I187" s="27" t="s">
        <v>553</v>
      </c>
      <c r="J187" s="27" t="str">
        <f aca="false">AJ187</f>
        <v>Tbilisi</v>
      </c>
      <c r="K187" s="24"/>
      <c r="L187" s="24"/>
      <c r="M187" s="24"/>
      <c r="N187" s="24"/>
      <c r="O187" s="24"/>
      <c r="P187" s="24" t="s">
        <v>26</v>
      </c>
      <c r="Q187" s="24"/>
      <c r="R187" s="24"/>
      <c r="S187" s="24"/>
      <c r="T187" s="24"/>
      <c r="U187" s="28"/>
      <c r="V187" s="29" t="n">
        <f aca="false">IF(K187="x", K$2, "")</f>
        <v>0</v>
      </c>
      <c r="W187" s="29" t="n">
        <f aca="false">IF(L187="x", L$2, "")</f>
        <v>0</v>
      </c>
      <c r="X187" s="29" t="n">
        <f aca="false">IF(M187="x", M$2, "")</f>
        <v>0</v>
      </c>
      <c r="Y187" s="29" t="n">
        <f aca="false">IF(N187="x", N$2, "")</f>
        <v>0</v>
      </c>
      <c r="Z187" s="29" t="n">
        <f aca="false">IF(O187="x", O$2, "")</f>
        <v>0</v>
      </c>
      <c r="AA187" s="29" t="n">
        <f aca="false">IF(P187="x", P$2, "")</f>
        <v>0</v>
      </c>
      <c r="AB187" s="29" t="n">
        <f aca="false">IF(Q187="x", Q$2, "")</f>
        <v>0</v>
      </c>
      <c r="AC187" s="29" t="n">
        <f aca="false">IF(R187="x", R$2, "")</f>
        <v>0</v>
      </c>
      <c r="AD187" s="29" t="n">
        <f aca="false">IF(S187="x", S$2, "")</f>
        <v>0</v>
      </c>
      <c r="AE187" s="29" t="n">
        <f aca="false">IF(T187="x", T$2, "")</f>
        <v>0</v>
      </c>
      <c r="AF187" s="29" t="n">
        <f aca="false">IF(U187="x", U$2, "")</f>
        <v>0</v>
      </c>
      <c r="AG187" s="30" t="str">
        <f aca="false">SUBSTITUTE(CONCATENATE(V187, ", ",W187, ", ",X187, ", ",Y187, ", ",Z187, ", ",AA187, ", ",AB187, ", ",AC187, ", ",AD187, ", ",AE187, ", ",AF187), ", , ", "")</f>
        <v>, Tbilisi, </v>
      </c>
      <c r="AH187" s="31" t="n">
        <f aca="false">IF(LEFT(AG187,1) = ",", REPLACE(AG187, 1, 1, ""), AG187)</f>
        <v>0</v>
      </c>
      <c r="AI187" s="32" t="inlineStr">
        <f aca="false">IF(RIGHT(AH187,2) = ", ", REPLACE(AH187, LEN(AH187)-1, 2, ""), AH187)</f>
        <is>
          <t> Tbilisi</t>
        </is>
      </c>
      <c r="AJ187" s="32" t="str">
        <f aca="false">TRIM(AI187)</f>
        <v>Tbilisi</v>
      </c>
    </row>
    <row collapsed="false" customFormat="true" customHeight="true" hidden="false" ht="77.25" outlineLevel="0" r="188" s="32">
      <c r="A188" s="23" t="n">
        <v>187</v>
      </c>
      <c r="B188" s="24" t="s">
        <v>108</v>
      </c>
      <c r="C188" s="24" t="s">
        <v>554</v>
      </c>
      <c r="D188" s="25" t="n">
        <v>59970</v>
      </c>
      <c r="E188" s="26" t="n">
        <v>41699</v>
      </c>
      <c r="F188" s="34" t="n">
        <v>41820</v>
      </c>
      <c r="G188" s="34" t="s">
        <v>106</v>
      </c>
      <c r="H188" s="24" t="s">
        <v>24</v>
      </c>
      <c r="I188" s="27" t="s">
        <v>555</v>
      </c>
      <c r="J188" s="27" t="str">
        <f aca="false">AJ188</f>
        <v>Tbilisi</v>
      </c>
      <c r="K188" s="24"/>
      <c r="L188" s="24"/>
      <c r="M188" s="24"/>
      <c r="N188" s="24"/>
      <c r="O188" s="24"/>
      <c r="P188" s="24" t="s">
        <v>26</v>
      </c>
      <c r="Q188" s="24"/>
      <c r="R188" s="24"/>
      <c r="S188" s="24"/>
      <c r="T188" s="24"/>
      <c r="U188" s="28"/>
      <c r="V188" s="29" t="n">
        <f aca="false">IF(K188="x", K$2, "")</f>
        <v>0</v>
      </c>
      <c r="W188" s="29" t="n">
        <f aca="false">IF(L188="x", L$2, "")</f>
        <v>0</v>
      </c>
      <c r="X188" s="29" t="n">
        <f aca="false">IF(M188="x", M$2, "")</f>
        <v>0</v>
      </c>
      <c r="Y188" s="29" t="n">
        <f aca="false">IF(N188="x", N$2, "")</f>
        <v>0</v>
      </c>
      <c r="Z188" s="29" t="n">
        <f aca="false">IF(O188="x", O$2, "")</f>
        <v>0</v>
      </c>
      <c r="AA188" s="29" t="n">
        <f aca="false">IF(P188="x", P$2, "")</f>
        <v>0</v>
      </c>
      <c r="AB188" s="29" t="n">
        <f aca="false">IF(Q188="x", Q$2, "")</f>
        <v>0</v>
      </c>
      <c r="AC188" s="29" t="n">
        <f aca="false">IF(R188="x", R$2, "")</f>
        <v>0</v>
      </c>
      <c r="AD188" s="29" t="n">
        <f aca="false">IF(S188="x", S$2, "")</f>
        <v>0</v>
      </c>
      <c r="AE188" s="29" t="n">
        <f aca="false">IF(T188="x", T$2, "")</f>
        <v>0</v>
      </c>
      <c r="AF188" s="29" t="n">
        <f aca="false">IF(U188="x", U$2, "")</f>
        <v>0</v>
      </c>
      <c r="AG188" s="30" t="str">
        <f aca="false">SUBSTITUTE(CONCATENATE(V188, ", ",W188, ", ",X188, ", ",Y188, ", ",Z188, ", ",AA188, ", ",AB188, ", ",AC188, ", ",AD188, ", ",AE188, ", ",AF188), ", , ", "")</f>
        <v>, Tbilisi, </v>
      </c>
      <c r="AH188" s="31" t="n">
        <f aca="false">IF(LEFT(AG188,1) = ",", REPLACE(AG188, 1, 1, ""), AG188)</f>
        <v>0</v>
      </c>
      <c r="AI188" s="32" t="inlineStr">
        <f aca="false">IF(RIGHT(AH188,2) = ", ", REPLACE(AH188, LEN(AH188)-1, 2, ""), AH188)</f>
        <is>
          <t> Tbilisi</t>
        </is>
      </c>
      <c r="AJ188" s="32" t="str">
        <f aca="false">TRIM(AI188)</f>
        <v>Tbilisi</v>
      </c>
    </row>
    <row collapsed="false" customFormat="true" customHeight="true" hidden="false" ht="77.25" outlineLevel="0" r="189" s="32">
      <c r="A189" s="23" t="n">
        <v>188</v>
      </c>
      <c r="B189" s="24" t="s">
        <v>556</v>
      </c>
      <c r="C189" s="24" t="s">
        <v>557</v>
      </c>
      <c r="D189" s="25" t="n">
        <v>13897.5</v>
      </c>
      <c r="E189" s="26" t="n">
        <v>41712</v>
      </c>
      <c r="F189" s="34" t="n">
        <v>41851</v>
      </c>
      <c r="G189" s="34" t="s">
        <v>318</v>
      </c>
      <c r="H189" s="24" t="s">
        <v>91</v>
      </c>
      <c r="I189" s="27" t="s">
        <v>558</v>
      </c>
      <c r="J189" s="27" t="str">
        <f aca="false">AJ189</f>
        <v>Tbilisi</v>
      </c>
      <c r="K189" s="24"/>
      <c r="L189" s="24"/>
      <c r="M189" s="24"/>
      <c r="N189" s="24"/>
      <c r="O189" s="24"/>
      <c r="P189" s="24" t="s">
        <v>26</v>
      </c>
      <c r="Q189" s="24"/>
      <c r="R189" s="24"/>
      <c r="S189" s="24"/>
      <c r="T189" s="24"/>
      <c r="U189" s="28"/>
      <c r="V189" s="29" t="n">
        <f aca="false">IF(K189="x", K$2, "")</f>
        <v>0</v>
      </c>
      <c r="W189" s="29" t="n">
        <f aca="false">IF(L189="x", L$2, "")</f>
        <v>0</v>
      </c>
      <c r="X189" s="29" t="n">
        <f aca="false">IF(M189="x", M$2, "")</f>
        <v>0</v>
      </c>
      <c r="Y189" s="29" t="n">
        <f aca="false">IF(N189="x", N$2, "")</f>
        <v>0</v>
      </c>
      <c r="Z189" s="29" t="n">
        <f aca="false">IF(O189="x", O$2, "")</f>
        <v>0</v>
      </c>
      <c r="AA189" s="29" t="n">
        <f aca="false">IF(P189="x", P$2, "")</f>
        <v>0</v>
      </c>
      <c r="AB189" s="29" t="n">
        <f aca="false">IF(Q189="x", Q$2, "")</f>
        <v>0</v>
      </c>
      <c r="AC189" s="29" t="n">
        <f aca="false">IF(R189="x", R$2, "")</f>
        <v>0</v>
      </c>
      <c r="AD189" s="29" t="n">
        <f aca="false">IF(S189="x", S$2, "")</f>
        <v>0</v>
      </c>
      <c r="AE189" s="29" t="n">
        <f aca="false">IF(T189="x", T$2, "")</f>
        <v>0</v>
      </c>
      <c r="AF189" s="29" t="n">
        <f aca="false">IF(U189="x", U$2, "")</f>
        <v>0</v>
      </c>
      <c r="AG189" s="30" t="str">
        <f aca="false">SUBSTITUTE(CONCATENATE(V189, ", ",W189, ", ",X189, ", ",Y189, ", ",Z189, ", ",AA189, ", ",AB189, ", ",AC189, ", ",AD189, ", ",AE189, ", ",AF189), ", , ", "")</f>
        <v>, Tbilisi, </v>
      </c>
      <c r="AH189" s="31" t="n">
        <f aca="false">IF(LEFT(AG189,1) = ",", REPLACE(AG189, 1, 1, ""), AG189)</f>
        <v>0</v>
      </c>
      <c r="AI189" s="32" t="inlineStr">
        <f aca="false">IF(RIGHT(AH189,2) = ", ", REPLACE(AH189, LEN(AH189)-1, 2, ""), AH189)</f>
        <is>
          <t> Tbilisi</t>
        </is>
      </c>
      <c r="AJ189" s="32" t="str">
        <f aca="false">TRIM(AI189)</f>
        <v>Tbilisi</v>
      </c>
    </row>
    <row collapsed="false" customFormat="false" customHeight="false" hidden="false" ht="13.3" outlineLevel="0" r="190">
      <c r="D190" s="39" t="n">
        <f aca="false">SUM(D3:D189)</f>
        <v>5351315.59</v>
      </c>
    </row>
  </sheetData>
  <mergeCells count="1">
    <mergeCell ref="K1:U1"/>
  </mergeCells>
  <printOptions headings="false" gridLines="true" gridLinesSet="true" horizontalCentered="true" verticalCentered="false"/>
  <pageMargins left="0.2" right="0.2" top="0.252083333333333" bottom="0.252083333333333" header="0.3" footer="0.3"/>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&amp;CUSAID/Georgia/DG Grantee Database</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2011-04-19T06:12:43Z</dcterms:created>
  <dc:creator>User</dc:creator>
  <cp:lastModifiedBy>Tamar Bortsvadze</cp:lastModifiedBy>
  <cp:lastPrinted>2014-02-21T07:17:48Z</cp:lastPrinted>
  <dcterms:modified xsi:type="dcterms:W3CDTF">2014-03-26T09:09:18Z</dcterms:modified>
  <cp:revision>0</cp:revision>
</cp:coreProperties>
</file>