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735" yWindow="120" windowWidth="10620" windowHeight="7950"/>
  </bookViews>
  <sheets>
    <sheet name="TS#1_Orthog_AcpS_PfAcpH_Step 2" sheetId="2" r:id="rId1"/>
    <sheet name="TS#1_Orthog_AcpS_Step 1" sheetId="1" r:id="rId2"/>
    <sheet name="membrane layout" sheetId="3" r:id="rId3"/>
  </sheets>
  <calcPr calcId="145621"/>
</workbook>
</file>

<file path=xl/calcChain.xml><?xml version="1.0" encoding="utf-8"?>
<calcChain xmlns="http://schemas.openxmlformats.org/spreadsheetml/2006/main">
  <c r="Q19" i="1" l="1"/>
  <c r="P19" i="1"/>
  <c r="I2" i="1" s="1"/>
  <c r="J574" i="1" s="1"/>
  <c r="W19" i="2"/>
  <c r="V19" i="2"/>
  <c r="I2" i="2" s="1"/>
  <c r="J5" i="1" l="1"/>
  <c r="N6" i="2" l="1"/>
  <c r="J6" i="2"/>
  <c r="K2" i="2" l="1"/>
  <c r="J51" i="1"/>
  <c r="J37" i="1"/>
  <c r="J6" i="1"/>
  <c r="K6" i="2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5" i="2"/>
  <c r="N2" i="2"/>
  <c r="J16" i="2"/>
  <c r="K16" i="2" s="1"/>
  <c r="L16" i="2" s="1"/>
  <c r="J35" i="2"/>
  <c r="K35" i="2" s="1"/>
  <c r="L35" i="2" s="1"/>
  <c r="J51" i="2"/>
  <c r="K51" i="2" s="1"/>
  <c r="L51" i="2" s="1"/>
  <c r="J67" i="2"/>
  <c r="J83" i="2"/>
  <c r="J99" i="2"/>
  <c r="J115" i="2"/>
  <c r="J131" i="2"/>
  <c r="J147" i="2"/>
  <c r="J163" i="2"/>
  <c r="J179" i="2"/>
  <c r="J195" i="2"/>
  <c r="J211" i="2"/>
  <c r="J227" i="2"/>
  <c r="J243" i="2"/>
  <c r="J259" i="2"/>
  <c r="J275" i="2"/>
  <c r="J291" i="2"/>
  <c r="J307" i="2"/>
  <c r="J323" i="2"/>
  <c r="J339" i="2"/>
  <c r="J355" i="2"/>
  <c r="J371" i="2"/>
  <c r="J387" i="2"/>
  <c r="J403" i="2"/>
  <c r="J419" i="2"/>
  <c r="J435" i="2"/>
  <c r="J451" i="2"/>
  <c r="J467" i="2"/>
  <c r="J483" i="2"/>
  <c r="J499" i="2"/>
  <c r="J515" i="2"/>
  <c r="J531" i="2"/>
  <c r="J547" i="2"/>
  <c r="J563" i="2"/>
  <c r="K83" i="2"/>
  <c r="L83" i="2" s="1"/>
  <c r="K115" i="2" l="1"/>
  <c r="L115" i="2" s="1"/>
  <c r="K499" i="2"/>
  <c r="L499" i="2" s="1"/>
  <c r="K243" i="2"/>
  <c r="L243" i="2" s="1"/>
  <c r="K179" i="2"/>
  <c r="L179" i="2" s="1"/>
  <c r="K419" i="2"/>
  <c r="L419" i="2" s="1"/>
  <c r="K531" i="2"/>
  <c r="L531" i="2" s="1"/>
  <c r="K467" i="2"/>
  <c r="L467" i="2" s="1"/>
  <c r="K403" i="2"/>
  <c r="L403" i="2" s="1"/>
  <c r="K339" i="2"/>
  <c r="L339" i="2" s="1"/>
  <c r="K275" i="2"/>
  <c r="L275" i="2" s="1"/>
  <c r="K211" i="2"/>
  <c r="L211" i="2" s="1"/>
  <c r="K147" i="2"/>
  <c r="L147" i="2" s="1"/>
  <c r="K291" i="2"/>
  <c r="L291" i="2" s="1"/>
  <c r="K227" i="2"/>
  <c r="L227" i="2" s="1"/>
  <c r="K163" i="2"/>
  <c r="L163" i="2" s="1"/>
  <c r="K99" i="2"/>
  <c r="L99" i="2" s="1"/>
  <c r="K387" i="2"/>
  <c r="L387" i="2" s="1"/>
  <c r="K547" i="2"/>
  <c r="L547" i="2" s="1"/>
  <c r="K483" i="2"/>
  <c r="L483" i="2" s="1"/>
  <c r="K355" i="2"/>
  <c r="L355" i="2" s="1"/>
  <c r="K515" i="2"/>
  <c r="L515" i="2" s="1"/>
  <c r="K259" i="2"/>
  <c r="L259" i="2" s="1"/>
  <c r="K195" i="2"/>
  <c r="L195" i="2" s="1"/>
  <c r="K131" i="2"/>
  <c r="L131" i="2" s="1"/>
  <c r="K67" i="2"/>
  <c r="L67" i="2" s="1"/>
  <c r="K451" i="2"/>
  <c r="L451" i="2" s="1"/>
  <c r="K371" i="2"/>
  <c r="L371" i="2" s="1"/>
  <c r="K307" i="2"/>
  <c r="L307" i="2" s="1"/>
  <c r="K563" i="2"/>
  <c r="L563" i="2" s="1"/>
  <c r="K435" i="2"/>
  <c r="L435" i="2" s="1"/>
  <c r="K323" i="2"/>
  <c r="L323" i="2" s="1"/>
  <c r="K536" i="2"/>
  <c r="L536" i="2" s="1"/>
  <c r="J7" i="2"/>
  <c r="K7" i="2" s="1"/>
  <c r="L7" i="2" s="1"/>
  <c r="J9" i="2"/>
  <c r="K9" i="2" s="1"/>
  <c r="L9" i="2" s="1"/>
  <c r="J13" i="2"/>
  <c r="J17" i="2"/>
  <c r="K17" i="2" s="1"/>
  <c r="L17" i="2" s="1"/>
  <c r="J21" i="2"/>
  <c r="K21" i="2" s="1"/>
  <c r="L21" i="2" s="1"/>
  <c r="J25" i="2"/>
  <c r="K25" i="2" s="1"/>
  <c r="L25" i="2" s="1"/>
  <c r="J5" i="2"/>
  <c r="K5" i="2" s="1"/>
  <c r="L5" i="2" s="1"/>
  <c r="J12" i="2"/>
  <c r="J18" i="2"/>
  <c r="K18" i="2" s="1"/>
  <c r="L18" i="2" s="1"/>
  <c r="J23" i="2"/>
  <c r="K23" i="2" s="1"/>
  <c r="L23" i="2" s="1"/>
  <c r="J28" i="2"/>
  <c r="K28" i="2" s="1"/>
  <c r="L28" i="2" s="1"/>
  <c r="J32" i="2"/>
  <c r="K32" i="2" s="1"/>
  <c r="L32" i="2" s="1"/>
  <c r="J36" i="2"/>
  <c r="K36" i="2" s="1"/>
  <c r="L36" i="2" s="1"/>
  <c r="J40" i="2"/>
  <c r="K40" i="2" s="1"/>
  <c r="L40" i="2" s="1"/>
  <c r="J44" i="2"/>
  <c r="K44" i="2" s="1"/>
  <c r="L44" i="2" s="1"/>
  <c r="J48" i="2"/>
  <c r="K48" i="2" s="1"/>
  <c r="L48" i="2" s="1"/>
  <c r="J52" i="2"/>
  <c r="K52" i="2" s="1"/>
  <c r="L52" i="2" s="1"/>
  <c r="J56" i="2"/>
  <c r="K56" i="2" s="1"/>
  <c r="L56" i="2" s="1"/>
  <c r="J60" i="2"/>
  <c r="K60" i="2" s="1"/>
  <c r="L60" i="2" s="1"/>
  <c r="J64" i="2"/>
  <c r="K64" i="2" s="1"/>
  <c r="L64" i="2" s="1"/>
  <c r="J68" i="2"/>
  <c r="K68" i="2" s="1"/>
  <c r="L68" i="2" s="1"/>
  <c r="J72" i="2"/>
  <c r="K72" i="2" s="1"/>
  <c r="L72" i="2" s="1"/>
  <c r="J76" i="2"/>
  <c r="K76" i="2" s="1"/>
  <c r="L76" i="2" s="1"/>
  <c r="J80" i="2"/>
  <c r="K80" i="2" s="1"/>
  <c r="L80" i="2" s="1"/>
  <c r="J84" i="2"/>
  <c r="K84" i="2" s="1"/>
  <c r="L84" i="2" s="1"/>
  <c r="J88" i="2"/>
  <c r="K88" i="2" s="1"/>
  <c r="L88" i="2" s="1"/>
  <c r="J92" i="2"/>
  <c r="K92" i="2" s="1"/>
  <c r="L92" i="2" s="1"/>
  <c r="J96" i="2"/>
  <c r="K96" i="2" s="1"/>
  <c r="L96" i="2" s="1"/>
  <c r="J100" i="2"/>
  <c r="K100" i="2" s="1"/>
  <c r="L100" i="2" s="1"/>
  <c r="J104" i="2"/>
  <c r="K104" i="2" s="1"/>
  <c r="L104" i="2" s="1"/>
  <c r="J108" i="2"/>
  <c r="K108" i="2" s="1"/>
  <c r="L108" i="2" s="1"/>
  <c r="J112" i="2"/>
  <c r="K112" i="2" s="1"/>
  <c r="L112" i="2" s="1"/>
  <c r="J116" i="2"/>
  <c r="K116" i="2" s="1"/>
  <c r="L116" i="2" s="1"/>
  <c r="J120" i="2"/>
  <c r="K120" i="2" s="1"/>
  <c r="L120" i="2" s="1"/>
  <c r="J124" i="2"/>
  <c r="K124" i="2" s="1"/>
  <c r="L124" i="2" s="1"/>
  <c r="J128" i="2"/>
  <c r="K128" i="2" s="1"/>
  <c r="L128" i="2" s="1"/>
  <c r="J132" i="2"/>
  <c r="K132" i="2" s="1"/>
  <c r="L132" i="2" s="1"/>
  <c r="J136" i="2"/>
  <c r="K136" i="2" s="1"/>
  <c r="L136" i="2" s="1"/>
  <c r="J140" i="2"/>
  <c r="K140" i="2" s="1"/>
  <c r="L140" i="2" s="1"/>
  <c r="J144" i="2"/>
  <c r="K144" i="2" s="1"/>
  <c r="L144" i="2" s="1"/>
  <c r="J148" i="2"/>
  <c r="K148" i="2" s="1"/>
  <c r="L148" i="2" s="1"/>
  <c r="J152" i="2"/>
  <c r="K152" i="2" s="1"/>
  <c r="L152" i="2" s="1"/>
  <c r="J156" i="2"/>
  <c r="K156" i="2" s="1"/>
  <c r="L156" i="2" s="1"/>
  <c r="J160" i="2"/>
  <c r="K160" i="2" s="1"/>
  <c r="L160" i="2" s="1"/>
  <c r="J164" i="2"/>
  <c r="K164" i="2" s="1"/>
  <c r="L164" i="2" s="1"/>
  <c r="J168" i="2"/>
  <c r="K168" i="2" s="1"/>
  <c r="L168" i="2" s="1"/>
  <c r="J172" i="2"/>
  <c r="K172" i="2" s="1"/>
  <c r="L172" i="2" s="1"/>
  <c r="J176" i="2"/>
  <c r="K176" i="2" s="1"/>
  <c r="L176" i="2" s="1"/>
  <c r="J180" i="2"/>
  <c r="K180" i="2" s="1"/>
  <c r="L180" i="2" s="1"/>
  <c r="J184" i="2"/>
  <c r="K184" i="2" s="1"/>
  <c r="L184" i="2" s="1"/>
  <c r="J188" i="2"/>
  <c r="K188" i="2" s="1"/>
  <c r="L188" i="2" s="1"/>
  <c r="J192" i="2"/>
  <c r="K192" i="2" s="1"/>
  <c r="L192" i="2" s="1"/>
  <c r="J196" i="2"/>
  <c r="K196" i="2" s="1"/>
  <c r="L196" i="2" s="1"/>
  <c r="J200" i="2"/>
  <c r="K200" i="2" s="1"/>
  <c r="L200" i="2" s="1"/>
  <c r="J204" i="2"/>
  <c r="K204" i="2" s="1"/>
  <c r="L204" i="2" s="1"/>
  <c r="J208" i="2"/>
  <c r="K208" i="2" s="1"/>
  <c r="L208" i="2" s="1"/>
  <c r="J212" i="2"/>
  <c r="K212" i="2" s="1"/>
  <c r="L212" i="2" s="1"/>
  <c r="J216" i="2"/>
  <c r="K216" i="2" s="1"/>
  <c r="L216" i="2" s="1"/>
  <c r="J220" i="2"/>
  <c r="K220" i="2" s="1"/>
  <c r="L220" i="2" s="1"/>
  <c r="J224" i="2"/>
  <c r="K224" i="2" s="1"/>
  <c r="L224" i="2" s="1"/>
  <c r="J228" i="2"/>
  <c r="K228" i="2" s="1"/>
  <c r="L228" i="2" s="1"/>
  <c r="J232" i="2"/>
  <c r="K232" i="2" s="1"/>
  <c r="L232" i="2" s="1"/>
  <c r="J236" i="2"/>
  <c r="K236" i="2" s="1"/>
  <c r="L236" i="2" s="1"/>
  <c r="J240" i="2"/>
  <c r="K240" i="2" s="1"/>
  <c r="L240" i="2" s="1"/>
  <c r="J244" i="2"/>
  <c r="K244" i="2" s="1"/>
  <c r="L244" i="2" s="1"/>
  <c r="J248" i="2"/>
  <c r="K248" i="2" s="1"/>
  <c r="L248" i="2" s="1"/>
  <c r="J252" i="2"/>
  <c r="K252" i="2" s="1"/>
  <c r="L252" i="2" s="1"/>
  <c r="J256" i="2"/>
  <c r="K256" i="2" s="1"/>
  <c r="L256" i="2" s="1"/>
  <c r="J260" i="2"/>
  <c r="K260" i="2" s="1"/>
  <c r="L260" i="2" s="1"/>
  <c r="J264" i="2"/>
  <c r="K264" i="2" s="1"/>
  <c r="L264" i="2" s="1"/>
  <c r="J268" i="2"/>
  <c r="K268" i="2" s="1"/>
  <c r="L268" i="2" s="1"/>
  <c r="J272" i="2"/>
  <c r="K272" i="2" s="1"/>
  <c r="L272" i="2" s="1"/>
  <c r="J276" i="2"/>
  <c r="K276" i="2" s="1"/>
  <c r="L276" i="2" s="1"/>
  <c r="J280" i="2"/>
  <c r="K280" i="2" s="1"/>
  <c r="L280" i="2" s="1"/>
  <c r="J284" i="2"/>
  <c r="K284" i="2" s="1"/>
  <c r="L284" i="2" s="1"/>
  <c r="J288" i="2"/>
  <c r="K288" i="2" s="1"/>
  <c r="L288" i="2" s="1"/>
  <c r="J292" i="2"/>
  <c r="K292" i="2" s="1"/>
  <c r="L292" i="2" s="1"/>
  <c r="J296" i="2"/>
  <c r="K296" i="2" s="1"/>
  <c r="L296" i="2" s="1"/>
  <c r="J300" i="2"/>
  <c r="K300" i="2" s="1"/>
  <c r="L300" i="2" s="1"/>
  <c r="J304" i="2"/>
  <c r="K304" i="2" s="1"/>
  <c r="L304" i="2" s="1"/>
  <c r="J308" i="2"/>
  <c r="K308" i="2" s="1"/>
  <c r="L308" i="2" s="1"/>
  <c r="J312" i="2"/>
  <c r="K312" i="2" s="1"/>
  <c r="L312" i="2" s="1"/>
  <c r="J316" i="2"/>
  <c r="K316" i="2" s="1"/>
  <c r="L316" i="2" s="1"/>
  <c r="J320" i="2"/>
  <c r="K320" i="2" s="1"/>
  <c r="L320" i="2" s="1"/>
  <c r="J324" i="2"/>
  <c r="K324" i="2" s="1"/>
  <c r="L324" i="2" s="1"/>
  <c r="J328" i="2"/>
  <c r="K328" i="2" s="1"/>
  <c r="L328" i="2" s="1"/>
  <c r="J332" i="2"/>
  <c r="K332" i="2" s="1"/>
  <c r="L332" i="2" s="1"/>
  <c r="J336" i="2"/>
  <c r="K336" i="2" s="1"/>
  <c r="L336" i="2" s="1"/>
  <c r="J340" i="2"/>
  <c r="K340" i="2" s="1"/>
  <c r="L340" i="2" s="1"/>
  <c r="J344" i="2"/>
  <c r="K344" i="2" s="1"/>
  <c r="L344" i="2" s="1"/>
  <c r="J348" i="2"/>
  <c r="K348" i="2" s="1"/>
  <c r="L348" i="2" s="1"/>
  <c r="J352" i="2"/>
  <c r="K352" i="2" s="1"/>
  <c r="L352" i="2" s="1"/>
  <c r="J356" i="2"/>
  <c r="K356" i="2" s="1"/>
  <c r="L356" i="2" s="1"/>
  <c r="J360" i="2"/>
  <c r="K360" i="2" s="1"/>
  <c r="L360" i="2" s="1"/>
  <c r="J364" i="2"/>
  <c r="K364" i="2" s="1"/>
  <c r="L364" i="2" s="1"/>
  <c r="J368" i="2"/>
  <c r="K368" i="2" s="1"/>
  <c r="L368" i="2" s="1"/>
  <c r="J372" i="2"/>
  <c r="K372" i="2" s="1"/>
  <c r="L372" i="2" s="1"/>
  <c r="J376" i="2"/>
  <c r="K376" i="2" s="1"/>
  <c r="L376" i="2" s="1"/>
  <c r="J380" i="2"/>
  <c r="K380" i="2" s="1"/>
  <c r="L380" i="2" s="1"/>
  <c r="J384" i="2"/>
  <c r="K384" i="2" s="1"/>
  <c r="L384" i="2" s="1"/>
  <c r="J388" i="2"/>
  <c r="K388" i="2" s="1"/>
  <c r="L388" i="2" s="1"/>
  <c r="J392" i="2"/>
  <c r="K392" i="2" s="1"/>
  <c r="L392" i="2" s="1"/>
  <c r="J396" i="2"/>
  <c r="K396" i="2" s="1"/>
  <c r="L396" i="2" s="1"/>
  <c r="J400" i="2"/>
  <c r="K400" i="2" s="1"/>
  <c r="L400" i="2" s="1"/>
  <c r="J404" i="2"/>
  <c r="K404" i="2" s="1"/>
  <c r="L404" i="2" s="1"/>
  <c r="J408" i="2"/>
  <c r="K408" i="2" s="1"/>
  <c r="L408" i="2" s="1"/>
  <c r="J412" i="2"/>
  <c r="K412" i="2" s="1"/>
  <c r="L412" i="2" s="1"/>
  <c r="J416" i="2"/>
  <c r="K416" i="2" s="1"/>
  <c r="L416" i="2" s="1"/>
  <c r="J420" i="2"/>
  <c r="K420" i="2" s="1"/>
  <c r="L420" i="2" s="1"/>
  <c r="J424" i="2"/>
  <c r="K424" i="2" s="1"/>
  <c r="L424" i="2" s="1"/>
  <c r="J428" i="2"/>
  <c r="K428" i="2" s="1"/>
  <c r="L428" i="2" s="1"/>
  <c r="J432" i="2"/>
  <c r="K432" i="2" s="1"/>
  <c r="L432" i="2" s="1"/>
  <c r="J436" i="2"/>
  <c r="K436" i="2" s="1"/>
  <c r="L436" i="2" s="1"/>
  <c r="J440" i="2"/>
  <c r="K440" i="2" s="1"/>
  <c r="L440" i="2" s="1"/>
  <c r="J444" i="2"/>
  <c r="K444" i="2" s="1"/>
  <c r="L444" i="2" s="1"/>
  <c r="J448" i="2"/>
  <c r="K448" i="2" s="1"/>
  <c r="L448" i="2" s="1"/>
  <c r="J452" i="2"/>
  <c r="K452" i="2" s="1"/>
  <c r="L452" i="2" s="1"/>
  <c r="J456" i="2"/>
  <c r="K456" i="2" s="1"/>
  <c r="L456" i="2" s="1"/>
  <c r="J460" i="2"/>
  <c r="K460" i="2" s="1"/>
  <c r="L460" i="2" s="1"/>
  <c r="J464" i="2"/>
  <c r="K464" i="2" s="1"/>
  <c r="L464" i="2" s="1"/>
  <c r="J468" i="2"/>
  <c r="K468" i="2" s="1"/>
  <c r="L468" i="2" s="1"/>
  <c r="J472" i="2"/>
  <c r="K472" i="2" s="1"/>
  <c r="L472" i="2" s="1"/>
  <c r="J476" i="2"/>
  <c r="K476" i="2" s="1"/>
  <c r="L476" i="2" s="1"/>
  <c r="J480" i="2"/>
  <c r="K480" i="2" s="1"/>
  <c r="L480" i="2" s="1"/>
  <c r="J484" i="2"/>
  <c r="K484" i="2" s="1"/>
  <c r="L484" i="2" s="1"/>
  <c r="J488" i="2"/>
  <c r="K488" i="2" s="1"/>
  <c r="L488" i="2" s="1"/>
  <c r="J492" i="2"/>
  <c r="K492" i="2" s="1"/>
  <c r="L492" i="2" s="1"/>
  <c r="J496" i="2"/>
  <c r="K496" i="2" s="1"/>
  <c r="L496" i="2" s="1"/>
  <c r="J500" i="2"/>
  <c r="K500" i="2" s="1"/>
  <c r="L500" i="2" s="1"/>
  <c r="J504" i="2"/>
  <c r="K504" i="2" s="1"/>
  <c r="L504" i="2" s="1"/>
  <c r="J508" i="2"/>
  <c r="K508" i="2" s="1"/>
  <c r="L508" i="2" s="1"/>
  <c r="J512" i="2"/>
  <c r="K512" i="2" s="1"/>
  <c r="L512" i="2" s="1"/>
  <c r="J516" i="2"/>
  <c r="K516" i="2" s="1"/>
  <c r="L516" i="2" s="1"/>
  <c r="J520" i="2"/>
  <c r="K520" i="2" s="1"/>
  <c r="L520" i="2" s="1"/>
  <c r="J524" i="2"/>
  <c r="K524" i="2" s="1"/>
  <c r="L524" i="2" s="1"/>
  <c r="J528" i="2"/>
  <c r="K528" i="2" s="1"/>
  <c r="L528" i="2" s="1"/>
  <c r="J532" i="2"/>
  <c r="K532" i="2" s="1"/>
  <c r="L532" i="2" s="1"/>
  <c r="J536" i="2"/>
  <c r="J540" i="2"/>
  <c r="K540" i="2" s="1"/>
  <c r="L540" i="2" s="1"/>
  <c r="J544" i="2"/>
  <c r="K544" i="2" s="1"/>
  <c r="L544" i="2" s="1"/>
  <c r="J548" i="2"/>
  <c r="K548" i="2" s="1"/>
  <c r="L548" i="2" s="1"/>
  <c r="J552" i="2"/>
  <c r="K552" i="2" s="1"/>
  <c r="L552" i="2" s="1"/>
  <c r="J556" i="2"/>
  <c r="K556" i="2" s="1"/>
  <c r="L556" i="2" s="1"/>
  <c r="J560" i="2"/>
  <c r="K560" i="2" s="1"/>
  <c r="L560" i="2" s="1"/>
  <c r="J564" i="2"/>
  <c r="K564" i="2" s="1"/>
  <c r="L564" i="2" s="1"/>
  <c r="J568" i="2"/>
  <c r="K568" i="2" s="1"/>
  <c r="L568" i="2" s="1"/>
  <c r="J572" i="2"/>
  <c r="K572" i="2" s="1"/>
  <c r="L572" i="2" s="1"/>
  <c r="J8" i="2"/>
  <c r="K8" i="2" s="1"/>
  <c r="L8" i="2" s="1"/>
  <c r="J14" i="2"/>
  <c r="K14" i="2" s="1"/>
  <c r="L14" i="2" s="1"/>
  <c r="J19" i="2"/>
  <c r="K19" i="2" s="1"/>
  <c r="L19" i="2" s="1"/>
  <c r="J24" i="2"/>
  <c r="K24" i="2" s="1"/>
  <c r="L24" i="2" s="1"/>
  <c r="J29" i="2"/>
  <c r="K29" i="2" s="1"/>
  <c r="L29" i="2" s="1"/>
  <c r="J33" i="2"/>
  <c r="K33" i="2" s="1"/>
  <c r="L33" i="2" s="1"/>
  <c r="J37" i="2"/>
  <c r="K37" i="2" s="1"/>
  <c r="L37" i="2" s="1"/>
  <c r="J41" i="2"/>
  <c r="K41" i="2" s="1"/>
  <c r="L41" i="2" s="1"/>
  <c r="J45" i="2"/>
  <c r="K45" i="2" s="1"/>
  <c r="L45" i="2" s="1"/>
  <c r="J49" i="2"/>
  <c r="K49" i="2" s="1"/>
  <c r="L49" i="2" s="1"/>
  <c r="J53" i="2"/>
  <c r="K53" i="2" s="1"/>
  <c r="L53" i="2" s="1"/>
  <c r="J57" i="2"/>
  <c r="K57" i="2" s="1"/>
  <c r="L57" i="2" s="1"/>
  <c r="J61" i="2"/>
  <c r="K61" i="2" s="1"/>
  <c r="L61" i="2" s="1"/>
  <c r="J65" i="2"/>
  <c r="K65" i="2" s="1"/>
  <c r="L65" i="2" s="1"/>
  <c r="J69" i="2"/>
  <c r="K69" i="2" s="1"/>
  <c r="L69" i="2" s="1"/>
  <c r="J73" i="2"/>
  <c r="K73" i="2" s="1"/>
  <c r="L73" i="2" s="1"/>
  <c r="J77" i="2"/>
  <c r="K77" i="2" s="1"/>
  <c r="L77" i="2" s="1"/>
  <c r="J81" i="2"/>
  <c r="K81" i="2" s="1"/>
  <c r="L81" i="2" s="1"/>
  <c r="J85" i="2"/>
  <c r="K85" i="2" s="1"/>
  <c r="L85" i="2" s="1"/>
  <c r="J89" i="2"/>
  <c r="K89" i="2" s="1"/>
  <c r="L89" i="2" s="1"/>
  <c r="J93" i="2"/>
  <c r="K93" i="2" s="1"/>
  <c r="L93" i="2" s="1"/>
  <c r="J97" i="2"/>
  <c r="K97" i="2" s="1"/>
  <c r="L97" i="2" s="1"/>
  <c r="J101" i="2"/>
  <c r="K101" i="2" s="1"/>
  <c r="L101" i="2" s="1"/>
  <c r="J105" i="2"/>
  <c r="K105" i="2" s="1"/>
  <c r="L105" i="2" s="1"/>
  <c r="J109" i="2"/>
  <c r="K109" i="2" s="1"/>
  <c r="L109" i="2" s="1"/>
  <c r="J113" i="2"/>
  <c r="K113" i="2" s="1"/>
  <c r="L113" i="2" s="1"/>
  <c r="J117" i="2"/>
  <c r="K117" i="2" s="1"/>
  <c r="L117" i="2" s="1"/>
  <c r="J121" i="2"/>
  <c r="K121" i="2" s="1"/>
  <c r="L121" i="2" s="1"/>
  <c r="J125" i="2"/>
  <c r="K125" i="2" s="1"/>
  <c r="L125" i="2" s="1"/>
  <c r="J129" i="2"/>
  <c r="K129" i="2" s="1"/>
  <c r="L129" i="2" s="1"/>
  <c r="J133" i="2"/>
  <c r="K133" i="2" s="1"/>
  <c r="L133" i="2" s="1"/>
  <c r="J137" i="2"/>
  <c r="K137" i="2" s="1"/>
  <c r="L137" i="2" s="1"/>
  <c r="J141" i="2"/>
  <c r="K141" i="2" s="1"/>
  <c r="L141" i="2" s="1"/>
  <c r="J145" i="2"/>
  <c r="K145" i="2" s="1"/>
  <c r="L145" i="2" s="1"/>
  <c r="J149" i="2"/>
  <c r="K149" i="2" s="1"/>
  <c r="L149" i="2" s="1"/>
  <c r="J153" i="2"/>
  <c r="K153" i="2" s="1"/>
  <c r="L153" i="2" s="1"/>
  <c r="J157" i="2"/>
  <c r="K157" i="2" s="1"/>
  <c r="L157" i="2" s="1"/>
  <c r="J161" i="2"/>
  <c r="K161" i="2" s="1"/>
  <c r="L161" i="2" s="1"/>
  <c r="J165" i="2"/>
  <c r="K165" i="2" s="1"/>
  <c r="L165" i="2" s="1"/>
  <c r="J169" i="2"/>
  <c r="K169" i="2" s="1"/>
  <c r="L169" i="2" s="1"/>
  <c r="J173" i="2"/>
  <c r="K173" i="2" s="1"/>
  <c r="L173" i="2" s="1"/>
  <c r="J177" i="2"/>
  <c r="K177" i="2" s="1"/>
  <c r="L177" i="2" s="1"/>
  <c r="J181" i="2"/>
  <c r="K181" i="2" s="1"/>
  <c r="L181" i="2" s="1"/>
  <c r="J185" i="2"/>
  <c r="K185" i="2" s="1"/>
  <c r="L185" i="2" s="1"/>
  <c r="J189" i="2"/>
  <c r="K189" i="2" s="1"/>
  <c r="L189" i="2" s="1"/>
  <c r="J193" i="2"/>
  <c r="K193" i="2" s="1"/>
  <c r="L193" i="2" s="1"/>
  <c r="J197" i="2"/>
  <c r="K197" i="2" s="1"/>
  <c r="L197" i="2" s="1"/>
  <c r="J201" i="2"/>
  <c r="K201" i="2" s="1"/>
  <c r="L201" i="2" s="1"/>
  <c r="J205" i="2"/>
  <c r="K205" i="2" s="1"/>
  <c r="L205" i="2" s="1"/>
  <c r="J209" i="2"/>
  <c r="K209" i="2" s="1"/>
  <c r="L209" i="2" s="1"/>
  <c r="J213" i="2"/>
  <c r="K213" i="2" s="1"/>
  <c r="L213" i="2" s="1"/>
  <c r="J217" i="2"/>
  <c r="K217" i="2" s="1"/>
  <c r="L217" i="2" s="1"/>
  <c r="J221" i="2"/>
  <c r="K221" i="2" s="1"/>
  <c r="L221" i="2" s="1"/>
  <c r="J225" i="2"/>
  <c r="K225" i="2" s="1"/>
  <c r="L225" i="2" s="1"/>
  <c r="J229" i="2"/>
  <c r="K229" i="2" s="1"/>
  <c r="L229" i="2" s="1"/>
  <c r="J233" i="2"/>
  <c r="K233" i="2" s="1"/>
  <c r="L233" i="2" s="1"/>
  <c r="J237" i="2"/>
  <c r="K237" i="2" s="1"/>
  <c r="L237" i="2" s="1"/>
  <c r="J241" i="2"/>
  <c r="K241" i="2" s="1"/>
  <c r="L241" i="2" s="1"/>
  <c r="J245" i="2"/>
  <c r="K245" i="2" s="1"/>
  <c r="L245" i="2" s="1"/>
  <c r="J249" i="2"/>
  <c r="K249" i="2" s="1"/>
  <c r="L249" i="2" s="1"/>
  <c r="J253" i="2"/>
  <c r="K253" i="2" s="1"/>
  <c r="L253" i="2" s="1"/>
  <c r="J257" i="2"/>
  <c r="K257" i="2" s="1"/>
  <c r="L257" i="2" s="1"/>
  <c r="J261" i="2"/>
  <c r="K261" i="2" s="1"/>
  <c r="L261" i="2" s="1"/>
  <c r="J265" i="2"/>
  <c r="K265" i="2" s="1"/>
  <c r="L265" i="2" s="1"/>
  <c r="J269" i="2"/>
  <c r="K269" i="2" s="1"/>
  <c r="L269" i="2" s="1"/>
  <c r="J273" i="2"/>
  <c r="K273" i="2" s="1"/>
  <c r="L273" i="2" s="1"/>
  <c r="J277" i="2"/>
  <c r="K277" i="2" s="1"/>
  <c r="L277" i="2" s="1"/>
  <c r="J281" i="2"/>
  <c r="K281" i="2" s="1"/>
  <c r="L281" i="2" s="1"/>
  <c r="J285" i="2"/>
  <c r="K285" i="2" s="1"/>
  <c r="L285" i="2" s="1"/>
  <c r="J289" i="2"/>
  <c r="K289" i="2" s="1"/>
  <c r="L289" i="2" s="1"/>
  <c r="J293" i="2"/>
  <c r="K293" i="2" s="1"/>
  <c r="L293" i="2" s="1"/>
  <c r="J297" i="2"/>
  <c r="K297" i="2" s="1"/>
  <c r="L297" i="2" s="1"/>
  <c r="J301" i="2"/>
  <c r="K301" i="2" s="1"/>
  <c r="L301" i="2" s="1"/>
  <c r="J305" i="2"/>
  <c r="K305" i="2" s="1"/>
  <c r="L305" i="2" s="1"/>
  <c r="J309" i="2"/>
  <c r="K309" i="2" s="1"/>
  <c r="L309" i="2" s="1"/>
  <c r="J313" i="2"/>
  <c r="K313" i="2" s="1"/>
  <c r="L313" i="2" s="1"/>
  <c r="J317" i="2"/>
  <c r="K317" i="2" s="1"/>
  <c r="L317" i="2" s="1"/>
  <c r="J321" i="2"/>
  <c r="K321" i="2" s="1"/>
  <c r="L321" i="2" s="1"/>
  <c r="J325" i="2"/>
  <c r="K325" i="2" s="1"/>
  <c r="L325" i="2" s="1"/>
  <c r="J329" i="2"/>
  <c r="K329" i="2" s="1"/>
  <c r="L329" i="2" s="1"/>
  <c r="J333" i="2"/>
  <c r="K333" i="2" s="1"/>
  <c r="L333" i="2" s="1"/>
  <c r="J337" i="2"/>
  <c r="K337" i="2" s="1"/>
  <c r="L337" i="2" s="1"/>
  <c r="J341" i="2"/>
  <c r="K341" i="2" s="1"/>
  <c r="L341" i="2" s="1"/>
  <c r="J345" i="2"/>
  <c r="K345" i="2" s="1"/>
  <c r="L345" i="2" s="1"/>
  <c r="J349" i="2"/>
  <c r="K349" i="2" s="1"/>
  <c r="L349" i="2" s="1"/>
  <c r="J353" i="2"/>
  <c r="K353" i="2" s="1"/>
  <c r="L353" i="2" s="1"/>
  <c r="J357" i="2"/>
  <c r="K357" i="2" s="1"/>
  <c r="L357" i="2" s="1"/>
  <c r="J361" i="2"/>
  <c r="K361" i="2" s="1"/>
  <c r="L361" i="2" s="1"/>
  <c r="J365" i="2"/>
  <c r="K365" i="2" s="1"/>
  <c r="L365" i="2" s="1"/>
  <c r="J369" i="2"/>
  <c r="K369" i="2" s="1"/>
  <c r="L369" i="2" s="1"/>
  <c r="J373" i="2"/>
  <c r="K373" i="2" s="1"/>
  <c r="L373" i="2" s="1"/>
  <c r="J377" i="2"/>
  <c r="K377" i="2" s="1"/>
  <c r="L377" i="2" s="1"/>
  <c r="J381" i="2"/>
  <c r="K381" i="2" s="1"/>
  <c r="L381" i="2" s="1"/>
  <c r="J385" i="2"/>
  <c r="K385" i="2" s="1"/>
  <c r="L385" i="2" s="1"/>
  <c r="J389" i="2"/>
  <c r="K389" i="2" s="1"/>
  <c r="L389" i="2" s="1"/>
  <c r="J393" i="2"/>
  <c r="K393" i="2" s="1"/>
  <c r="L393" i="2" s="1"/>
  <c r="J397" i="2"/>
  <c r="K397" i="2" s="1"/>
  <c r="L397" i="2" s="1"/>
  <c r="J401" i="2"/>
  <c r="K401" i="2" s="1"/>
  <c r="L401" i="2" s="1"/>
  <c r="J405" i="2"/>
  <c r="K405" i="2" s="1"/>
  <c r="L405" i="2" s="1"/>
  <c r="J409" i="2"/>
  <c r="K409" i="2" s="1"/>
  <c r="L409" i="2" s="1"/>
  <c r="J413" i="2"/>
  <c r="K413" i="2" s="1"/>
  <c r="L413" i="2" s="1"/>
  <c r="J417" i="2"/>
  <c r="K417" i="2" s="1"/>
  <c r="L417" i="2" s="1"/>
  <c r="J421" i="2"/>
  <c r="K421" i="2" s="1"/>
  <c r="L421" i="2" s="1"/>
  <c r="J425" i="2"/>
  <c r="K425" i="2" s="1"/>
  <c r="L425" i="2" s="1"/>
  <c r="J429" i="2"/>
  <c r="K429" i="2" s="1"/>
  <c r="L429" i="2" s="1"/>
  <c r="J433" i="2"/>
  <c r="K433" i="2" s="1"/>
  <c r="L433" i="2" s="1"/>
  <c r="J437" i="2"/>
  <c r="K437" i="2" s="1"/>
  <c r="L437" i="2" s="1"/>
  <c r="J441" i="2"/>
  <c r="K441" i="2" s="1"/>
  <c r="L441" i="2" s="1"/>
  <c r="J445" i="2"/>
  <c r="K445" i="2" s="1"/>
  <c r="L445" i="2" s="1"/>
  <c r="J449" i="2"/>
  <c r="K449" i="2" s="1"/>
  <c r="L449" i="2" s="1"/>
  <c r="J453" i="2"/>
  <c r="K453" i="2" s="1"/>
  <c r="L453" i="2" s="1"/>
  <c r="J457" i="2"/>
  <c r="K457" i="2" s="1"/>
  <c r="L457" i="2" s="1"/>
  <c r="J461" i="2"/>
  <c r="K461" i="2" s="1"/>
  <c r="L461" i="2" s="1"/>
  <c r="J465" i="2"/>
  <c r="K465" i="2" s="1"/>
  <c r="L465" i="2" s="1"/>
  <c r="J469" i="2"/>
  <c r="K469" i="2" s="1"/>
  <c r="L469" i="2" s="1"/>
  <c r="J473" i="2"/>
  <c r="K473" i="2" s="1"/>
  <c r="L473" i="2" s="1"/>
  <c r="J477" i="2"/>
  <c r="K477" i="2" s="1"/>
  <c r="L477" i="2" s="1"/>
  <c r="J481" i="2"/>
  <c r="K481" i="2" s="1"/>
  <c r="L481" i="2" s="1"/>
  <c r="J485" i="2"/>
  <c r="K485" i="2" s="1"/>
  <c r="L485" i="2" s="1"/>
  <c r="J489" i="2"/>
  <c r="K489" i="2" s="1"/>
  <c r="L489" i="2" s="1"/>
  <c r="J493" i="2"/>
  <c r="K493" i="2" s="1"/>
  <c r="L493" i="2" s="1"/>
  <c r="J497" i="2"/>
  <c r="K497" i="2" s="1"/>
  <c r="L497" i="2" s="1"/>
  <c r="J501" i="2"/>
  <c r="K501" i="2" s="1"/>
  <c r="L501" i="2" s="1"/>
  <c r="J505" i="2"/>
  <c r="K505" i="2" s="1"/>
  <c r="L505" i="2" s="1"/>
  <c r="J509" i="2"/>
  <c r="K509" i="2" s="1"/>
  <c r="L509" i="2" s="1"/>
  <c r="J513" i="2"/>
  <c r="K513" i="2" s="1"/>
  <c r="L513" i="2" s="1"/>
  <c r="J517" i="2"/>
  <c r="K517" i="2" s="1"/>
  <c r="L517" i="2" s="1"/>
  <c r="J521" i="2"/>
  <c r="K521" i="2" s="1"/>
  <c r="L521" i="2" s="1"/>
  <c r="J525" i="2"/>
  <c r="K525" i="2" s="1"/>
  <c r="L525" i="2" s="1"/>
  <c r="J529" i="2"/>
  <c r="K529" i="2" s="1"/>
  <c r="L529" i="2" s="1"/>
  <c r="J533" i="2"/>
  <c r="K533" i="2" s="1"/>
  <c r="L533" i="2" s="1"/>
  <c r="J537" i="2"/>
  <c r="K537" i="2" s="1"/>
  <c r="L537" i="2" s="1"/>
  <c r="J541" i="2"/>
  <c r="K541" i="2" s="1"/>
  <c r="L541" i="2" s="1"/>
  <c r="J545" i="2"/>
  <c r="K545" i="2" s="1"/>
  <c r="L545" i="2" s="1"/>
  <c r="J549" i="2"/>
  <c r="K549" i="2" s="1"/>
  <c r="L549" i="2" s="1"/>
  <c r="J553" i="2"/>
  <c r="K553" i="2" s="1"/>
  <c r="L553" i="2" s="1"/>
  <c r="J557" i="2"/>
  <c r="K557" i="2" s="1"/>
  <c r="L557" i="2" s="1"/>
  <c r="J561" i="2"/>
  <c r="K561" i="2" s="1"/>
  <c r="L561" i="2" s="1"/>
  <c r="J565" i="2"/>
  <c r="K565" i="2" s="1"/>
  <c r="L565" i="2" s="1"/>
  <c r="J569" i="2"/>
  <c r="K569" i="2" s="1"/>
  <c r="L569" i="2" s="1"/>
  <c r="J573" i="2"/>
  <c r="K573" i="2" s="1"/>
  <c r="L573" i="2" s="1"/>
  <c r="J10" i="2"/>
  <c r="K10" i="2" s="1"/>
  <c r="L10" i="2" s="1"/>
  <c r="J15" i="2"/>
  <c r="K15" i="2" s="1"/>
  <c r="L15" i="2" s="1"/>
  <c r="J20" i="2"/>
  <c r="K20" i="2" s="1"/>
  <c r="L20" i="2" s="1"/>
  <c r="J26" i="2"/>
  <c r="K26" i="2" s="1"/>
  <c r="L26" i="2" s="1"/>
  <c r="J30" i="2"/>
  <c r="K30" i="2" s="1"/>
  <c r="L30" i="2" s="1"/>
  <c r="J34" i="2"/>
  <c r="K34" i="2" s="1"/>
  <c r="L34" i="2" s="1"/>
  <c r="J38" i="2"/>
  <c r="K38" i="2" s="1"/>
  <c r="L38" i="2" s="1"/>
  <c r="J42" i="2"/>
  <c r="K42" i="2" s="1"/>
  <c r="L42" i="2" s="1"/>
  <c r="J46" i="2"/>
  <c r="K46" i="2" s="1"/>
  <c r="L46" i="2" s="1"/>
  <c r="J50" i="2"/>
  <c r="K50" i="2" s="1"/>
  <c r="L50" i="2" s="1"/>
  <c r="J54" i="2"/>
  <c r="K54" i="2" s="1"/>
  <c r="L54" i="2" s="1"/>
  <c r="J58" i="2"/>
  <c r="K58" i="2" s="1"/>
  <c r="L58" i="2" s="1"/>
  <c r="J62" i="2"/>
  <c r="K62" i="2" s="1"/>
  <c r="L62" i="2" s="1"/>
  <c r="J66" i="2"/>
  <c r="K66" i="2" s="1"/>
  <c r="L66" i="2" s="1"/>
  <c r="J70" i="2"/>
  <c r="K70" i="2" s="1"/>
  <c r="L70" i="2" s="1"/>
  <c r="J74" i="2"/>
  <c r="K74" i="2" s="1"/>
  <c r="L74" i="2" s="1"/>
  <c r="J78" i="2"/>
  <c r="K78" i="2" s="1"/>
  <c r="L78" i="2" s="1"/>
  <c r="J82" i="2"/>
  <c r="K82" i="2" s="1"/>
  <c r="L82" i="2" s="1"/>
  <c r="J86" i="2"/>
  <c r="K86" i="2" s="1"/>
  <c r="L86" i="2" s="1"/>
  <c r="J90" i="2"/>
  <c r="K90" i="2" s="1"/>
  <c r="L90" i="2" s="1"/>
  <c r="J94" i="2"/>
  <c r="K94" i="2" s="1"/>
  <c r="L94" i="2" s="1"/>
  <c r="J98" i="2"/>
  <c r="K98" i="2" s="1"/>
  <c r="L98" i="2" s="1"/>
  <c r="J102" i="2"/>
  <c r="K102" i="2" s="1"/>
  <c r="L102" i="2" s="1"/>
  <c r="J106" i="2"/>
  <c r="K106" i="2" s="1"/>
  <c r="L106" i="2" s="1"/>
  <c r="J110" i="2"/>
  <c r="K110" i="2" s="1"/>
  <c r="L110" i="2" s="1"/>
  <c r="J114" i="2"/>
  <c r="K114" i="2" s="1"/>
  <c r="L114" i="2" s="1"/>
  <c r="J118" i="2"/>
  <c r="K118" i="2" s="1"/>
  <c r="L118" i="2" s="1"/>
  <c r="J122" i="2"/>
  <c r="K122" i="2" s="1"/>
  <c r="L122" i="2" s="1"/>
  <c r="J126" i="2"/>
  <c r="K126" i="2" s="1"/>
  <c r="L126" i="2" s="1"/>
  <c r="J130" i="2"/>
  <c r="K130" i="2" s="1"/>
  <c r="L130" i="2" s="1"/>
  <c r="J134" i="2"/>
  <c r="K134" i="2" s="1"/>
  <c r="L134" i="2" s="1"/>
  <c r="J138" i="2"/>
  <c r="K138" i="2" s="1"/>
  <c r="L138" i="2" s="1"/>
  <c r="J142" i="2"/>
  <c r="K142" i="2" s="1"/>
  <c r="L142" i="2" s="1"/>
  <c r="J146" i="2"/>
  <c r="K146" i="2" s="1"/>
  <c r="L146" i="2" s="1"/>
  <c r="J150" i="2"/>
  <c r="K150" i="2" s="1"/>
  <c r="L150" i="2" s="1"/>
  <c r="J154" i="2"/>
  <c r="K154" i="2" s="1"/>
  <c r="L154" i="2" s="1"/>
  <c r="J158" i="2"/>
  <c r="K158" i="2" s="1"/>
  <c r="L158" i="2" s="1"/>
  <c r="J162" i="2"/>
  <c r="K162" i="2" s="1"/>
  <c r="L162" i="2" s="1"/>
  <c r="J166" i="2"/>
  <c r="K166" i="2" s="1"/>
  <c r="L166" i="2" s="1"/>
  <c r="J170" i="2"/>
  <c r="K170" i="2" s="1"/>
  <c r="L170" i="2" s="1"/>
  <c r="J174" i="2"/>
  <c r="K174" i="2" s="1"/>
  <c r="L174" i="2" s="1"/>
  <c r="J178" i="2"/>
  <c r="K178" i="2" s="1"/>
  <c r="L178" i="2" s="1"/>
  <c r="J182" i="2"/>
  <c r="K182" i="2" s="1"/>
  <c r="L182" i="2" s="1"/>
  <c r="J186" i="2"/>
  <c r="K186" i="2" s="1"/>
  <c r="L186" i="2" s="1"/>
  <c r="J190" i="2"/>
  <c r="K190" i="2" s="1"/>
  <c r="L190" i="2" s="1"/>
  <c r="J194" i="2"/>
  <c r="K194" i="2" s="1"/>
  <c r="L194" i="2" s="1"/>
  <c r="J198" i="2"/>
  <c r="K198" i="2" s="1"/>
  <c r="L198" i="2" s="1"/>
  <c r="J202" i="2"/>
  <c r="K202" i="2" s="1"/>
  <c r="L202" i="2" s="1"/>
  <c r="J206" i="2"/>
  <c r="K206" i="2" s="1"/>
  <c r="L206" i="2" s="1"/>
  <c r="J210" i="2"/>
  <c r="K210" i="2" s="1"/>
  <c r="L210" i="2" s="1"/>
  <c r="J214" i="2"/>
  <c r="K214" i="2" s="1"/>
  <c r="L214" i="2" s="1"/>
  <c r="J218" i="2"/>
  <c r="K218" i="2" s="1"/>
  <c r="L218" i="2" s="1"/>
  <c r="J222" i="2"/>
  <c r="K222" i="2" s="1"/>
  <c r="L222" i="2" s="1"/>
  <c r="J226" i="2"/>
  <c r="K226" i="2" s="1"/>
  <c r="L226" i="2" s="1"/>
  <c r="J230" i="2"/>
  <c r="K230" i="2" s="1"/>
  <c r="L230" i="2" s="1"/>
  <c r="J234" i="2"/>
  <c r="K234" i="2" s="1"/>
  <c r="L234" i="2" s="1"/>
  <c r="J238" i="2"/>
  <c r="K238" i="2" s="1"/>
  <c r="L238" i="2" s="1"/>
  <c r="J242" i="2"/>
  <c r="K242" i="2" s="1"/>
  <c r="L242" i="2" s="1"/>
  <c r="J246" i="2"/>
  <c r="K246" i="2" s="1"/>
  <c r="L246" i="2" s="1"/>
  <c r="J250" i="2"/>
  <c r="K250" i="2" s="1"/>
  <c r="L250" i="2" s="1"/>
  <c r="J254" i="2"/>
  <c r="K254" i="2" s="1"/>
  <c r="L254" i="2" s="1"/>
  <c r="J258" i="2"/>
  <c r="K258" i="2" s="1"/>
  <c r="L258" i="2" s="1"/>
  <c r="J262" i="2"/>
  <c r="K262" i="2" s="1"/>
  <c r="L262" i="2" s="1"/>
  <c r="J266" i="2"/>
  <c r="K266" i="2" s="1"/>
  <c r="L266" i="2" s="1"/>
  <c r="J270" i="2"/>
  <c r="K270" i="2" s="1"/>
  <c r="L270" i="2" s="1"/>
  <c r="J274" i="2"/>
  <c r="K274" i="2" s="1"/>
  <c r="L274" i="2" s="1"/>
  <c r="J278" i="2"/>
  <c r="K278" i="2" s="1"/>
  <c r="L278" i="2" s="1"/>
  <c r="J282" i="2"/>
  <c r="K282" i="2" s="1"/>
  <c r="L282" i="2" s="1"/>
  <c r="J286" i="2"/>
  <c r="K286" i="2" s="1"/>
  <c r="L286" i="2" s="1"/>
  <c r="J290" i="2"/>
  <c r="K290" i="2" s="1"/>
  <c r="L290" i="2" s="1"/>
  <c r="J294" i="2"/>
  <c r="K294" i="2" s="1"/>
  <c r="L294" i="2" s="1"/>
  <c r="J298" i="2"/>
  <c r="K298" i="2" s="1"/>
  <c r="L298" i="2" s="1"/>
  <c r="J302" i="2"/>
  <c r="K302" i="2" s="1"/>
  <c r="L302" i="2" s="1"/>
  <c r="J306" i="2"/>
  <c r="K306" i="2" s="1"/>
  <c r="L306" i="2" s="1"/>
  <c r="J310" i="2"/>
  <c r="K310" i="2" s="1"/>
  <c r="L310" i="2" s="1"/>
  <c r="J314" i="2"/>
  <c r="K314" i="2" s="1"/>
  <c r="L314" i="2" s="1"/>
  <c r="J318" i="2"/>
  <c r="K318" i="2" s="1"/>
  <c r="L318" i="2" s="1"/>
  <c r="J322" i="2"/>
  <c r="K322" i="2" s="1"/>
  <c r="L322" i="2" s="1"/>
  <c r="J326" i="2"/>
  <c r="K326" i="2" s="1"/>
  <c r="L326" i="2" s="1"/>
  <c r="J330" i="2"/>
  <c r="K330" i="2" s="1"/>
  <c r="L330" i="2" s="1"/>
  <c r="J334" i="2"/>
  <c r="K334" i="2" s="1"/>
  <c r="L334" i="2" s="1"/>
  <c r="J338" i="2"/>
  <c r="K338" i="2" s="1"/>
  <c r="L338" i="2" s="1"/>
  <c r="J342" i="2"/>
  <c r="K342" i="2" s="1"/>
  <c r="L342" i="2" s="1"/>
  <c r="J346" i="2"/>
  <c r="K346" i="2" s="1"/>
  <c r="L346" i="2" s="1"/>
  <c r="J350" i="2"/>
  <c r="K350" i="2" s="1"/>
  <c r="L350" i="2" s="1"/>
  <c r="J354" i="2"/>
  <c r="K354" i="2" s="1"/>
  <c r="L354" i="2" s="1"/>
  <c r="J358" i="2"/>
  <c r="K358" i="2" s="1"/>
  <c r="L358" i="2" s="1"/>
  <c r="J362" i="2"/>
  <c r="K362" i="2" s="1"/>
  <c r="L362" i="2" s="1"/>
  <c r="J366" i="2"/>
  <c r="K366" i="2" s="1"/>
  <c r="L366" i="2" s="1"/>
  <c r="J370" i="2"/>
  <c r="K370" i="2" s="1"/>
  <c r="L370" i="2" s="1"/>
  <c r="J374" i="2"/>
  <c r="K374" i="2" s="1"/>
  <c r="L374" i="2" s="1"/>
  <c r="J378" i="2"/>
  <c r="K378" i="2" s="1"/>
  <c r="L378" i="2" s="1"/>
  <c r="J382" i="2"/>
  <c r="K382" i="2" s="1"/>
  <c r="L382" i="2" s="1"/>
  <c r="J386" i="2"/>
  <c r="K386" i="2" s="1"/>
  <c r="L386" i="2" s="1"/>
  <c r="J390" i="2"/>
  <c r="K390" i="2" s="1"/>
  <c r="L390" i="2" s="1"/>
  <c r="J394" i="2"/>
  <c r="K394" i="2" s="1"/>
  <c r="L394" i="2" s="1"/>
  <c r="J398" i="2"/>
  <c r="K398" i="2" s="1"/>
  <c r="L398" i="2" s="1"/>
  <c r="J402" i="2"/>
  <c r="K402" i="2" s="1"/>
  <c r="L402" i="2" s="1"/>
  <c r="J406" i="2"/>
  <c r="K406" i="2" s="1"/>
  <c r="L406" i="2" s="1"/>
  <c r="J410" i="2"/>
  <c r="K410" i="2" s="1"/>
  <c r="L410" i="2" s="1"/>
  <c r="J414" i="2"/>
  <c r="K414" i="2" s="1"/>
  <c r="L414" i="2" s="1"/>
  <c r="J418" i="2"/>
  <c r="K418" i="2" s="1"/>
  <c r="L418" i="2" s="1"/>
  <c r="J422" i="2"/>
  <c r="K422" i="2" s="1"/>
  <c r="L422" i="2" s="1"/>
  <c r="J426" i="2"/>
  <c r="K426" i="2" s="1"/>
  <c r="L426" i="2" s="1"/>
  <c r="J430" i="2"/>
  <c r="K430" i="2" s="1"/>
  <c r="L430" i="2" s="1"/>
  <c r="J434" i="2"/>
  <c r="K434" i="2" s="1"/>
  <c r="L434" i="2" s="1"/>
  <c r="J438" i="2"/>
  <c r="K438" i="2" s="1"/>
  <c r="L438" i="2" s="1"/>
  <c r="J442" i="2"/>
  <c r="K442" i="2" s="1"/>
  <c r="L442" i="2" s="1"/>
  <c r="J446" i="2"/>
  <c r="K446" i="2" s="1"/>
  <c r="L446" i="2" s="1"/>
  <c r="J450" i="2"/>
  <c r="K450" i="2" s="1"/>
  <c r="L450" i="2" s="1"/>
  <c r="J454" i="2"/>
  <c r="K454" i="2" s="1"/>
  <c r="L454" i="2" s="1"/>
  <c r="J458" i="2"/>
  <c r="K458" i="2" s="1"/>
  <c r="L458" i="2" s="1"/>
  <c r="J462" i="2"/>
  <c r="K462" i="2" s="1"/>
  <c r="L462" i="2" s="1"/>
  <c r="J466" i="2"/>
  <c r="K466" i="2" s="1"/>
  <c r="L466" i="2" s="1"/>
  <c r="J470" i="2"/>
  <c r="K470" i="2" s="1"/>
  <c r="L470" i="2" s="1"/>
  <c r="J474" i="2"/>
  <c r="K474" i="2" s="1"/>
  <c r="L474" i="2" s="1"/>
  <c r="J478" i="2"/>
  <c r="K478" i="2" s="1"/>
  <c r="L478" i="2" s="1"/>
  <c r="J482" i="2"/>
  <c r="K482" i="2" s="1"/>
  <c r="L482" i="2" s="1"/>
  <c r="J486" i="2"/>
  <c r="K486" i="2" s="1"/>
  <c r="L486" i="2" s="1"/>
  <c r="J490" i="2"/>
  <c r="K490" i="2" s="1"/>
  <c r="L490" i="2" s="1"/>
  <c r="J494" i="2"/>
  <c r="K494" i="2" s="1"/>
  <c r="L494" i="2" s="1"/>
  <c r="J498" i="2"/>
  <c r="K498" i="2" s="1"/>
  <c r="L498" i="2" s="1"/>
  <c r="J502" i="2"/>
  <c r="K502" i="2" s="1"/>
  <c r="L502" i="2" s="1"/>
  <c r="J506" i="2"/>
  <c r="K506" i="2" s="1"/>
  <c r="L506" i="2" s="1"/>
  <c r="J510" i="2"/>
  <c r="K510" i="2" s="1"/>
  <c r="L510" i="2" s="1"/>
  <c r="J514" i="2"/>
  <c r="K514" i="2" s="1"/>
  <c r="L514" i="2" s="1"/>
  <c r="J518" i="2"/>
  <c r="K518" i="2" s="1"/>
  <c r="L518" i="2" s="1"/>
  <c r="J522" i="2"/>
  <c r="K522" i="2" s="1"/>
  <c r="L522" i="2" s="1"/>
  <c r="J526" i="2"/>
  <c r="K526" i="2" s="1"/>
  <c r="L526" i="2" s="1"/>
  <c r="J530" i="2"/>
  <c r="K530" i="2" s="1"/>
  <c r="L530" i="2" s="1"/>
  <c r="J534" i="2"/>
  <c r="K534" i="2" s="1"/>
  <c r="L534" i="2" s="1"/>
  <c r="J538" i="2"/>
  <c r="K538" i="2" s="1"/>
  <c r="L538" i="2" s="1"/>
  <c r="J542" i="2"/>
  <c r="K542" i="2" s="1"/>
  <c r="L542" i="2" s="1"/>
  <c r="J546" i="2"/>
  <c r="K546" i="2" s="1"/>
  <c r="L546" i="2" s="1"/>
  <c r="J550" i="2"/>
  <c r="K550" i="2" s="1"/>
  <c r="L550" i="2" s="1"/>
  <c r="J554" i="2"/>
  <c r="K554" i="2" s="1"/>
  <c r="L554" i="2" s="1"/>
  <c r="J558" i="2"/>
  <c r="K558" i="2" s="1"/>
  <c r="L558" i="2" s="1"/>
  <c r="J562" i="2"/>
  <c r="K562" i="2" s="1"/>
  <c r="L562" i="2" s="1"/>
  <c r="J566" i="2"/>
  <c r="K566" i="2" s="1"/>
  <c r="L566" i="2" s="1"/>
  <c r="J570" i="2"/>
  <c r="K570" i="2" s="1"/>
  <c r="L570" i="2" s="1"/>
  <c r="J574" i="2"/>
  <c r="K574" i="2" s="1"/>
  <c r="L574" i="2" s="1"/>
  <c r="J559" i="2"/>
  <c r="K559" i="2" s="1"/>
  <c r="L559" i="2" s="1"/>
  <c r="J543" i="2"/>
  <c r="K543" i="2" s="1"/>
  <c r="L543" i="2" s="1"/>
  <c r="J527" i="2"/>
  <c r="K527" i="2" s="1"/>
  <c r="L527" i="2" s="1"/>
  <c r="J511" i="2"/>
  <c r="K511" i="2" s="1"/>
  <c r="L511" i="2" s="1"/>
  <c r="J495" i="2"/>
  <c r="K495" i="2" s="1"/>
  <c r="L495" i="2" s="1"/>
  <c r="J479" i="2"/>
  <c r="K479" i="2" s="1"/>
  <c r="L479" i="2" s="1"/>
  <c r="J463" i="2"/>
  <c r="K463" i="2" s="1"/>
  <c r="L463" i="2" s="1"/>
  <c r="J447" i="2"/>
  <c r="K447" i="2" s="1"/>
  <c r="L447" i="2" s="1"/>
  <c r="J431" i="2"/>
  <c r="K431" i="2" s="1"/>
  <c r="L431" i="2" s="1"/>
  <c r="J415" i="2"/>
  <c r="K415" i="2" s="1"/>
  <c r="L415" i="2" s="1"/>
  <c r="J399" i="2"/>
  <c r="K399" i="2" s="1"/>
  <c r="L399" i="2" s="1"/>
  <c r="J383" i="2"/>
  <c r="K383" i="2" s="1"/>
  <c r="L383" i="2" s="1"/>
  <c r="J367" i="2"/>
  <c r="K367" i="2" s="1"/>
  <c r="L367" i="2" s="1"/>
  <c r="J351" i="2"/>
  <c r="K351" i="2" s="1"/>
  <c r="L351" i="2" s="1"/>
  <c r="J335" i="2"/>
  <c r="K335" i="2" s="1"/>
  <c r="L335" i="2" s="1"/>
  <c r="J319" i="2"/>
  <c r="K319" i="2" s="1"/>
  <c r="L319" i="2" s="1"/>
  <c r="J303" i="2"/>
  <c r="K303" i="2" s="1"/>
  <c r="L303" i="2" s="1"/>
  <c r="J287" i="2"/>
  <c r="K287" i="2" s="1"/>
  <c r="L287" i="2" s="1"/>
  <c r="J271" i="2"/>
  <c r="K271" i="2" s="1"/>
  <c r="L271" i="2" s="1"/>
  <c r="J255" i="2"/>
  <c r="K255" i="2" s="1"/>
  <c r="L255" i="2" s="1"/>
  <c r="J239" i="2"/>
  <c r="K239" i="2" s="1"/>
  <c r="L239" i="2" s="1"/>
  <c r="J223" i="2"/>
  <c r="K223" i="2" s="1"/>
  <c r="L223" i="2" s="1"/>
  <c r="J207" i="2"/>
  <c r="K207" i="2" s="1"/>
  <c r="L207" i="2" s="1"/>
  <c r="J191" i="2"/>
  <c r="K191" i="2" s="1"/>
  <c r="L191" i="2" s="1"/>
  <c r="J175" i="2"/>
  <c r="K175" i="2" s="1"/>
  <c r="L175" i="2" s="1"/>
  <c r="J159" i="2"/>
  <c r="K159" i="2" s="1"/>
  <c r="L159" i="2" s="1"/>
  <c r="J143" i="2"/>
  <c r="K143" i="2" s="1"/>
  <c r="L143" i="2" s="1"/>
  <c r="J127" i="2"/>
  <c r="K127" i="2" s="1"/>
  <c r="L127" i="2" s="1"/>
  <c r="J111" i="2"/>
  <c r="K111" i="2" s="1"/>
  <c r="L111" i="2" s="1"/>
  <c r="J95" i="2"/>
  <c r="K95" i="2" s="1"/>
  <c r="L95" i="2" s="1"/>
  <c r="J79" i="2"/>
  <c r="K79" i="2" s="1"/>
  <c r="L79" i="2" s="1"/>
  <c r="J63" i="2"/>
  <c r="K63" i="2" s="1"/>
  <c r="L63" i="2" s="1"/>
  <c r="J47" i="2"/>
  <c r="K47" i="2" s="1"/>
  <c r="L47" i="2" s="1"/>
  <c r="J31" i="2"/>
  <c r="K31" i="2" s="1"/>
  <c r="L31" i="2" s="1"/>
  <c r="J11" i="2"/>
  <c r="K11" i="2" s="1"/>
  <c r="L11" i="2" s="1"/>
  <c r="J571" i="2"/>
  <c r="K571" i="2" s="1"/>
  <c r="L571" i="2" s="1"/>
  <c r="J555" i="2"/>
  <c r="K555" i="2" s="1"/>
  <c r="L555" i="2" s="1"/>
  <c r="J539" i="2"/>
  <c r="K539" i="2" s="1"/>
  <c r="L539" i="2" s="1"/>
  <c r="J523" i="2"/>
  <c r="K523" i="2" s="1"/>
  <c r="L523" i="2" s="1"/>
  <c r="J507" i="2"/>
  <c r="K507" i="2" s="1"/>
  <c r="L507" i="2" s="1"/>
  <c r="J491" i="2"/>
  <c r="K491" i="2" s="1"/>
  <c r="L491" i="2" s="1"/>
  <c r="J475" i="2"/>
  <c r="K475" i="2" s="1"/>
  <c r="L475" i="2" s="1"/>
  <c r="J459" i="2"/>
  <c r="K459" i="2" s="1"/>
  <c r="L459" i="2" s="1"/>
  <c r="J443" i="2"/>
  <c r="K443" i="2" s="1"/>
  <c r="L443" i="2" s="1"/>
  <c r="J427" i="2"/>
  <c r="K427" i="2" s="1"/>
  <c r="L427" i="2" s="1"/>
  <c r="J411" i="2"/>
  <c r="K411" i="2" s="1"/>
  <c r="L411" i="2" s="1"/>
  <c r="J395" i="2"/>
  <c r="K395" i="2" s="1"/>
  <c r="L395" i="2" s="1"/>
  <c r="J379" i="2"/>
  <c r="K379" i="2" s="1"/>
  <c r="L379" i="2" s="1"/>
  <c r="J363" i="2"/>
  <c r="K363" i="2" s="1"/>
  <c r="L363" i="2" s="1"/>
  <c r="J347" i="2"/>
  <c r="K347" i="2" s="1"/>
  <c r="L347" i="2" s="1"/>
  <c r="J331" i="2"/>
  <c r="K331" i="2" s="1"/>
  <c r="L331" i="2" s="1"/>
  <c r="J315" i="2"/>
  <c r="K315" i="2" s="1"/>
  <c r="L315" i="2" s="1"/>
  <c r="J299" i="2"/>
  <c r="K299" i="2" s="1"/>
  <c r="L299" i="2" s="1"/>
  <c r="J283" i="2"/>
  <c r="K283" i="2" s="1"/>
  <c r="L283" i="2" s="1"/>
  <c r="J267" i="2"/>
  <c r="K267" i="2" s="1"/>
  <c r="L267" i="2" s="1"/>
  <c r="J251" i="2"/>
  <c r="K251" i="2" s="1"/>
  <c r="L251" i="2" s="1"/>
  <c r="J235" i="2"/>
  <c r="K235" i="2" s="1"/>
  <c r="L235" i="2" s="1"/>
  <c r="J219" i="2"/>
  <c r="K219" i="2" s="1"/>
  <c r="L219" i="2" s="1"/>
  <c r="J203" i="2"/>
  <c r="K203" i="2" s="1"/>
  <c r="L203" i="2" s="1"/>
  <c r="J187" i="2"/>
  <c r="K187" i="2" s="1"/>
  <c r="L187" i="2" s="1"/>
  <c r="J171" i="2"/>
  <c r="K171" i="2" s="1"/>
  <c r="L171" i="2" s="1"/>
  <c r="J155" i="2"/>
  <c r="K155" i="2" s="1"/>
  <c r="L155" i="2" s="1"/>
  <c r="J139" i="2"/>
  <c r="K139" i="2" s="1"/>
  <c r="L139" i="2" s="1"/>
  <c r="J123" i="2"/>
  <c r="K123" i="2" s="1"/>
  <c r="L123" i="2" s="1"/>
  <c r="J107" i="2"/>
  <c r="K107" i="2" s="1"/>
  <c r="L107" i="2" s="1"/>
  <c r="J91" i="2"/>
  <c r="K91" i="2" s="1"/>
  <c r="L91" i="2" s="1"/>
  <c r="J75" i="2"/>
  <c r="K75" i="2" s="1"/>
  <c r="L75" i="2" s="1"/>
  <c r="J59" i="2"/>
  <c r="K59" i="2" s="1"/>
  <c r="L59" i="2" s="1"/>
  <c r="J43" i="2"/>
  <c r="K43" i="2" s="1"/>
  <c r="L43" i="2" s="1"/>
  <c r="J27" i="2"/>
  <c r="K27" i="2" s="1"/>
  <c r="L27" i="2" s="1"/>
  <c r="L6" i="2"/>
  <c r="J567" i="2"/>
  <c r="K567" i="2" s="1"/>
  <c r="L567" i="2" s="1"/>
  <c r="J551" i="2"/>
  <c r="K551" i="2" s="1"/>
  <c r="L551" i="2" s="1"/>
  <c r="J535" i="2"/>
  <c r="K535" i="2" s="1"/>
  <c r="L535" i="2" s="1"/>
  <c r="J519" i="2"/>
  <c r="K519" i="2" s="1"/>
  <c r="L519" i="2" s="1"/>
  <c r="J503" i="2"/>
  <c r="K503" i="2" s="1"/>
  <c r="L503" i="2" s="1"/>
  <c r="J487" i="2"/>
  <c r="K487" i="2" s="1"/>
  <c r="L487" i="2" s="1"/>
  <c r="J471" i="2"/>
  <c r="K471" i="2" s="1"/>
  <c r="L471" i="2" s="1"/>
  <c r="J455" i="2"/>
  <c r="K455" i="2" s="1"/>
  <c r="L455" i="2" s="1"/>
  <c r="J439" i="2"/>
  <c r="K439" i="2" s="1"/>
  <c r="L439" i="2" s="1"/>
  <c r="J423" i="2"/>
  <c r="K423" i="2" s="1"/>
  <c r="L423" i="2" s="1"/>
  <c r="J407" i="2"/>
  <c r="K407" i="2" s="1"/>
  <c r="L407" i="2" s="1"/>
  <c r="J391" i="2"/>
  <c r="K391" i="2" s="1"/>
  <c r="L391" i="2" s="1"/>
  <c r="J375" i="2"/>
  <c r="K375" i="2" s="1"/>
  <c r="L375" i="2" s="1"/>
  <c r="J359" i="2"/>
  <c r="K359" i="2" s="1"/>
  <c r="L359" i="2" s="1"/>
  <c r="J343" i="2"/>
  <c r="K343" i="2" s="1"/>
  <c r="L343" i="2" s="1"/>
  <c r="J327" i="2"/>
  <c r="K327" i="2" s="1"/>
  <c r="L327" i="2" s="1"/>
  <c r="J311" i="2"/>
  <c r="K311" i="2" s="1"/>
  <c r="L311" i="2" s="1"/>
  <c r="J295" i="2"/>
  <c r="K295" i="2" s="1"/>
  <c r="L295" i="2" s="1"/>
  <c r="J279" i="2"/>
  <c r="K279" i="2" s="1"/>
  <c r="L279" i="2" s="1"/>
  <c r="J263" i="2"/>
  <c r="K263" i="2" s="1"/>
  <c r="L263" i="2" s="1"/>
  <c r="J247" i="2"/>
  <c r="K247" i="2" s="1"/>
  <c r="L247" i="2" s="1"/>
  <c r="J231" i="2"/>
  <c r="K231" i="2" s="1"/>
  <c r="L231" i="2" s="1"/>
  <c r="J215" i="2"/>
  <c r="K215" i="2" s="1"/>
  <c r="L215" i="2" s="1"/>
  <c r="J199" i="2"/>
  <c r="K199" i="2" s="1"/>
  <c r="L199" i="2" s="1"/>
  <c r="J183" i="2"/>
  <c r="K183" i="2" s="1"/>
  <c r="L183" i="2" s="1"/>
  <c r="J167" i="2"/>
  <c r="K167" i="2" s="1"/>
  <c r="L167" i="2" s="1"/>
  <c r="J151" i="2"/>
  <c r="K151" i="2" s="1"/>
  <c r="L151" i="2" s="1"/>
  <c r="J135" i="2"/>
  <c r="K135" i="2" s="1"/>
  <c r="L135" i="2" s="1"/>
  <c r="J119" i="2"/>
  <c r="K119" i="2" s="1"/>
  <c r="L119" i="2" s="1"/>
  <c r="J103" i="2"/>
  <c r="K103" i="2" s="1"/>
  <c r="L103" i="2" s="1"/>
  <c r="J87" i="2"/>
  <c r="K87" i="2" s="1"/>
  <c r="L87" i="2" s="1"/>
  <c r="J71" i="2"/>
  <c r="K71" i="2" s="1"/>
  <c r="L71" i="2" s="1"/>
  <c r="J55" i="2"/>
  <c r="K55" i="2" s="1"/>
  <c r="L55" i="2" s="1"/>
  <c r="J39" i="2"/>
  <c r="K39" i="2" s="1"/>
  <c r="L39" i="2" s="1"/>
  <c r="J22" i="2"/>
  <c r="K22" i="2" s="1"/>
  <c r="L22" i="2" s="1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293" i="2"/>
  <c r="A294" i="2"/>
  <c r="A295" i="2"/>
  <c r="A29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5" i="2"/>
  <c r="K13" i="2" l="1"/>
  <c r="L13" i="2" s="1"/>
  <c r="K12" i="2"/>
  <c r="L12" i="2" s="1"/>
</calcChain>
</file>

<file path=xl/sharedStrings.xml><?xml version="1.0" encoding="utf-8"?>
<sst xmlns="http://schemas.openxmlformats.org/spreadsheetml/2006/main" count="1219" uniqueCount="1182">
  <si>
    <t>Area</t>
  </si>
  <si>
    <t>Mean</t>
  </si>
  <si>
    <t>Min</t>
  </si>
  <si>
    <t>Max</t>
  </si>
  <si>
    <t>IntDen</t>
  </si>
  <si>
    <t>RawIntDen</t>
  </si>
  <si>
    <t>bkgnd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</si>
  <si>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</si>
  <si>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</si>
  <si>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</si>
  <si>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</si>
  <si>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</si>
  <si>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</si>
  <si>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</si>
  <si>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</si>
  <si>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</si>
  <si>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</si>
  <si>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</si>
  <si>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</si>
  <si>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</si>
  <si>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</si>
  <si>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</si>
  <si>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</si>
  <si>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</si>
  <si>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</si>
  <si>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</si>
  <si>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</si>
  <si>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</si>
  <si>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AA Seq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</si>
  <si>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</si>
  <si>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</si>
  <si>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</si>
  <si>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</si>
  <si>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</si>
  <si>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</si>
  <si>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</si>
  <si>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</si>
  <si>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</si>
  <si>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</si>
  <si>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</si>
  <si>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</si>
  <si>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</si>
  <si>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</si>
  <si>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</si>
  <si>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</si>
  <si>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</si>
  <si>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</si>
  <si>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</si>
  <si>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</si>
  <si>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</si>
  <si>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</si>
  <si>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</si>
  <si>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</si>
  <si>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</si>
  <si>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</si>
  <si>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</si>
  <si>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</si>
  <si>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</si>
  <si>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</si>
  <si>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</si>
  <si>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</si>
  <si>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</si>
  <si>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</si>
  <si>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</si>
  <si>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</si>
  <si>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</si>
  <si>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</si>
  <si>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</si>
  <si>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</si>
  <si>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</si>
  <si>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</si>
  <si>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</si>
  <si>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</si>
  <si>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</si>
  <si>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</si>
  <si>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</si>
  <si>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</si>
  <si>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</si>
  <si>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</si>
  <si>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</si>
  <si>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</si>
  <si>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</si>
  <si>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</si>
  <si>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</si>
  <si>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</si>
  <si>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</si>
  <si>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</si>
  <si>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</si>
  <si>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</si>
  <si>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</si>
  <si>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</si>
  <si>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</si>
  <si>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</si>
  <si>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</si>
  <si>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</si>
  <si>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</si>
  <si>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</si>
  <si>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</si>
  <si>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</si>
  <si>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</si>
  <si>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</si>
  <si>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</si>
  <si>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</si>
  <si>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</si>
  <si>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</si>
  <si>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</si>
  <si>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</si>
  <si>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</si>
  <si>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</si>
  <si>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</si>
  <si>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</si>
  <si>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</si>
  <si>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</si>
  <si>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</si>
  <si>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</si>
  <si>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</si>
  <si>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</si>
  <si>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</si>
  <si>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</si>
  <si>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</si>
  <si>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</si>
  <si>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</si>
  <si>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</si>
  <si>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</si>
  <si>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</si>
  <si>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</si>
  <si>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</si>
  <si>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</si>
  <si>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</si>
  <si>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</si>
  <si>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</si>
  <si>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</si>
  <si>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</si>
  <si>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</si>
  <si>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</si>
  <si>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</si>
  <si>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</si>
  <si>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</si>
  <si>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</si>
  <si>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</si>
  <si>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</si>
  <si>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</si>
  <si>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</si>
  <si>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</si>
  <si>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</si>
  <si>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</si>
  <si>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</si>
  <si>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</si>
  <si>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</si>
  <si>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</si>
  <si>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</si>
  <si>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</si>
  <si>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</si>
  <si>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</si>
  <si>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</si>
  <si>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</si>
  <si>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</si>
  <si>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</si>
  <si>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</si>
  <si>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</si>
  <si>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</si>
  <si>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</si>
  <si>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</si>
  <si>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</si>
  <si>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</si>
  <si>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</si>
  <si>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</si>
  <si>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</si>
  <si>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</si>
  <si>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</si>
  <si>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</si>
  <si>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</si>
  <si>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</si>
  <si>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</si>
  <si>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</si>
  <si>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</si>
  <si>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</si>
  <si>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</si>
  <si>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</si>
  <si>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</si>
  <si>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</si>
  <si>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</si>
  <si>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</si>
  <si>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</si>
  <si>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</si>
  <si>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</si>
  <si>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</si>
  <si>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</si>
  <si>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</si>
  <si>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</si>
  <si>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</si>
  <si>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</si>
  <si>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</si>
  <si>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</si>
  <si>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</si>
  <si>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</si>
  <si>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</si>
  <si>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</si>
  <si>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</si>
  <si>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</si>
  <si>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</si>
  <si>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</si>
  <si>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</si>
  <si>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</si>
  <si>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</si>
  <si>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</si>
  <si>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</si>
  <si>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</si>
  <si>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</si>
  <si>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</si>
  <si>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</si>
  <si>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</si>
  <si>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</si>
  <si>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</si>
  <si>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</si>
  <si>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</si>
  <si>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</si>
  <si>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</si>
  <si>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</si>
  <si>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</si>
  <si>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</si>
  <si>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</si>
  <si>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</si>
  <si>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</si>
  <si>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</si>
  <si>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</si>
  <si>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</si>
  <si>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</si>
  <si>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</si>
  <si>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</si>
  <si>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</si>
  <si>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</si>
  <si>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</si>
  <si>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</si>
  <si>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</si>
  <si>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</si>
  <si>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</si>
  <si>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</si>
  <si>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</si>
  <si>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</si>
  <si>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</si>
  <si>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</si>
  <si>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</si>
  <si>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</si>
  <si>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</si>
  <si>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</si>
  <si>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</si>
  <si>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</si>
  <si>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</si>
  <si>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</si>
  <si>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</si>
  <si>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</si>
  <si>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</si>
  <si>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</si>
  <si>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</si>
  <si>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</si>
  <si>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</si>
  <si>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</si>
  <si>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</si>
  <si>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</si>
  <si>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</si>
  <si>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</si>
  <si>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</si>
  <si>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</si>
  <si>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</si>
  <si>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</si>
  <si>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</si>
  <si>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</si>
  <si>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</si>
  <si>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</si>
  <si>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</si>
  <si>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</si>
  <si>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</si>
  <si>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</si>
  <si>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</si>
  <si>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</si>
  <si>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</si>
  <si>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</si>
  <si>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</si>
  <si>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</si>
  <si>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</si>
  <si>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</si>
  <si>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</si>
  <si>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</si>
  <si>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</si>
  <si>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</si>
  <si>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</si>
  <si>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</si>
  <si>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</si>
  <si>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</si>
  <si>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</si>
  <si>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</si>
  <si>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</si>
  <si>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</si>
  <si>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</si>
  <si>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</si>
  <si>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bkgnd sub</t>
  </si>
  <si>
    <t>%change</t>
  </si>
  <si>
    <t>A</t>
  </si>
  <si>
    <t>B</t>
  </si>
  <si>
    <t>C</t>
  </si>
  <si>
    <t>D</t>
  </si>
  <si>
    <t>E</t>
  </si>
  <si>
    <t>F</t>
  </si>
  <si>
    <t>H</t>
  </si>
  <si>
    <t>I</t>
  </si>
  <si>
    <t>J</t>
  </si>
  <si>
    <t>G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</si>
  <si>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</si>
  <si>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</si>
  <si>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</si>
  <si>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</si>
  <si>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</si>
  <si>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</si>
  <si>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</si>
  <si>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</si>
  <si>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</si>
  <si>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delta-AcpS (raw)</t>
  </si>
  <si>
    <t>delta-AcpS (bkgnd sub)</t>
  </si>
  <si>
    <t>LCT CELL ASSIGNMENT</t>
  </si>
  <si>
    <t>ScAcpS Labeling</t>
  </si>
  <si>
    <t>ScAcpS Labeling - PaACPH Unlabeling</t>
  </si>
  <si>
    <t>Background</t>
  </si>
  <si>
    <t>J28</t>
  </si>
  <si>
    <t>J29</t>
  </si>
  <si>
    <t>J30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</si>
  <si>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</si>
  <si>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</si>
  <si>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</si>
  <si>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</si>
  <si>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</si>
  <si>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</si>
  <si>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</si>
  <si>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</si>
  <si>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</si>
  <si>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</si>
  <si>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</si>
  <si>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</si>
  <si>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</si>
  <si>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</si>
  <si>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</si>
  <si>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</si>
  <si>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</si>
  <si>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</si>
  <si>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</si>
  <si>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</si>
  <si>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</si>
  <si>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</si>
  <si>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</si>
  <si>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</si>
  <si>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</si>
  <si>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</si>
  <si>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</si>
  <si>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</si>
  <si>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</si>
  <si>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</si>
  <si>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</si>
  <si>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</si>
  <si>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</si>
  <si>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</si>
  <si>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</si>
  <si>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</si>
  <si>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</si>
  <si>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</si>
  <si>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</si>
  <si>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</si>
  <si>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</si>
  <si>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</si>
  <si>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</si>
  <si>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</si>
  <si>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</si>
  <si>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</si>
  <si>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</si>
  <si>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</si>
  <si>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</si>
  <si>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</si>
  <si>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</si>
  <si>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</si>
  <si>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</si>
  <si>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</si>
  <si>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</si>
  <si>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</si>
  <si>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</si>
  <si>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</si>
  <si>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</si>
  <si>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</si>
  <si>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</si>
  <si>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</si>
  <si>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</si>
  <si>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</si>
  <si>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</si>
  <si>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</si>
  <si>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</si>
  <si>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</si>
  <si>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</si>
  <si>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</si>
  <si>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</si>
  <si>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</si>
  <si>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</si>
  <si>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</si>
  <si>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</si>
  <si>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</si>
  <si>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</si>
  <si>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</si>
  <si>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</si>
  <si>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</si>
  <si>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</si>
  <si>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</si>
  <si>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</si>
  <si>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</si>
  <si>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</si>
  <si>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</si>
  <si>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</si>
  <si>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</si>
  <si>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</si>
  <si>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</si>
  <si>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</si>
  <si>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</si>
  <si>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</si>
  <si>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</si>
  <si>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</si>
  <si>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</si>
  <si>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</si>
  <si>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</si>
  <si>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</si>
  <si>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</si>
  <si>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</si>
  <si>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</si>
  <si>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</si>
  <si>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</si>
  <si>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</si>
  <si>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</si>
  <si>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</si>
  <si>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</si>
  <si>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</si>
  <si>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</si>
  <si>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</si>
  <si>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</si>
  <si>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</si>
  <si>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</si>
  <si>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</si>
  <si>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</si>
  <si>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</si>
  <si>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</si>
  <si>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</si>
  <si>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</si>
  <si>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</si>
  <si>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</si>
  <si>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</si>
  <si>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</si>
  <si>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</si>
  <si>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</si>
  <si>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</si>
  <si>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</si>
  <si>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</si>
  <si>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</si>
  <si>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</si>
  <si>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</si>
  <si>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</si>
  <si>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</si>
  <si>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</si>
  <si>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</si>
  <si>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</si>
  <si>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</si>
  <si>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</si>
  <si>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</si>
  <si>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</si>
  <si>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</si>
  <si>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</si>
  <si>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</si>
  <si>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O25</t>
  </si>
  <si>
    <t>O26</t>
  </si>
  <si>
    <t>O27</t>
  </si>
  <si>
    <t>O28</t>
  </si>
  <si>
    <t>O29</t>
  </si>
  <si>
    <t>O30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</si>
  <si>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</si>
  <si>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</si>
  <si>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</si>
  <si>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</si>
  <si>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</si>
  <si>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</si>
  <si>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</si>
  <si>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</si>
  <si>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</si>
  <si>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</si>
  <si>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</si>
  <si>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</si>
  <si>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</si>
  <si>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</si>
  <si>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</si>
  <si>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</si>
  <si>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</si>
  <si>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</si>
  <si>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</si>
  <si>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</si>
  <si>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</si>
  <si>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</si>
  <si>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</si>
  <si>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</si>
  <si>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</si>
  <si>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</si>
  <si>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</si>
  <si>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</si>
  <si>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</si>
  <si>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</si>
  <si>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Q1</t>
  </si>
  <si>
    <t>Q2</t>
  </si>
  <si>
    <t>Q3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</si>
  <si>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</si>
  <si>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</si>
  <si>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</si>
  <si>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</si>
  <si>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</si>
  <si>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</si>
  <si>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</si>
  <si>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</si>
  <si>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</si>
  <si>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</si>
  <si>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</si>
  <si>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</si>
  <si>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</si>
  <si>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</si>
  <si>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</si>
  <si>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</si>
  <si>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</si>
  <si>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</si>
  <si>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</si>
  <si>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</si>
  <si>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</si>
  <si>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</si>
  <si>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</si>
  <si>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Q5</t>
  </si>
  <si>
    <t>Q28</t>
  </si>
  <si>
    <t>Q29</t>
  </si>
  <si>
    <t>Q30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</si>
  <si>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</si>
  <si>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</si>
  <si>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</si>
  <si>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</si>
  <si>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</si>
  <si>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</si>
  <si>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</si>
  <si>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</si>
  <si>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</si>
  <si>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</si>
  <si>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</si>
  <si>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</si>
  <si>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</si>
  <si>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</si>
  <si>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</si>
  <si>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</si>
  <si>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</si>
  <si>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</si>
  <si>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</si>
  <si>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</si>
  <si>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</si>
  <si>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</si>
  <si>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</si>
  <si>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</si>
  <si>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</si>
  <si>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</si>
  <si>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</si>
  <si>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</si>
  <si>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</si>
  <si>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</si>
  <si>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</si>
  <si>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</si>
  <si>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</si>
  <si>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</si>
  <si>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</si>
  <si>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</si>
  <si>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</si>
  <si>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</si>
  <si>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</si>
  <si>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</si>
  <si>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</si>
  <si>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</si>
  <si>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</si>
  <si>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</si>
  <si>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</si>
  <si>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</si>
  <si>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</si>
  <si>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</si>
  <si>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</si>
  <si>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</si>
  <si>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</si>
  <si>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</si>
  <si>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</si>
  <si>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</si>
  <si>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</si>
  <si>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</si>
  <si>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</si>
  <si>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</si>
  <si>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</si>
  <si>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</si>
  <si>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 xml:space="preserve">D S L E F I A S K L A </t>
  </si>
  <si>
    <t xml:space="preserve">D A L E F I A S K L A </t>
  </si>
  <si>
    <t>D A L E F I A A K L A</t>
  </si>
  <si>
    <t xml:space="preserve">G D S L D M L E W S L M </t>
  </si>
  <si>
    <t xml:space="preserve">G D A L D M L E W S L M </t>
  </si>
  <si>
    <t>G D S L D M L E W A L M</t>
  </si>
  <si>
    <t>G D A L D M L E W A L M</t>
  </si>
  <si>
    <t xml:space="preserve">G D S L S W L L R L L N </t>
  </si>
  <si>
    <t xml:space="preserve">G D A L S W L L R L L N </t>
  </si>
  <si>
    <t>G D S L A W L L R L L N</t>
  </si>
  <si>
    <t>G D A L A W L L R L L N</t>
  </si>
  <si>
    <t xml:space="preserve">N S A S F V E D L G A D S L D T V E L V </t>
  </si>
  <si>
    <t>N A A S F V E D L G A D S L D T V E L V</t>
  </si>
  <si>
    <t>N S A A F V E D L G A D S L D T V E L V</t>
  </si>
  <si>
    <t xml:space="preserve">N S A S F V E D L G A D A L D T V E L V </t>
  </si>
  <si>
    <t>N A A A F V E D L G A D A L D T V E L V</t>
  </si>
  <si>
    <t xml:space="preserve">N N A S F V E D L G A D S L D T V T L V </t>
  </si>
  <si>
    <t xml:space="preserve">N N A S F V E D L G A D A L D T V T L V </t>
  </si>
  <si>
    <t xml:space="preserve">N G A E S S S S K V V G C M </t>
  </si>
  <si>
    <t xml:space="preserve">N G A E A S S S K V V G C M </t>
  </si>
  <si>
    <t xml:space="preserve">N G A E S A S S K V V G C M </t>
  </si>
  <si>
    <t xml:space="preserve">N G A E S S A S K V V G C M </t>
  </si>
  <si>
    <t xml:space="preserve">N G A E S S S A K V V G C M </t>
  </si>
  <si>
    <t xml:space="preserve">N G A E A A A A K V V G C M </t>
  </si>
  <si>
    <t xml:space="preserve">D D D H K A S L D F S K </t>
  </si>
  <si>
    <t xml:space="preserve">D D D H K A A L D F S K </t>
  </si>
  <si>
    <t>D D D H K A A L D F A K</t>
  </si>
  <si>
    <t xml:space="preserve">D V V D Y H I S K A A </t>
  </si>
  <si>
    <t xml:space="preserve">L E K L D S M A T H D K K A Q </t>
  </si>
  <si>
    <t xml:space="preserve">I S A G Y M V S K I Q </t>
  </si>
  <si>
    <t xml:space="preserve">Q P C I D R K M S L C F S K S </t>
  </si>
  <si>
    <t>P L E S L D T L D</t>
  </si>
  <si>
    <t>N R A S F S E D L G A D S L G T V E L V</t>
  </si>
  <si>
    <t>G I K N D S I E T F E N M V C</t>
  </si>
  <si>
    <t>D S V D Y L E</t>
  </si>
  <si>
    <t>E S P M D S L E T S P</t>
  </si>
  <si>
    <t>D P P D S L D S M S</t>
  </si>
  <si>
    <t>P I D S Q E C I T I A I P</t>
  </si>
  <si>
    <t>A P A E S L E S V S L V M</t>
  </si>
  <si>
    <t>N E A K F D D D C G A D S L D N V E C V</t>
  </si>
  <si>
    <t>G V D S M E S V D</t>
  </si>
  <si>
    <t>D S M E P A D V G L L</t>
  </si>
  <si>
    <t>D D I G V E S M E S I D A</t>
  </si>
  <si>
    <t>L E S L E S M E A M C P</t>
  </si>
  <si>
    <t>A P I E S V D T I</t>
  </si>
  <si>
    <t>E V G A D S A D S V E M A V G</t>
  </si>
  <si>
    <t>E A G I D S M D S L</t>
  </si>
  <si>
    <t>A D A Q S L D T V D I C C Y</t>
  </si>
  <si>
    <t>G C E S M D Y V P L M S S</t>
  </si>
  <si>
    <t>E S M E T M E I V M G</t>
  </si>
  <si>
    <t>M P A E S I E S A D A V C P</t>
  </si>
  <si>
    <t>P A D S I E S V D V M L P</t>
  </si>
  <si>
    <t>R P C D S A E P V D Q A E P</t>
  </si>
  <si>
    <t>G L E S I D I A D L S</t>
  </si>
  <si>
    <t>R A G A E S A E T N E H</t>
  </si>
  <si>
    <t>D E I G I D S L D S</t>
  </si>
  <si>
    <t>D I G L E S V E T M E</t>
  </si>
  <si>
    <t>I G C E S V D Q I C M</t>
  </si>
  <si>
    <t>E S A D T C D R V C</t>
  </si>
  <si>
    <t>E Q C A E S I E C V D S N Q N</t>
  </si>
  <si>
    <t>A D S A D T I D L M M</t>
  </si>
  <si>
    <t>L G I D S M E T V E K M A N</t>
  </si>
  <si>
    <t>V E S C E T V D</t>
  </si>
  <si>
    <t>N S T S F S E D L G A D S L D T L K T V</t>
  </si>
  <si>
    <t>G L D S V W S M</t>
  </si>
  <si>
    <t>G A E S I E S A P T N C S</t>
  </si>
  <si>
    <t>E S V D S A D M V C</t>
  </si>
  <si>
    <t>D M E A E S I E D</t>
  </si>
  <si>
    <t>N S A S F C E D L G A D S L D T W E L E</t>
  </si>
  <si>
    <t>E D G N E S C D S A</t>
  </si>
  <si>
    <t>N N A S F T E D L H N D S L D T V E G G</t>
  </si>
  <si>
    <t>D M G V D S A E T V E I L C G</t>
  </si>
  <si>
    <t>D S V D Y M E C A</t>
  </si>
  <si>
    <t>D H D M D S C D T V E</t>
  </si>
  <si>
    <t>D S V E T I E M V L</t>
  </si>
  <si>
    <t>M P V E S A E S V</t>
  </si>
  <si>
    <t>E V G L E S A D T L D A L V P</t>
  </si>
  <si>
    <t>I P A D S V E S A E A I A P</t>
  </si>
  <si>
    <t>A E S L E T G D H L R</t>
  </si>
  <si>
    <t>Q D S L D T</t>
  </si>
  <si>
    <t>I D S V E S L E L</t>
  </si>
  <si>
    <t>A E S A D S</t>
  </si>
  <si>
    <t>N E D S F V D K W D A D S L D N V E L V</t>
  </si>
  <si>
    <t>M E S A E S</t>
  </si>
  <si>
    <t>D D T P N D S A E C C D L E E</t>
  </si>
  <si>
    <t>D E M G L E S M D S V E A</t>
  </si>
  <si>
    <t>G I D S I D S M E A V M C</t>
  </si>
  <si>
    <t>E P L D S M D F</t>
  </si>
  <si>
    <t>E S I E T V E A V</t>
  </si>
  <si>
    <t>N D S A D S L</t>
  </si>
  <si>
    <t>C P L P I E S L E T</t>
  </si>
  <si>
    <t>P I E S A E T M D L M V G</t>
  </si>
  <si>
    <t>D R T P M E S I E S G</t>
  </si>
  <si>
    <t>I G V D S M E S V E L L D T</t>
  </si>
  <si>
    <t>N E D S F V D D L G E D S D D P V T L V</t>
  </si>
  <si>
    <t>D N S M E S M D S D E H</t>
  </si>
  <si>
    <t>D S M E C V E A</t>
  </si>
  <si>
    <t>L E A S F V D D L G N D S R D T V E L C</t>
  </si>
  <si>
    <t>E A D S I E T</t>
  </si>
  <si>
    <t>E G E V D S M D T C D</t>
  </si>
  <si>
    <t>G M E S A E T L D M I M</t>
  </si>
  <si>
    <t>E D K C C D S A E S A L N</t>
  </si>
  <si>
    <t>D D M P I D S M D T V E M I V G</t>
  </si>
  <si>
    <t>A D S V D T M E V L</t>
  </si>
  <si>
    <t>E S I E S W D A</t>
  </si>
  <si>
    <t>D M G I D S M E S I</t>
  </si>
  <si>
    <t>D S A E T A E V A G</t>
  </si>
  <si>
    <t>M D S A D S L E</t>
  </si>
  <si>
    <t>G M C S A E T M D Q D K</t>
  </si>
  <si>
    <t>P A E S V E S</t>
  </si>
  <si>
    <t>N W A H F V D D L G A D S L D T V I E V</t>
  </si>
  <si>
    <t>E E A P I E S I D S L E L V C</t>
  </si>
  <si>
    <t>V G L D S A D T I E I I G P</t>
  </si>
  <si>
    <t>A G I D S L D T L D V I M C</t>
  </si>
  <si>
    <t>L D S M E T</t>
  </si>
  <si>
    <t>K F G A E S A D S</t>
  </si>
  <si>
    <t>I E S L D S A E</t>
  </si>
  <si>
    <t>E L G L D S M E S L D V A V Q</t>
  </si>
  <si>
    <t>A P V D S I E T I D M M</t>
  </si>
  <si>
    <t>V E S L D T M E M</t>
  </si>
  <si>
    <t>N S T S F V E D C H A D S L D T V E L V</t>
  </si>
  <si>
    <t>E K Y P Q D S A D C I</t>
  </si>
  <si>
    <t>G A D S M E T I D V I</t>
  </si>
  <si>
    <t>G I D S A E T M E M C C C</t>
  </si>
  <si>
    <t>D M G I E S L E T M D V</t>
  </si>
  <si>
    <t>A P A E S V E S A D A L</t>
  </si>
  <si>
    <t>G A D S I E T V D V I M Q</t>
  </si>
  <si>
    <t>V D S I D Q C E V</t>
  </si>
  <si>
    <t>S P A N Q S E D L G A D S L D T L E T V</t>
  </si>
  <si>
    <t>G M D S A E T A D A A</t>
  </si>
  <si>
    <t>D S A E S L</t>
  </si>
  <si>
    <t>A P V E S V E T A E V L I F</t>
  </si>
  <si>
    <t>D A G A E S L E S A E A V L L</t>
  </si>
  <si>
    <t>E I P V E S M D T A E I A M</t>
  </si>
  <si>
    <t>N W C S E E E D L G A D S L D T V E E V</t>
  </si>
  <si>
    <t>D L P V E S M D T I D I I</t>
  </si>
  <si>
    <t>G I E S A D S V D L</t>
  </si>
  <si>
    <t>N E A P C V D D D C T D S L D T V E L V</t>
  </si>
  <si>
    <t>L D S I E S A D H V A G</t>
  </si>
  <si>
    <t>E D Q P W E S V E F</t>
  </si>
  <si>
    <t>P I E S M E S V D M V S S</t>
  </si>
  <si>
    <t>L D S V D N Y D A I M</t>
  </si>
  <si>
    <t>E D L P A D S A E S</t>
  </si>
  <si>
    <t>P V D S A E S I D V V M C</t>
  </si>
  <si>
    <t>D V P L E S I E T I D V</t>
  </si>
  <si>
    <t>D S L D T I D V C V</t>
  </si>
  <si>
    <t>N E A S F C D D D G A D S L D T V E D C</t>
  </si>
  <si>
    <t>E V P A E S V E S I E A A V</t>
  </si>
  <si>
    <t>P M E S L D S A D A C L</t>
  </si>
  <si>
    <t>E S I E C M D K V K</t>
  </si>
  <si>
    <t>D M H M C S L E T A E Y M C S</t>
  </si>
  <si>
    <t>E E P P L E S A E N I Y</t>
  </si>
  <si>
    <t>E S V C S V D I C R</t>
  </si>
  <si>
    <t>N S A S F S D M L G E D S G D T V E L V</t>
  </si>
  <si>
    <t>D S V D S I</t>
  </si>
  <si>
    <t>V P L D S I E T M E I L C</t>
  </si>
  <si>
    <t>N N R S F V Q D P G A D S K D T V E L V</t>
  </si>
  <si>
    <t>D M P V D S L E T M D V L</t>
  </si>
  <si>
    <t>P L D S L E T</t>
  </si>
  <si>
    <t>P A D S I C S L S C L</t>
  </si>
  <si>
    <t>D D A G A E S V E S V D M M</t>
  </si>
  <si>
    <t>D D V P V E S V D T M E</t>
  </si>
  <si>
    <t>N N A S F V E D L M A D S R T T F Q L V</t>
  </si>
  <si>
    <t>D S L E F Q A K R A G S M S G S G S V</t>
  </si>
  <si>
    <t>M D S L D S L E L I</t>
  </si>
  <si>
    <t>N N A S F S E D L G A D S Y D T V S L V</t>
  </si>
  <si>
    <t>L P I D S I D S A E Q</t>
  </si>
  <si>
    <t>V G L E S V E S M D L I N G</t>
  </si>
  <si>
    <t>E L P P E S V D S D E</t>
  </si>
  <si>
    <t>N Q Q S F C E D L G E D S Q D T V E L V</t>
  </si>
  <si>
    <t>M G M D S A E S V D L A I G</t>
  </si>
  <si>
    <t>P V D S L D S A E V I P</t>
  </si>
  <si>
    <t>G I D S P D T M</t>
  </si>
  <si>
    <t>D Q P C D S A E S</t>
  </si>
  <si>
    <t>L G L E S I E T L E L</t>
  </si>
  <si>
    <t>E A E S M D S L</t>
  </si>
  <si>
    <t>D M P V E S A D T M D A I D</t>
  </si>
  <si>
    <t>N S A S F D D D L G A Y S L P T H E L V</t>
  </si>
  <si>
    <t>E V G A D S M E T V E V I M T</t>
  </si>
  <si>
    <t>N E A S F S W R L G A D S L D T V E Q V</t>
  </si>
  <si>
    <t>E S I E T V E L L C</t>
  </si>
  <si>
    <t>L G V E S M D S L D</t>
  </si>
  <si>
    <t>E D M P L D S M D T M D I M C</t>
  </si>
  <si>
    <t>I P I D S M E S V D A V D</t>
  </si>
  <si>
    <t>E A P I E S A C W L C</t>
  </si>
  <si>
    <t>N S A S F S E D L G T C S S D T L E T V</t>
  </si>
  <si>
    <t>E L K A T S I E S V</t>
  </si>
  <si>
    <t>D D I P A D S I D S L E L A V</t>
  </si>
  <si>
    <t>P N E S M E T I D D R Y</t>
  </si>
  <si>
    <t>D S A E T V E A</t>
  </si>
  <si>
    <t>V P L D S I D T I D</t>
  </si>
  <si>
    <t>N E A S F V D H L G A F S L D C V H L C</t>
  </si>
  <si>
    <t>E W P V C S I D T V</t>
  </si>
  <si>
    <t>L D S L E W A D</t>
  </si>
  <si>
    <t>D S V E T M D</t>
  </si>
  <si>
    <t>V E S I D T I E V I L Q</t>
  </si>
  <si>
    <t>L G L E S I E S M E L M E M</t>
  </si>
  <si>
    <t>D E L P M D S A D S I E V I D</t>
  </si>
  <si>
    <t>E I G M D S A E S L D</t>
  </si>
  <si>
    <t>G V D S M D P A C V</t>
  </si>
  <si>
    <t>I D S M D N A D L Q</t>
  </si>
  <si>
    <t>D L G V D S V D T M E L M Q</t>
  </si>
  <si>
    <t>P I E S M D T I E V A P</t>
  </si>
  <si>
    <t>A D S C E T L D I V</t>
  </si>
  <si>
    <t>D S V D T L E L I V G</t>
  </si>
  <si>
    <t>E P P I D S V D T D L P V M T</t>
  </si>
  <si>
    <t>D E A P A E S A D T V D L I I P</t>
  </si>
  <si>
    <t>V D S I D S M D V L A N</t>
  </si>
  <si>
    <t>I G T D S M E E M E C V E C</t>
  </si>
  <si>
    <t>D F G A E S I D G D E F C F</t>
  </si>
  <si>
    <t>S D S A E S I E N</t>
  </si>
  <si>
    <t>V D S A D T V D V V V P</t>
  </si>
  <si>
    <t>E S I D S V T L Q</t>
  </si>
  <si>
    <t>E E M G I D S L E T M E V M I S</t>
  </si>
  <si>
    <t>E L G M E S A E T A D I M P G</t>
  </si>
  <si>
    <t>I G L D S V D S L D I V C</t>
  </si>
  <si>
    <t>D L H M E S V D P A S D V Q</t>
  </si>
  <si>
    <t>M H Q E S A D S L E</t>
  </si>
  <si>
    <t>N N Y G F N E D L G A M S L D T V E L V</t>
  </si>
  <si>
    <t>V D S L E D C E M C</t>
  </si>
  <si>
    <t>D S L D S M D V A</t>
  </si>
  <si>
    <t>E E G C I E S V C Y V D</t>
  </si>
  <si>
    <t>D S I D S W E T C P F</t>
  </si>
  <si>
    <t>N E I P N D S I D C I</t>
  </si>
  <si>
    <t>E M D C D S V D C Q D A I K</t>
  </si>
  <si>
    <t>A P L E S I E T V D M V M</t>
  </si>
  <si>
    <t>D L P M D S M E S</t>
  </si>
  <si>
    <t>V G I D S I E T A E V</t>
  </si>
  <si>
    <t>E S A E F C E K L C N</t>
  </si>
  <si>
    <t>D S L D S V D I M I N</t>
  </si>
  <si>
    <t>L C S L D T L E</t>
  </si>
  <si>
    <t>N E A S C V G M L G A D S N D T V E L C</t>
  </si>
  <si>
    <t>E S I E S Q E L</t>
  </si>
  <si>
    <t>C S S S F C E I L G A D S L D T V E L V</t>
  </si>
  <si>
    <t>E S L D F A D L T</t>
  </si>
  <si>
    <t>N G E S R S D D L G A D S L D F V E L V</t>
  </si>
  <si>
    <t>A G Q D S L E T</t>
  </si>
  <si>
    <t>P M D S M E S M E V</t>
  </si>
  <si>
    <t>D P V P C D S L E T</t>
  </si>
  <si>
    <t>G L E S A E T S</t>
  </si>
  <si>
    <t>N E A C F V N D L G A D S L D T T T C V</t>
  </si>
  <si>
    <t>E E L G A D S A D T A D I A Q C</t>
  </si>
  <si>
    <t>N S A S F V S D R G A D S L D T H E L V</t>
  </si>
  <si>
    <t>Q Y P A E S M D S</t>
  </si>
  <si>
    <t>D E R G N D S N D G A E</t>
  </si>
  <si>
    <t>E D M G A E S M D T V E</t>
  </si>
  <si>
    <t>E S I E T</t>
  </si>
  <si>
    <t>D D A P I E S L E T A D A V</t>
  </si>
  <si>
    <t>N E N S F D D D L G A D S L D I V E R V</t>
  </si>
  <si>
    <t>L E S M D T M E M C V P</t>
  </si>
  <si>
    <t>Q A E S L D T L S V V</t>
  </si>
  <si>
    <t>G L E S L D T Y C</t>
  </si>
  <si>
    <t>G I D S L E S I</t>
  </si>
  <si>
    <t>G I E S L D T I Q</t>
  </si>
  <si>
    <t>E I G A P S M D S</t>
  </si>
  <si>
    <t>L G L E S M D T</t>
  </si>
  <si>
    <t>P R E S I E F M E T L</t>
  </si>
  <si>
    <t>D D A P M E S L E S L D L V C G</t>
  </si>
  <si>
    <t>A E S I E S V</t>
  </si>
  <si>
    <t>I G V E S V C T</t>
  </si>
  <si>
    <t>A T S I E T L D</t>
  </si>
  <si>
    <t>A P A D S L E S A E K</t>
  </si>
  <si>
    <t>M P L D S I E S A E I V R</t>
  </si>
  <si>
    <t>D S I D E I D N M</t>
  </si>
  <si>
    <t>D L P L D S L E S A E M A C C</t>
  </si>
  <si>
    <t>N N A S F H E D L G A D S L D T V C L V</t>
  </si>
  <si>
    <t>D S M E T L D V L C P</t>
  </si>
  <si>
    <t>E D V P V E S M D T I D M V A</t>
  </si>
  <si>
    <t>N D S M E T D E C A D</t>
  </si>
  <si>
    <t>E E A G M D S A D T M</t>
  </si>
  <si>
    <t>E S I E T L D M A I</t>
  </si>
  <si>
    <t>E W C N E S L E T L</t>
  </si>
  <si>
    <t>A P V D S A E W L E L</t>
  </si>
  <si>
    <t>N S Q S F H E D R G A D S L D T V E L V</t>
  </si>
  <si>
    <t>N S A S F V P D L G A D S L D T Q E L N</t>
  </si>
  <si>
    <t>D E G N G S I D S L</t>
  </si>
  <si>
    <t>I P C E S V E T C D</t>
  </si>
  <si>
    <t>G S L E F D A K K W</t>
  </si>
  <si>
    <t>D S M E T P D M</t>
  </si>
  <si>
    <t>D E P Q D S L D S F Y L C</t>
  </si>
  <si>
    <t>D S A D T M E M I I C</t>
  </si>
  <si>
    <t>P V D S A P S I</t>
  </si>
  <si>
    <t>N E A Q F V D D D G Q D S L D T V E L V</t>
  </si>
  <si>
    <t>G V D S M E S L E A A A</t>
  </si>
  <si>
    <t>D L P L E S L D S</t>
  </si>
  <si>
    <t>G F D S M D T T E I V Y P</t>
  </si>
  <si>
    <t>M C M D S V E F A L M C I</t>
  </si>
  <si>
    <t>I E S M D T V E I I E</t>
  </si>
  <si>
    <t>F W N D S M E S A D S A C P</t>
  </si>
  <si>
    <t>V E S M F S V E</t>
  </si>
  <si>
    <t>K M D S I C T A D</t>
  </si>
  <si>
    <t>N P A S F V D D W D A W S L D C V E L C</t>
  </si>
  <si>
    <t>D E H P N E S A D Q</t>
  </si>
  <si>
    <t>L G L E S M D F</t>
  </si>
  <si>
    <t>I G L D S I E K V D E P</t>
  </si>
  <si>
    <t>I E S V D T V I S L</t>
  </si>
  <si>
    <t>D S I E T F E T L A W</t>
  </si>
  <si>
    <t>M E S A D T V E L I L I</t>
  </si>
  <si>
    <t>V D S L D S L E A L C S</t>
  </si>
  <si>
    <t>V D S I E S V E L V A P</t>
  </si>
  <si>
    <t>M D S T D T C V T G L</t>
  </si>
  <si>
    <t>T L N G V I S S D S C</t>
  </si>
  <si>
    <t>M M E L I S L I T Q I H G</t>
  </si>
  <si>
    <t>E S K E Y C L K</t>
  </si>
  <si>
    <t>V C S L S Y M M R T S</t>
  </si>
  <si>
    <t>V D S S E Y C L S G V L</t>
  </si>
  <si>
    <t>D D P M E S K E L C V V T</t>
  </si>
  <si>
    <t>T V V Y M D S M I S M</t>
  </si>
  <si>
    <t>A G A D S T S T A W L S C R</t>
  </si>
  <si>
    <t>A D I D S S E V M M</t>
  </si>
  <si>
    <t>E A C S A E F Y M K S G L</t>
  </si>
  <si>
    <t>C V E S S E M</t>
  </si>
  <si>
    <t>S V Q C I L S A L W Q S S</t>
  </si>
  <si>
    <t>V E S S D S C A T G C</t>
  </si>
  <si>
    <t>T R E P V D S S D F</t>
  </si>
  <si>
    <t>A E S S D T R L W</t>
  </si>
  <si>
    <t>I D Y V D S V E V H I S P V</t>
  </si>
  <si>
    <t>S L C P V E S T E S A M S</t>
  </si>
  <si>
    <t>C L E S T D S C V T P C M</t>
  </si>
  <si>
    <t>C G L D S S E W V L S P L V</t>
  </si>
  <si>
    <t>P V E S T E T A V T P</t>
  </si>
  <si>
    <t>N G N D S D S T G L L S S E</t>
  </si>
  <si>
    <t>S E P I E S V D A Q V K</t>
  </si>
  <si>
    <t>E Y L D S T V A N M I T M</t>
  </si>
  <si>
    <t>T M V G V D S T A V M</t>
  </si>
  <si>
    <t>S L D P I D S I L S N C</t>
  </si>
  <si>
    <t>C N E L D S T E I C E T S</t>
  </si>
  <si>
    <t>E V E S S D S C M F P K T</t>
  </si>
  <si>
    <t>C E C C I C S L C M M V R P</t>
  </si>
  <si>
    <t>D E P A M S R E Y M</t>
  </si>
  <si>
    <t>M E S T E S C</t>
  </si>
  <si>
    <t>S M E P V E S T E T I I S G V</t>
  </si>
  <si>
    <t>D S T D T N</t>
  </si>
  <si>
    <t>E I D S M D S N I S</t>
  </si>
  <si>
    <t>M L S V V V C M T</t>
  </si>
  <si>
    <t>T D D E A V S T D I N A R T V A</t>
  </si>
  <si>
    <t>A E S S E F Q L K S L</t>
  </si>
  <si>
    <t>V E S R D W V V H P C M</t>
  </si>
  <si>
    <t>C Q P L C S K T L M I H R</t>
  </si>
  <si>
    <t>C A C S H I W N D R P L</t>
  </si>
  <si>
    <t>C P L E S H D T</t>
  </si>
  <si>
    <t>S Y M E S H L T C V S S C</t>
  </si>
  <si>
    <t>G L E S T D S</t>
  </si>
  <si>
    <t>N S H E F I A S F N A</t>
  </si>
  <si>
    <t>S I D D M E S L D T M M T S S</t>
  </si>
  <si>
    <t>T L D C V E S R E T</t>
  </si>
  <si>
    <t>A C S K T W N V M C M</t>
  </si>
  <si>
    <t>D G M D S S L F M</t>
  </si>
  <si>
    <t>M D G M E S T D S Q I H</t>
  </si>
  <si>
    <t>D S L E F I N F K Q A</t>
  </si>
  <si>
    <t>N G A E S Q S S W V V G C T</t>
  </si>
  <si>
    <t>D G V E S T L S</t>
  </si>
  <si>
    <t>I E G A E S K D S A L R G I</t>
  </si>
  <si>
    <t>P V D S S D S Q I S G L M</t>
  </si>
  <si>
    <t>I D G I E S L D T F M</t>
  </si>
  <si>
    <t>T M C P V E S K E T L I K</t>
  </si>
  <si>
    <t>C C G V E S E D V Q V T S M T</t>
  </si>
  <si>
    <t>N E A S F V D P L G A D S R D T R E L T</t>
  </si>
  <si>
    <t>A Q C I A S T S W K L</t>
  </si>
  <si>
    <t>R E A S I V D D L G A D S T D T Q E L T</t>
  </si>
  <si>
    <t>L D S S L I H I V G A P</t>
  </si>
  <si>
    <t>D S M M Y C L T S C S</t>
  </si>
  <si>
    <t>N S A S F V E D L C A D S L D T V Q E P</t>
  </si>
  <si>
    <t>E S T E Y N A S Q A A</t>
  </si>
  <si>
    <t>D S L E K I A C C L A</t>
  </si>
  <si>
    <t>D S S D A A L R S V</t>
  </si>
  <si>
    <t>P M I S R D S C V</t>
  </si>
  <si>
    <t>Y I E S K A Y K M R</t>
  </si>
  <si>
    <t>A G A Y S T S T A L L S C E</t>
  </si>
  <si>
    <t>D E G A V S I V T I M H</t>
  </si>
  <si>
    <t>E C A D S R E I L</t>
  </si>
  <si>
    <t>D S S D Y M L K P</t>
  </si>
  <si>
    <t>C V D S S E S C M S P C</t>
  </si>
  <si>
    <t>G V E S S E T I V R G A</t>
  </si>
  <si>
    <t>S C C P V E S M E A C V C H A</t>
  </si>
  <si>
    <t>E S T D W</t>
  </si>
  <si>
    <t>T L D P L E S T D S Q V R G</t>
  </si>
  <si>
    <t>M S S T L C I S G C</t>
  </si>
  <si>
    <t>N E A S F V D D L G N D S T C T Q E Y T</t>
  </si>
  <si>
    <t>C W M D S T D W K A</t>
  </si>
  <si>
    <t>S E C Y I V S Y D S H V</t>
  </si>
  <si>
    <t>A D S S E T C</t>
  </si>
  <si>
    <t>T L A F A D S K I S C L I T S V</t>
  </si>
  <si>
    <t>E C P V D S S S L V I M G M M</t>
  </si>
  <si>
    <t>D Q P M D S R T Y Q I H T</t>
  </si>
  <si>
    <t>S A D C M E S T D S C L S P C</t>
  </si>
  <si>
    <t>T S E P I D S R D M I V</t>
  </si>
  <si>
    <t>S G C D S T S T A L L S S E</t>
  </si>
  <si>
    <t>P A D S I S T H A I T A</t>
  </si>
  <si>
    <t>V E S T E A V I T T V</t>
  </si>
  <si>
    <t>G L D S T D W</t>
  </si>
  <si>
    <t>D E A E S H M S C M T H C V</t>
  </si>
  <si>
    <t>P I D S V A S V L I</t>
  </si>
  <si>
    <t>T L C W V C S R T C C I H G</t>
  </si>
  <si>
    <t>A M C L E S H M S I E T</t>
  </si>
  <si>
    <t>M E S S D T K I</t>
  </si>
  <si>
    <t>C A D S T D F</t>
  </si>
  <si>
    <t>M G Y C S S P S W I Y G M E</t>
  </si>
  <si>
    <t>E M E S I E S L C R G A T</t>
  </si>
  <si>
    <t>C P V D S S D V V A S S M</t>
  </si>
  <si>
    <t>W M D S S E S V I T P L</t>
  </si>
  <si>
    <t>M D S S D T I I S</t>
  </si>
  <si>
    <t>N E A H F V D D L G A D S T D Y H E L T</t>
  </si>
  <si>
    <t>C P G A V S H V W I E S G</t>
  </si>
  <si>
    <t>C M E S L D T Q D K Q C</t>
  </si>
  <si>
    <t>E C M E S S D F N A K</t>
  </si>
  <si>
    <t>M E S L L F N M T T</t>
  </si>
  <si>
    <t>E S S D S I L T</t>
  </si>
  <si>
    <t>L D S T D Y L</t>
  </si>
  <si>
    <t>D S T E W I V H P I A</t>
  </si>
  <si>
    <t>N E E C K D S S D T C M K G C</t>
  </si>
  <si>
    <t>T E C W V D S S I C C L S C H G</t>
  </si>
  <si>
    <t>G I D S S D S C M T P C M</t>
  </si>
  <si>
    <t>T L D P L E S K E T Q M K G</t>
  </si>
  <si>
    <t>M M P I D S H T I M M T</t>
  </si>
  <si>
    <t>N T A E S N S S K V K G S M</t>
  </si>
  <si>
    <t>P M D S T D T M I</t>
  </si>
  <si>
    <t>F V E S T E A L A T G V M</t>
  </si>
  <si>
    <t>D S R E Y N L S K</t>
  </si>
  <si>
    <t>T D C F A E S H E S W</t>
  </si>
  <si>
    <t>S A C C V D S A L T A</t>
  </si>
  <si>
    <t>D C L D S T E T</t>
  </si>
  <si>
    <t>E M E S T D Y R Y T T I A</t>
  </si>
  <si>
    <t>S V S T Y F N R Y G L D S S K S I S L T</t>
  </si>
  <si>
    <t>C C V M S S D C I V K Q V</t>
  </si>
  <si>
    <t>T M C W V C S L S S</t>
  </si>
  <si>
    <t>E G L D S S D T C</t>
  </si>
  <si>
    <t>E G M D S S D S</t>
  </si>
  <si>
    <t>T A C P A E S S D F A M H G C L</t>
  </si>
  <si>
    <t>M E S S E G M I K G M D</t>
  </si>
  <si>
    <t>S L D G L E S R I S</t>
  </si>
  <si>
    <t>D S H E F C V</t>
  </si>
  <si>
    <t>L D G L E S S D T</t>
  </si>
  <si>
    <t>S I I E L C S V E F M M T P M</t>
  </si>
  <si>
    <t>D P M D S T E S C A T G A</t>
  </si>
  <si>
    <t>E G M E S R E W M</t>
  </si>
  <si>
    <t>C I D S T E Y C</t>
  </si>
  <si>
    <t>E P I E S T D S C M</t>
  </si>
  <si>
    <t>T D E D A D S L E T D I</t>
  </si>
  <si>
    <t>M D S S E W C A K G</t>
  </si>
  <si>
    <t>L G F L E S T D W C C H R S</t>
  </si>
  <si>
    <t>G D A C S W L L R L L N G S G S G W G S</t>
  </si>
  <si>
    <t>G M D S R D S M A H G C A</t>
  </si>
  <si>
    <t>A G A D S V S T N L E S S F</t>
  </si>
  <si>
    <t>G I E S S D F</t>
  </si>
  <si>
    <t>Y M E S T A Y V I S S L L</t>
  </si>
  <si>
    <t>D S L E P R A S K D A</t>
  </si>
  <si>
    <t>T C I G V C S K S Q I A H R I I</t>
  </si>
  <si>
    <t>P D E P L L S K L T V L R A A G</t>
  </si>
  <si>
    <t>L E G L E S T E Y C I T P V A</t>
  </si>
  <si>
    <t>G L E S K T S K V K</t>
  </si>
  <si>
    <t>M Q C I D S T E Y N V</t>
  </si>
  <si>
    <t>T D E P M V S T T W</t>
  </si>
  <si>
    <t>P C I I S H D W C A I G S T</t>
  </si>
  <si>
    <t>E S T E F C A S G A V</t>
  </si>
  <si>
    <t>E C L D S S E S V V</t>
  </si>
  <si>
    <t>D L F A E S H A T I A R</t>
  </si>
  <si>
    <t>G D A L S W L L D L L F G S G R G S G E</t>
  </si>
  <si>
    <t>I D P A E S V D M</t>
  </si>
  <si>
    <t>D S L E T K A S K L A</t>
  </si>
  <si>
    <t>I C G L C S T D F</t>
  </si>
  <si>
    <t>I E G L E S S D Y</t>
  </si>
  <si>
    <t>M C S H E V C I</t>
  </si>
  <si>
    <t>N G M I S M D T C I K K G</t>
  </si>
  <si>
    <t>V V S K S F A M R N A E</t>
  </si>
  <si>
    <t>C E A E S H L Y I D K</t>
  </si>
  <si>
    <t>C Y E A D S H V S M A K S I Q</t>
  </si>
  <si>
    <t>D G I L S K A W H A</t>
  </si>
  <si>
    <t>P A D S T E I V V A</t>
  </si>
  <si>
    <t>L E S S E S</t>
  </si>
  <si>
    <t>N R A S F V D D L G N D S T D T Q E Q T</t>
  </si>
  <si>
    <t>D S H T Y C I T T T</t>
  </si>
  <si>
    <t>C C L D S S D F N A</t>
  </si>
  <si>
    <t>G I D S T D S M A T P M L</t>
  </si>
  <si>
    <t>D R L W A I E S K L A</t>
  </si>
  <si>
    <t>E C V D S T E T</t>
  </si>
  <si>
    <t>N E A S D V D F Y G A D S T D T Q E L A</t>
  </si>
  <si>
    <t>M E S I D Y H M R S C</t>
  </si>
  <si>
    <t>M E S H L L C A H S</t>
  </si>
  <si>
    <t>C A D S R S F C D T G C</t>
  </si>
  <si>
    <t>M D S S D S M V S P L</t>
  </si>
  <si>
    <t>E S S E Y L V S G</t>
  </si>
  <si>
    <t>G M D S S D T M A T</t>
  </si>
  <si>
    <t>C G M D S T T S R M T Q G</t>
  </si>
  <si>
    <t>G A D S T D S C A S G I V</t>
  </si>
  <si>
    <t>K C G I E S T A Y Y M W G V T</t>
  </si>
  <si>
    <t>E C A E S S D T C I S P I</t>
  </si>
  <si>
    <t>I C S T L I C A C P L E</t>
  </si>
  <si>
    <t>L D S T E W C A S G</t>
  </si>
  <si>
    <t>M E S K D S V M R P</t>
  </si>
  <si>
    <t>C S V I S M A T T</t>
  </si>
  <si>
    <t>F C P A C S S D F Q M</t>
  </si>
  <si>
    <t>C I E S R D A Q E H G</t>
  </si>
  <si>
    <t>I D S S D F</t>
  </si>
  <si>
    <t>C F M D S T E V C</t>
  </si>
  <si>
    <t>G V D S H D W C</t>
  </si>
  <si>
    <t>A E S R S L K V K R I</t>
  </si>
  <si>
    <t>V E P M E S S E S M</t>
  </si>
  <si>
    <t>T D W C L E S K E S V</t>
  </si>
  <si>
    <t>D P M D S S E T N I T G</t>
  </si>
  <si>
    <t>K P V D S S E Q Q R A P W A</t>
  </si>
  <si>
    <t>P A E S K E S L A R P C A</t>
  </si>
  <si>
    <t>C C D D A V S M E F K V S R G</t>
  </si>
  <si>
    <t>W M I S M I T M A I R C L</t>
  </si>
  <si>
    <t>E S S D S I L</t>
  </si>
  <si>
    <t>G V D S T D S Q A</t>
  </si>
  <si>
    <t>V D S T D M I L H</t>
  </si>
  <si>
    <t>T A C G M D S T D T M A T S A</t>
  </si>
  <si>
    <t>D C I E S T D S L I S P</t>
  </si>
  <si>
    <t>E S T E F N A S G M A</t>
  </si>
  <si>
    <t>V E S I D A M A R P M I</t>
  </si>
  <si>
    <t>E P L D S R E S M V R P L M</t>
  </si>
  <si>
    <t>N A G F I E S S S A C I C R C D</t>
  </si>
  <si>
    <t>G A C S T I F R V H T L</t>
  </si>
  <si>
    <t>L V S T D S H A H K A G</t>
  </si>
  <si>
    <t>T E E C A C S L S Y</t>
  </si>
  <si>
    <t>T V C G L E S T D S L M T G</t>
  </si>
  <si>
    <t>V D P L E S T E S C A</t>
  </si>
  <si>
    <t>N F A S F V E D L C A C S L D T V E L P</t>
  </si>
  <si>
    <t>E S S E S C I T P</t>
  </si>
  <si>
    <t>L C P L D S S D T A L K</t>
  </si>
  <si>
    <t>C P T D S S E T Q L A P E C</t>
  </si>
  <si>
    <t>V C S K E W C L H T P</t>
  </si>
  <si>
    <t>S I C G A M S T E L N T H</t>
  </si>
  <si>
    <t>D S D I F I A D K L A</t>
  </si>
  <si>
    <t>W E S S E T N I K G M G</t>
  </si>
  <si>
    <t>F V D S V D A H L K</t>
  </si>
  <si>
    <t>D P I D S R D I</t>
  </si>
  <si>
    <t>C C V E S S E S</t>
  </si>
  <si>
    <t>A D S S C Y V L T S C V</t>
  </si>
  <si>
    <t>A E S K E T V A R H A V</t>
  </si>
  <si>
    <t>D E C L E S S L F C</t>
  </si>
  <si>
    <t>D S K A A V L I P I</t>
  </si>
  <si>
    <t>C G V D S I E Y</t>
  </si>
  <si>
    <t>S T S T Y Q N R V G F D S S E S I S L T</t>
  </si>
  <si>
    <t>M N I C S S S S W P Y T M C</t>
  </si>
  <si>
    <t>E G L D S T D S M</t>
  </si>
  <si>
    <t>C S L E C I A Q C L A</t>
  </si>
  <si>
    <t>T E N D V E S R D Y</t>
  </si>
  <si>
    <t>N P M C S S S M C V S P</t>
  </si>
  <si>
    <t>D G I D S S D S C L T P C M</t>
  </si>
  <si>
    <t>E S T E T V</t>
  </si>
  <si>
    <t>G L E S K S F N</t>
  </si>
  <si>
    <t>C S K D V Q L T G C</t>
  </si>
  <si>
    <t>I E P L D S T D W L V R</t>
  </si>
  <si>
    <t>F E E C I C S K V A A A R S</t>
  </si>
  <si>
    <t>S A C P I D S S D T V I R P V</t>
  </si>
  <si>
    <t>V D S V D T V V</t>
  </si>
  <si>
    <t>E S T E T C M S</t>
  </si>
  <si>
    <t>V E S S E T A</t>
  </si>
  <si>
    <t>P V L S H E T Q I A</t>
  </si>
  <si>
    <t>E S S E S A V</t>
  </si>
  <si>
    <t>E S S E S C</t>
  </si>
  <si>
    <t>M E S K D S A A W P</t>
  </si>
  <si>
    <t>P M D S T D S C L</t>
  </si>
  <si>
    <t>D S L E F A P S K L W</t>
  </si>
  <si>
    <t>S T S T Y F N R Y G L D S S A S I S L K</t>
  </si>
  <si>
    <t>E F I D S T I T C I S R</t>
  </si>
  <si>
    <t>I E P L D S T D Y A V S G L M</t>
  </si>
  <si>
    <t>G A D S S E C Q M S P S N</t>
  </si>
  <si>
    <t>D S S E F H A H G I</t>
  </si>
  <si>
    <t>C C F V D S S E M N A</t>
  </si>
  <si>
    <t>P L V S S S T L I V G I M</t>
  </si>
  <si>
    <t>D S L E F I A G N A G F G S G K G S G</t>
  </si>
  <si>
    <t>C E E I E S S T T R D S</t>
  </si>
  <si>
    <t>M E G A E S T E T I V H P I A</t>
  </si>
  <si>
    <t>V D S S D T C M S G C A</t>
  </si>
  <si>
    <t>E S T D L I I H G V</t>
  </si>
  <si>
    <t>T I D G V D S S D Y A V H P</t>
  </si>
  <si>
    <t>LCT Cell Assignment</t>
  </si>
  <si>
    <t>positive high numbers are desirable (column K)</t>
  </si>
  <si>
    <t>Type I: Sfp type (Sfp&amp;AcpH)</t>
  </si>
  <si>
    <t>Type II: AcpS type (AcpS&amp;AcpH)</t>
  </si>
  <si>
    <t>K</t>
  </si>
  <si>
    <t>L</t>
  </si>
  <si>
    <t>M</t>
  </si>
  <si>
    <t>N</t>
  </si>
  <si>
    <t>O</t>
  </si>
  <si>
    <t>P</t>
  </si>
  <si>
    <t>Q</t>
  </si>
  <si>
    <t>R</t>
  </si>
  <si>
    <t>S</t>
  </si>
  <si>
    <t>positive high numbers are desirable (column J)</t>
  </si>
  <si>
    <t>average</t>
  </si>
  <si>
    <t>NORMALIZED</t>
  </si>
  <si>
    <t>SEE 2014-04-28_SFP Orthogonal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</si>
</sst>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1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1" fillId="0" borderId="0"/>
    <xf numFmtId="0" fontId="19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6" fillId="0" borderId="10" xfId="0" applyFont="1" applyBorder="1"/>
    <xf numFmtId="0" fontId="16" fillId="34" borderId="10" xfId="0" applyFont="1" applyFill="1" applyBorder="1"/>
    <xf numFmtId="0" fontId="0" fillId="0" borderId="0" xfId="0"/>
    <xf numFmtId="0" fontId="0" fillId="0" borderId="0" xfId="0" applyFill="1"/>
    <xf numFmtId="0" fontId="16" fillId="0" borderId="10" xfId="0" applyFont="1" applyBorder="1" applyAlignment="1">
      <alignment horizontal="center"/>
    </xf>
    <xf numFmtId="0" fontId="16" fillId="0" borderId="10" xfId="0" applyFont="1" applyFill="1" applyBorder="1"/>
    <xf numFmtId="0" fontId="16" fillId="0" borderId="10" xfId="0" applyFont="1" applyBorder="1"/>
    <xf numFmtId="2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0" xfId="0"/>
    <xf numFmtId="0" fontId="16" fillId="0" borderId="0" xfId="0" applyFont="1" applyBorder="1"/>
    <xf numFmtId="0" fontId="0" fillId="0" borderId="0" xfId="0" applyFill="1" applyAlignment="1">
      <alignment horizontal="center"/>
    </xf>
    <xf numFmtId="0" fontId="0" fillId="0" borderId="10" xfId="0" applyFill="1" applyBorder="1" applyAlignment="1">
      <alignment horizontal="center"/>
    </xf>
    <xf numFmtId="10" fontId="0" fillId="0" borderId="0" xfId="0" applyNumberFormat="1" applyFill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34" borderId="0" xfId="0" applyFill="1"/>
    <xf numFmtId="0" fontId="16" fillId="35" borderId="10" xfId="0" applyFont="1" applyFill="1" applyBorder="1"/>
    <xf numFmtId="0" fontId="0" fillId="35" borderId="0" xfId="0" applyFill="1"/>
    <xf numFmtId="0" fontId="0" fillId="0" borderId="0" xfId="0"/>
    <xf numFmtId="0" fontId="0" fillId="37" borderId="0" xfId="0" applyFill="1"/>
    <xf numFmtId="0" fontId="0" fillId="33" borderId="0" xfId="0" applyFill="1"/>
    <xf numFmtId="0" fontId="0" fillId="0" borderId="10" xfId="0" applyFill="1" applyBorder="1"/>
    <xf numFmtId="1" fontId="18" fillId="0" borderId="0" xfId="0" applyNumberFormat="1" applyFont="1"/>
    <xf numFmtId="0" fontId="0" fillId="0" borderId="10" xfId="0" applyBorder="1" applyAlignment="1">
      <alignment horizontal="center"/>
    </xf>
    <xf numFmtId="0" fontId="0" fillId="33" borderId="0" xfId="0" applyFill="1" applyAlignment="1">
      <alignment vertical="center"/>
    </xf>
    <xf numFmtId="0" fontId="0" fillId="37" borderId="0" xfId="0" applyFill="1" applyAlignment="1">
      <alignment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16" fillId="0" borderId="10" xfId="0" applyFont="1" applyBorder="1"/>
    <xf numFmtId="0" fontId="0" fillId="0" borderId="10" xfId="0" applyFill="1" applyBorder="1"/>
    <xf numFmtId="1" fontId="0" fillId="0" borderId="10" xfId="0" applyNumberFormat="1" applyBorder="1"/>
    <xf numFmtId="0" fontId="0" fillId="0" borderId="0" xfId="0" applyFill="1" applyBorder="1"/>
    <xf numFmtId="0" fontId="0" fillId="37" borderId="0" xfId="0" applyFill="1"/>
    <xf numFmtId="0" fontId="0" fillId="33" borderId="0" xfId="0" applyFill="1"/>
    <xf numFmtId="0" fontId="0" fillId="0" borderId="0" xfId="0"/>
    <xf numFmtId="0" fontId="0" fillId="37" borderId="0" xfId="0" applyFill="1"/>
    <xf numFmtId="0" fontId="0" fillId="33" borderId="0" xfId="0" applyFill="1"/>
    <xf numFmtId="0" fontId="0" fillId="0" borderId="11" xfId="0" applyFill="1" applyBorder="1" applyAlignment="1">
      <alignment horizontal="right" vertical="center" wrapText="1"/>
    </xf>
    <xf numFmtId="0" fontId="0" fillId="0" borderId="14" xfId="0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6" fillId="0" borderId="15" xfId="0" applyFont="1" applyFill="1" applyBorder="1"/>
    <xf numFmtId="0" fontId="0" fillId="36" borderId="10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/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22" fillId="38" borderId="0" xfId="0" applyNumberFormat="1" applyFont="1" applyFill="1"/>
    <xf numFmtId="1" fontId="0" fillId="38" borderId="0" xfId="0" applyNumberFormat="1" applyFill="1"/>
  </cellXfs>
  <cellStyles count="516">
    <cellStyle name="20% - Accent1" xfId="19" builtinId="30" customBuiltin="1"/>
    <cellStyle name="20% - Accent1 2" xfId="50"/>
    <cellStyle name="20% - Accent1 2 2" xfId="78"/>
    <cellStyle name="20% - Accent1 2 2 2" xfId="134"/>
    <cellStyle name="20% - Accent1 2 2 2 2" xfId="247"/>
    <cellStyle name="20% - Accent1 2 2 2 2 2" xfId="487"/>
    <cellStyle name="20% - Accent1 2 2 2 3" xfId="374"/>
    <cellStyle name="20% - Accent1 2 2 3" xfId="191"/>
    <cellStyle name="20% - Accent1 2 2 3 2" xfId="431"/>
    <cellStyle name="20% - Accent1 2 2 4" xfId="318"/>
    <cellStyle name="20% - Accent1 2 3" xfId="106"/>
    <cellStyle name="20% - Accent1 2 3 2" xfId="219"/>
    <cellStyle name="20% - Accent1 2 3 2 2" xfId="459"/>
    <cellStyle name="20% - Accent1 2 3 3" xfId="346"/>
    <cellStyle name="20% - Accent1 2 4" xfId="163"/>
    <cellStyle name="20% - Accent1 2 4 2" xfId="403"/>
    <cellStyle name="20% - Accent1 2 5" xfId="290"/>
    <cellStyle name="20% - Accent1 3" xfId="64"/>
    <cellStyle name="20% - Accent1 3 2" xfId="120"/>
    <cellStyle name="20% - Accent1 3 2 2" xfId="233"/>
    <cellStyle name="20% - Accent1 3 2 2 2" xfId="473"/>
    <cellStyle name="20% - Accent1 3 2 3" xfId="360"/>
    <cellStyle name="20% - Accent1 3 3" xfId="177"/>
    <cellStyle name="20% - Accent1 3 3 2" xfId="417"/>
    <cellStyle name="20% - Accent1 3 4" xfId="304"/>
    <cellStyle name="20% - Accent1 4" xfId="92"/>
    <cellStyle name="20% - Accent1 4 2" xfId="205"/>
    <cellStyle name="20% - Accent1 4 2 2" xfId="445"/>
    <cellStyle name="20% - Accent1 4 3" xfId="332"/>
    <cellStyle name="20% - Accent1 5" xfId="149"/>
    <cellStyle name="20% - Accent1 5 2" xfId="389"/>
    <cellStyle name="20% - Accent1 6" xfId="264"/>
    <cellStyle name="20% - Accent1 6 2" xfId="504"/>
    <cellStyle name="20% - Accent1 7" xfId="276"/>
    <cellStyle name="20% - Accent2" xfId="23" builtinId="34" customBuiltin="1"/>
    <cellStyle name="20% - Accent2 2" xfId="52"/>
    <cellStyle name="20% - Accent2 2 2" xfId="80"/>
    <cellStyle name="20% - Accent2 2 2 2" xfId="136"/>
    <cellStyle name="20% - Accent2 2 2 2 2" xfId="249"/>
    <cellStyle name="20% - Accent2 2 2 2 2 2" xfId="489"/>
    <cellStyle name="20% - Accent2 2 2 2 3" xfId="376"/>
    <cellStyle name="20% - Accent2 2 2 3" xfId="193"/>
    <cellStyle name="20% - Accent2 2 2 3 2" xfId="433"/>
    <cellStyle name="20% - Accent2 2 2 4" xfId="320"/>
    <cellStyle name="20% - Accent2 2 3" xfId="108"/>
    <cellStyle name="20% - Accent2 2 3 2" xfId="221"/>
    <cellStyle name="20% - Accent2 2 3 2 2" xfId="461"/>
    <cellStyle name="20% - Accent2 2 3 3" xfId="348"/>
    <cellStyle name="20% - Accent2 2 4" xfId="165"/>
    <cellStyle name="20% - Accent2 2 4 2" xfId="405"/>
    <cellStyle name="20% - Accent2 2 5" xfId="292"/>
    <cellStyle name="20% - Accent2 3" xfId="66"/>
    <cellStyle name="20% - Accent2 3 2" xfId="122"/>
    <cellStyle name="20% - Accent2 3 2 2" xfId="235"/>
    <cellStyle name="20% - Accent2 3 2 2 2" xfId="475"/>
    <cellStyle name="20% - Accent2 3 2 3" xfId="362"/>
    <cellStyle name="20% - Accent2 3 3" xfId="179"/>
    <cellStyle name="20% - Accent2 3 3 2" xfId="419"/>
    <cellStyle name="20% - Accent2 3 4" xfId="306"/>
    <cellStyle name="20% - Accent2 4" xfId="94"/>
    <cellStyle name="20% - Accent2 4 2" xfId="207"/>
    <cellStyle name="20% - Accent2 4 2 2" xfId="447"/>
    <cellStyle name="20% - Accent2 4 3" xfId="334"/>
    <cellStyle name="20% - Accent2 5" xfId="151"/>
    <cellStyle name="20% - Accent2 5 2" xfId="391"/>
    <cellStyle name="20% - Accent2 6" xfId="266"/>
    <cellStyle name="20% - Accent2 6 2" xfId="506"/>
    <cellStyle name="20% - Accent2 7" xfId="278"/>
    <cellStyle name="20% - Accent3" xfId="27" builtinId="38" customBuiltin="1"/>
    <cellStyle name="20% - Accent3 2" xfId="54"/>
    <cellStyle name="20% - Accent3 2 2" xfId="82"/>
    <cellStyle name="20% - Accent3 2 2 2" xfId="138"/>
    <cellStyle name="20% - Accent3 2 2 2 2" xfId="251"/>
    <cellStyle name="20% - Accent3 2 2 2 2 2" xfId="491"/>
    <cellStyle name="20% - Accent3 2 2 2 3" xfId="378"/>
    <cellStyle name="20% - Accent3 2 2 3" xfId="195"/>
    <cellStyle name="20% - Accent3 2 2 3 2" xfId="435"/>
    <cellStyle name="20% - Accent3 2 2 4" xfId="322"/>
    <cellStyle name="20% - Accent3 2 3" xfId="110"/>
    <cellStyle name="20% - Accent3 2 3 2" xfId="223"/>
    <cellStyle name="20% - Accent3 2 3 2 2" xfId="463"/>
    <cellStyle name="20% - Accent3 2 3 3" xfId="350"/>
    <cellStyle name="20% - Accent3 2 4" xfId="167"/>
    <cellStyle name="20% - Accent3 2 4 2" xfId="407"/>
    <cellStyle name="20% - Accent3 2 5" xfId="294"/>
    <cellStyle name="20% - Accent3 3" xfId="68"/>
    <cellStyle name="20% - Accent3 3 2" xfId="124"/>
    <cellStyle name="20% - Accent3 3 2 2" xfId="237"/>
    <cellStyle name="20% - Accent3 3 2 2 2" xfId="477"/>
    <cellStyle name="20% - Accent3 3 2 3" xfId="364"/>
    <cellStyle name="20% - Accent3 3 3" xfId="181"/>
    <cellStyle name="20% - Accent3 3 3 2" xfId="421"/>
    <cellStyle name="20% - Accent3 3 4" xfId="308"/>
    <cellStyle name="20% - Accent3 4" xfId="96"/>
    <cellStyle name="20% - Accent3 4 2" xfId="209"/>
    <cellStyle name="20% - Accent3 4 2 2" xfId="449"/>
    <cellStyle name="20% - Accent3 4 3" xfId="336"/>
    <cellStyle name="20% - Accent3 5" xfId="153"/>
    <cellStyle name="20% - Accent3 5 2" xfId="393"/>
    <cellStyle name="20% - Accent3 6" xfId="268"/>
    <cellStyle name="20% - Accent3 6 2" xfId="508"/>
    <cellStyle name="20% - Accent3 7" xfId="280"/>
    <cellStyle name="20% - Accent4" xfId="31" builtinId="42" customBuiltin="1"/>
    <cellStyle name="20% - Accent4 2" xfId="56"/>
    <cellStyle name="20% - Accent4 2 2" xfId="84"/>
    <cellStyle name="20% - Accent4 2 2 2" xfId="140"/>
    <cellStyle name="20% - Accent4 2 2 2 2" xfId="253"/>
    <cellStyle name="20% - Accent4 2 2 2 2 2" xfId="493"/>
    <cellStyle name="20% - Accent4 2 2 2 3" xfId="380"/>
    <cellStyle name="20% - Accent4 2 2 3" xfId="197"/>
    <cellStyle name="20% - Accent4 2 2 3 2" xfId="437"/>
    <cellStyle name="20% - Accent4 2 2 4" xfId="324"/>
    <cellStyle name="20% - Accent4 2 3" xfId="112"/>
    <cellStyle name="20% - Accent4 2 3 2" xfId="225"/>
    <cellStyle name="20% - Accent4 2 3 2 2" xfId="465"/>
    <cellStyle name="20% - Accent4 2 3 3" xfId="352"/>
    <cellStyle name="20% - Accent4 2 4" xfId="169"/>
    <cellStyle name="20% - Accent4 2 4 2" xfId="409"/>
    <cellStyle name="20% - Accent4 2 5" xfId="296"/>
    <cellStyle name="20% - Accent4 3" xfId="70"/>
    <cellStyle name="20% - Accent4 3 2" xfId="126"/>
    <cellStyle name="20% - Accent4 3 2 2" xfId="239"/>
    <cellStyle name="20% - Accent4 3 2 2 2" xfId="479"/>
    <cellStyle name="20% - Accent4 3 2 3" xfId="366"/>
    <cellStyle name="20% - Accent4 3 3" xfId="183"/>
    <cellStyle name="20% - Accent4 3 3 2" xfId="423"/>
    <cellStyle name="20% - Accent4 3 4" xfId="310"/>
    <cellStyle name="20% - Accent4 4" xfId="98"/>
    <cellStyle name="20% - Accent4 4 2" xfId="211"/>
    <cellStyle name="20% - Accent4 4 2 2" xfId="451"/>
    <cellStyle name="20% - Accent4 4 3" xfId="338"/>
    <cellStyle name="20% - Accent4 5" xfId="155"/>
    <cellStyle name="20% - Accent4 5 2" xfId="395"/>
    <cellStyle name="20% - Accent4 6" xfId="270"/>
    <cellStyle name="20% - Accent4 6 2" xfId="510"/>
    <cellStyle name="20% - Accent4 7" xfId="282"/>
    <cellStyle name="20% - Accent5" xfId="35" builtinId="46" customBuiltin="1"/>
    <cellStyle name="20% - Accent5 2" xfId="58"/>
    <cellStyle name="20% - Accent5 2 2" xfId="86"/>
    <cellStyle name="20% - Accent5 2 2 2" xfId="142"/>
    <cellStyle name="20% - Accent5 2 2 2 2" xfId="255"/>
    <cellStyle name="20% - Accent5 2 2 2 2 2" xfId="495"/>
    <cellStyle name="20% - Accent5 2 2 2 3" xfId="382"/>
    <cellStyle name="20% - Accent5 2 2 3" xfId="199"/>
    <cellStyle name="20% - Accent5 2 2 3 2" xfId="439"/>
    <cellStyle name="20% - Accent5 2 2 4" xfId="326"/>
    <cellStyle name="20% - Accent5 2 3" xfId="114"/>
    <cellStyle name="20% - Accent5 2 3 2" xfId="227"/>
    <cellStyle name="20% - Accent5 2 3 2 2" xfId="467"/>
    <cellStyle name="20% - Accent5 2 3 3" xfId="354"/>
    <cellStyle name="20% - Accent5 2 4" xfId="171"/>
    <cellStyle name="20% - Accent5 2 4 2" xfId="411"/>
    <cellStyle name="20% - Accent5 2 5" xfId="298"/>
    <cellStyle name="20% - Accent5 3" xfId="72"/>
    <cellStyle name="20% - Accent5 3 2" xfId="128"/>
    <cellStyle name="20% - Accent5 3 2 2" xfId="241"/>
    <cellStyle name="20% - Accent5 3 2 2 2" xfId="481"/>
    <cellStyle name="20% - Accent5 3 2 3" xfId="368"/>
    <cellStyle name="20% - Accent5 3 3" xfId="185"/>
    <cellStyle name="20% - Accent5 3 3 2" xfId="425"/>
    <cellStyle name="20% - Accent5 3 4" xfId="312"/>
    <cellStyle name="20% - Accent5 4" xfId="100"/>
    <cellStyle name="20% - Accent5 4 2" xfId="213"/>
    <cellStyle name="20% - Accent5 4 2 2" xfId="453"/>
    <cellStyle name="20% - Accent5 4 3" xfId="340"/>
    <cellStyle name="20% - Accent5 5" xfId="157"/>
    <cellStyle name="20% - Accent5 5 2" xfId="397"/>
    <cellStyle name="20% - Accent5 6" xfId="272"/>
    <cellStyle name="20% - Accent5 6 2" xfId="512"/>
    <cellStyle name="20% - Accent5 7" xfId="284"/>
    <cellStyle name="20% - Accent6" xfId="39" builtinId="50" customBuiltin="1"/>
    <cellStyle name="20% - Accent6 2" xfId="60"/>
    <cellStyle name="20% - Accent6 2 2" xfId="88"/>
    <cellStyle name="20% - Accent6 2 2 2" xfId="144"/>
    <cellStyle name="20% - Accent6 2 2 2 2" xfId="257"/>
    <cellStyle name="20% - Accent6 2 2 2 2 2" xfId="497"/>
    <cellStyle name="20% - Accent6 2 2 2 3" xfId="384"/>
    <cellStyle name="20% - Accent6 2 2 3" xfId="201"/>
    <cellStyle name="20% - Accent6 2 2 3 2" xfId="441"/>
    <cellStyle name="20% - Accent6 2 2 4" xfId="328"/>
    <cellStyle name="20% - Accent6 2 3" xfId="116"/>
    <cellStyle name="20% - Accent6 2 3 2" xfId="229"/>
    <cellStyle name="20% - Accent6 2 3 2 2" xfId="469"/>
    <cellStyle name="20% - Accent6 2 3 3" xfId="356"/>
    <cellStyle name="20% - Accent6 2 4" xfId="173"/>
    <cellStyle name="20% - Accent6 2 4 2" xfId="413"/>
    <cellStyle name="20% - Accent6 2 5" xfId="300"/>
    <cellStyle name="20% - Accent6 3" xfId="74"/>
    <cellStyle name="20% - Accent6 3 2" xfId="130"/>
    <cellStyle name="20% - Accent6 3 2 2" xfId="243"/>
    <cellStyle name="20% - Accent6 3 2 2 2" xfId="483"/>
    <cellStyle name="20% - Accent6 3 2 3" xfId="370"/>
    <cellStyle name="20% - Accent6 3 3" xfId="187"/>
    <cellStyle name="20% - Accent6 3 3 2" xfId="427"/>
    <cellStyle name="20% - Accent6 3 4" xfId="314"/>
    <cellStyle name="20% - Accent6 4" xfId="102"/>
    <cellStyle name="20% - Accent6 4 2" xfId="215"/>
    <cellStyle name="20% - Accent6 4 2 2" xfId="455"/>
    <cellStyle name="20% - Accent6 4 3" xfId="342"/>
    <cellStyle name="20% - Accent6 5" xfId="159"/>
    <cellStyle name="20% - Accent6 5 2" xfId="399"/>
    <cellStyle name="20% - Accent6 6" xfId="274"/>
    <cellStyle name="20% - Accent6 6 2" xfId="514"/>
    <cellStyle name="20% - Accent6 7" xfId="286"/>
    <cellStyle name="40% - Accent1" xfId="20" builtinId="31" customBuiltin="1"/>
    <cellStyle name="40% - Accent1 2" xfId="51"/>
    <cellStyle name="40% - Accent1 2 2" xfId="79"/>
    <cellStyle name="40% - Accent1 2 2 2" xfId="135"/>
    <cellStyle name="40% - Accent1 2 2 2 2" xfId="248"/>
    <cellStyle name="40% - Accent1 2 2 2 2 2" xfId="488"/>
    <cellStyle name="40% - Accent1 2 2 2 3" xfId="375"/>
    <cellStyle name="40% - Accent1 2 2 3" xfId="192"/>
    <cellStyle name="40% - Accent1 2 2 3 2" xfId="432"/>
    <cellStyle name="40% - Accent1 2 2 4" xfId="319"/>
    <cellStyle name="40% - Accent1 2 3" xfId="107"/>
    <cellStyle name="40% - Accent1 2 3 2" xfId="220"/>
    <cellStyle name="40% - Accent1 2 3 2 2" xfId="460"/>
    <cellStyle name="40% - Accent1 2 3 3" xfId="347"/>
    <cellStyle name="40% - Accent1 2 4" xfId="164"/>
    <cellStyle name="40% - Accent1 2 4 2" xfId="404"/>
    <cellStyle name="40% - Accent1 2 5" xfId="291"/>
    <cellStyle name="40% - Accent1 3" xfId="65"/>
    <cellStyle name="40% - Accent1 3 2" xfId="121"/>
    <cellStyle name="40% - Accent1 3 2 2" xfId="234"/>
    <cellStyle name="40% - Accent1 3 2 2 2" xfId="474"/>
    <cellStyle name="40% - Accent1 3 2 3" xfId="361"/>
    <cellStyle name="40% - Accent1 3 3" xfId="178"/>
    <cellStyle name="40% - Accent1 3 3 2" xfId="418"/>
    <cellStyle name="40% - Accent1 3 4" xfId="305"/>
    <cellStyle name="40% - Accent1 4" xfId="93"/>
    <cellStyle name="40% - Accent1 4 2" xfId="206"/>
    <cellStyle name="40% - Accent1 4 2 2" xfId="446"/>
    <cellStyle name="40% - Accent1 4 3" xfId="333"/>
    <cellStyle name="40% - Accent1 5" xfId="150"/>
    <cellStyle name="40% - Accent1 5 2" xfId="390"/>
    <cellStyle name="40% - Accent1 6" xfId="265"/>
    <cellStyle name="40% - Accent1 6 2" xfId="505"/>
    <cellStyle name="40% - Accent1 7" xfId="277"/>
    <cellStyle name="40% - Accent2" xfId="24" builtinId="35" customBuiltin="1"/>
    <cellStyle name="40% - Accent2 2" xfId="53"/>
    <cellStyle name="40% - Accent2 2 2" xfId="81"/>
    <cellStyle name="40% - Accent2 2 2 2" xfId="137"/>
    <cellStyle name="40% - Accent2 2 2 2 2" xfId="250"/>
    <cellStyle name="40% - Accent2 2 2 2 2 2" xfId="490"/>
    <cellStyle name="40% - Accent2 2 2 2 3" xfId="377"/>
    <cellStyle name="40% - Accent2 2 2 3" xfId="194"/>
    <cellStyle name="40% - Accent2 2 2 3 2" xfId="434"/>
    <cellStyle name="40% - Accent2 2 2 4" xfId="321"/>
    <cellStyle name="40% - Accent2 2 3" xfId="109"/>
    <cellStyle name="40% - Accent2 2 3 2" xfId="222"/>
    <cellStyle name="40% - Accent2 2 3 2 2" xfId="462"/>
    <cellStyle name="40% - Accent2 2 3 3" xfId="349"/>
    <cellStyle name="40% - Accent2 2 4" xfId="166"/>
    <cellStyle name="40% - Accent2 2 4 2" xfId="406"/>
    <cellStyle name="40% - Accent2 2 5" xfId="293"/>
    <cellStyle name="40% - Accent2 3" xfId="67"/>
    <cellStyle name="40% - Accent2 3 2" xfId="123"/>
    <cellStyle name="40% - Accent2 3 2 2" xfId="236"/>
    <cellStyle name="40% - Accent2 3 2 2 2" xfId="476"/>
    <cellStyle name="40% - Accent2 3 2 3" xfId="363"/>
    <cellStyle name="40% - Accent2 3 3" xfId="180"/>
    <cellStyle name="40% - Accent2 3 3 2" xfId="420"/>
    <cellStyle name="40% - Accent2 3 4" xfId="307"/>
    <cellStyle name="40% - Accent2 4" xfId="95"/>
    <cellStyle name="40% - Accent2 4 2" xfId="208"/>
    <cellStyle name="40% - Accent2 4 2 2" xfId="448"/>
    <cellStyle name="40% - Accent2 4 3" xfId="335"/>
    <cellStyle name="40% - Accent2 5" xfId="152"/>
    <cellStyle name="40% - Accent2 5 2" xfId="392"/>
    <cellStyle name="40% - Accent2 6" xfId="267"/>
    <cellStyle name="40% - Accent2 6 2" xfId="507"/>
    <cellStyle name="40% - Accent2 7" xfId="279"/>
    <cellStyle name="40% - Accent3" xfId="28" builtinId="39" customBuiltin="1"/>
    <cellStyle name="40% - Accent3 2" xfId="55"/>
    <cellStyle name="40% - Accent3 2 2" xfId="83"/>
    <cellStyle name="40% - Accent3 2 2 2" xfId="139"/>
    <cellStyle name="40% - Accent3 2 2 2 2" xfId="252"/>
    <cellStyle name="40% - Accent3 2 2 2 2 2" xfId="492"/>
    <cellStyle name="40% - Accent3 2 2 2 3" xfId="379"/>
    <cellStyle name="40% - Accent3 2 2 3" xfId="196"/>
    <cellStyle name="40% - Accent3 2 2 3 2" xfId="436"/>
    <cellStyle name="40% - Accent3 2 2 4" xfId="323"/>
    <cellStyle name="40% - Accent3 2 3" xfId="111"/>
    <cellStyle name="40% - Accent3 2 3 2" xfId="224"/>
    <cellStyle name="40% - Accent3 2 3 2 2" xfId="464"/>
    <cellStyle name="40% - Accent3 2 3 3" xfId="351"/>
    <cellStyle name="40% - Accent3 2 4" xfId="168"/>
    <cellStyle name="40% - Accent3 2 4 2" xfId="408"/>
    <cellStyle name="40% - Accent3 2 5" xfId="295"/>
    <cellStyle name="40% - Accent3 3" xfId="69"/>
    <cellStyle name="40% - Accent3 3 2" xfId="125"/>
    <cellStyle name="40% - Accent3 3 2 2" xfId="238"/>
    <cellStyle name="40% - Accent3 3 2 2 2" xfId="478"/>
    <cellStyle name="40% - Accent3 3 2 3" xfId="365"/>
    <cellStyle name="40% - Accent3 3 3" xfId="182"/>
    <cellStyle name="40% - Accent3 3 3 2" xfId="422"/>
    <cellStyle name="40% - Accent3 3 4" xfId="309"/>
    <cellStyle name="40% - Accent3 4" xfId="97"/>
    <cellStyle name="40% - Accent3 4 2" xfId="210"/>
    <cellStyle name="40% - Accent3 4 2 2" xfId="450"/>
    <cellStyle name="40% - Accent3 4 3" xfId="337"/>
    <cellStyle name="40% - Accent3 5" xfId="154"/>
    <cellStyle name="40% - Accent3 5 2" xfId="394"/>
    <cellStyle name="40% - Accent3 6" xfId="269"/>
    <cellStyle name="40% - Accent3 6 2" xfId="509"/>
    <cellStyle name="40% - Accent3 7" xfId="281"/>
    <cellStyle name="40% - Accent4" xfId="32" builtinId="43" customBuiltin="1"/>
    <cellStyle name="40% - Accent4 2" xfId="57"/>
    <cellStyle name="40% - Accent4 2 2" xfId="85"/>
    <cellStyle name="40% - Accent4 2 2 2" xfId="141"/>
    <cellStyle name="40% - Accent4 2 2 2 2" xfId="254"/>
    <cellStyle name="40% - Accent4 2 2 2 2 2" xfId="494"/>
    <cellStyle name="40% - Accent4 2 2 2 3" xfId="381"/>
    <cellStyle name="40% - Accent4 2 2 3" xfId="198"/>
    <cellStyle name="40% - Accent4 2 2 3 2" xfId="438"/>
    <cellStyle name="40% - Accent4 2 2 4" xfId="325"/>
    <cellStyle name="40% - Accent4 2 3" xfId="113"/>
    <cellStyle name="40% - Accent4 2 3 2" xfId="226"/>
    <cellStyle name="40% - Accent4 2 3 2 2" xfId="466"/>
    <cellStyle name="40% - Accent4 2 3 3" xfId="353"/>
    <cellStyle name="40% - Accent4 2 4" xfId="170"/>
    <cellStyle name="40% - Accent4 2 4 2" xfId="410"/>
    <cellStyle name="40% - Accent4 2 5" xfId="297"/>
    <cellStyle name="40% - Accent4 3" xfId="71"/>
    <cellStyle name="40% - Accent4 3 2" xfId="127"/>
    <cellStyle name="40% - Accent4 3 2 2" xfId="240"/>
    <cellStyle name="40% - Accent4 3 2 2 2" xfId="480"/>
    <cellStyle name="40% - Accent4 3 2 3" xfId="367"/>
    <cellStyle name="40% - Accent4 3 3" xfId="184"/>
    <cellStyle name="40% - Accent4 3 3 2" xfId="424"/>
    <cellStyle name="40% - Accent4 3 4" xfId="311"/>
    <cellStyle name="40% - Accent4 4" xfId="99"/>
    <cellStyle name="40% - Accent4 4 2" xfId="212"/>
    <cellStyle name="40% - Accent4 4 2 2" xfId="452"/>
    <cellStyle name="40% - Accent4 4 3" xfId="339"/>
    <cellStyle name="40% - Accent4 5" xfId="156"/>
    <cellStyle name="40% - Accent4 5 2" xfId="396"/>
    <cellStyle name="40% - Accent4 6" xfId="271"/>
    <cellStyle name="40% - Accent4 6 2" xfId="511"/>
    <cellStyle name="40% - Accent4 7" xfId="283"/>
    <cellStyle name="40% - Accent5" xfId="36" builtinId="47" customBuiltin="1"/>
    <cellStyle name="40% - Accent5 2" xfId="59"/>
    <cellStyle name="40% - Accent5 2 2" xfId="87"/>
    <cellStyle name="40% - Accent5 2 2 2" xfId="143"/>
    <cellStyle name="40% - Accent5 2 2 2 2" xfId="256"/>
    <cellStyle name="40% - Accent5 2 2 2 2 2" xfId="496"/>
    <cellStyle name="40% - Accent5 2 2 2 3" xfId="383"/>
    <cellStyle name="40% - Accent5 2 2 3" xfId="200"/>
    <cellStyle name="40% - Accent5 2 2 3 2" xfId="440"/>
    <cellStyle name="40% - Accent5 2 2 4" xfId="327"/>
    <cellStyle name="40% - Accent5 2 3" xfId="115"/>
    <cellStyle name="40% - Accent5 2 3 2" xfId="228"/>
    <cellStyle name="40% - Accent5 2 3 2 2" xfId="468"/>
    <cellStyle name="40% - Accent5 2 3 3" xfId="355"/>
    <cellStyle name="40% - Accent5 2 4" xfId="172"/>
    <cellStyle name="40% - Accent5 2 4 2" xfId="412"/>
    <cellStyle name="40% - Accent5 2 5" xfId="299"/>
    <cellStyle name="40% - Accent5 3" xfId="73"/>
    <cellStyle name="40% - Accent5 3 2" xfId="129"/>
    <cellStyle name="40% - Accent5 3 2 2" xfId="242"/>
    <cellStyle name="40% - Accent5 3 2 2 2" xfId="482"/>
    <cellStyle name="40% - Accent5 3 2 3" xfId="369"/>
    <cellStyle name="40% - Accent5 3 3" xfId="186"/>
    <cellStyle name="40% - Accent5 3 3 2" xfId="426"/>
    <cellStyle name="40% - Accent5 3 4" xfId="313"/>
    <cellStyle name="40% - Accent5 4" xfId="101"/>
    <cellStyle name="40% - Accent5 4 2" xfId="214"/>
    <cellStyle name="40% - Accent5 4 2 2" xfId="454"/>
    <cellStyle name="40% - Accent5 4 3" xfId="341"/>
    <cellStyle name="40% - Accent5 5" xfId="158"/>
    <cellStyle name="40% - Accent5 5 2" xfId="398"/>
    <cellStyle name="40% - Accent5 6" xfId="273"/>
    <cellStyle name="40% - Accent5 6 2" xfId="513"/>
    <cellStyle name="40% - Accent5 7" xfId="285"/>
    <cellStyle name="40% - Accent6" xfId="40" builtinId="51" customBuiltin="1"/>
    <cellStyle name="40% - Accent6 2" xfId="61"/>
    <cellStyle name="40% - Accent6 2 2" xfId="89"/>
    <cellStyle name="40% - Accent6 2 2 2" xfId="145"/>
    <cellStyle name="40% - Accent6 2 2 2 2" xfId="258"/>
    <cellStyle name="40% - Accent6 2 2 2 2 2" xfId="498"/>
    <cellStyle name="40% - Accent6 2 2 2 3" xfId="385"/>
    <cellStyle name="40% - Accent6 2 2 3" xfId="202"/>
    <cellStyle name="40% - Accent6 2 2 3 2" xfId="442"/>
    <cellStyle name="40% - Accent6 2 2 4" xfId="329"/>
    <cellStyle name="40% - Accent6 2 3" xfId="117"/>
    <cellStyle name="40% - Accent6 2 3 2" xfId="230"/>
    <cellStyle name="40% - Accent6 2 3 2 2" xfId="470"/>
    <cellStyle name="40% - Accent6 2 3 3" xfId="357"/>
    <cellStyle name="40% - Accent6 2 4" xfId="174"/>
    <cellStyle name="40% - Accent6 2 4 2" xfId="414"/>
    <cellStyle name="40% - Accent6 2 5" xfId="301"/>
    <cellStyle name="40% - Accent6 3" xfId="75"/>
    <cellStyle name="40% - Accent6 3 2" xfId="131"/>
    <cellStyle name="40% - Accent6 3 2 2" xfId="244"/>
    <cellStyle name="40% - Accent6 3 2 2 2" xfId="484"/>
    <cellStyle name="40% - Accent6 3 2 3" xfId="371"/>
    <cellStyle name="40% - Accent6 3 3" xfId="188"/>
    <cellStyle name="40% - Accent6 3 3 2" xfId="428"/>
    <cellStyle name="40% - Accent6 3 4" xfId="315"/>
    <cellStyle name="40% - Accent6 4" xfId="103"/>
    <cellStyle name="40% - Accent6 4 2" xfId="216"/>
    <cellStyle name="40% - Accent6 4 2 2" xfId="456"/>
    <cellStyle name="40% - Accent6 4 3" xfId="343"/>
    <cellStyle name="40% - Accent6 5" xfId="160"/>
    <cellStyle name="40% - Accent6 5 2" xfId="400"/>
    <cellStyle name="40% - Accent6 6" xfId="275"/>
    <cellStyle name="40% - Accent6 6 2" xfId="515"/>
    <cellStyle name="40% - Accent6 7" xfId="28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2" xfId="44"/>
    <cellStyle name="Normal 2 2" xfId="62"/>
    <cellStyle name="Normal 2 2 2" xfId="90"/>
    <cellStyle name="Normal 2 2 2 2" xfId="146"/>
    <cellStyle name="Normal 2 2 2 2 2" xfId="259"/>
    <cellStyle name="Normal 2 2 2 2 2 2" xfId="499"/>
    <cellStyle name="Normal 2 2 2 2 3" xfId="386"/>
    <cellStyle name="Normal 2 2 2 3" xfId="203"/>
    <cellStyle name="Normal 2 2 2 3 2" xfId="443"/>
    <cellStyle name="Normal 2 2 2 4" xfId="330"/>
    <cellStyle name="Normal 2 2 3" xfId="118"/>
    <cellStyle name="Normal 2 2 3 2" xfId="231"/>
    <cellStyle name="Normal 2 2 3 2 2" xfId="471"/>
    <cellStyle name="Normal 2 2 3 3" xfId="358"/>
    <cellStyle name="Normal 2 2 4" xfId="175"/>
    <cellStyle name="Normal 2 2 4 2" xfId="415"/>
    <cellStyle name="Normal 2 2 5" xfId="302"/>
    <cellStyle name="Normal 2 3" xfId="76"/>
    <cellStyle name="Normal 2 3 2" xfId="132"/>
    <cellStyle name="Normal 2 3 2 2" xfId="245"/>
    <cellStyle name="Normal 2 3 2 2 2" xfId="485"/>
    <cellStyle name="Normal 2 3 2 3" xfId="372"/>
    <cellStyle name="Normal 2 3 3" xfId="189"/>
    <cellStyle name="Normal 2 3 3 2" xfId="429"/>
    <cellStyle name="Normal 2 3 4" xfId="316"/>
    <cellStyle name="Normal 2 4" xfId="104"/>
    <cellStyle name="Normal 2 4 2" xfId="217"/>
    <cellStyle name="Normal 2 4 2 2" xfId="457"/>
    <cellStyle name="Normal 2 4 3" xfId="344"/>
    <cellStyle name="Normal 2 5" xfId="161"/>
    <cellStyle name="Normal 2 5 2" xfId="401"/>
    <cellStyle name="Normal 2 6" xfId="288"/>
    <cellStyle name="Normal 3" xfId="45"/>
    <cellStyle name="Normal 4" xfId="46"/>
    <cellStyle name="Normal 5" xfId="47"/>
    <cellStyle name="Normal 6" xfId="48"/>
    <cellStyle name="Normal 7" xfId="43"/>
    <cellStyle name="Normal 8" xfId="148"/>
    <cellStyle name="Normal 8 2" xfId="261"/>
    <cellStyle name="Normal 8 2 2" xfId="501"/>
    <cellStyle name="Normal 8 3" xfId="388"/>
    <cellStyle name="Normal 9" xfId="262"/>
    <cellStyle name="Normal 9 2" xfId="502"/>
    <cellStyle name="Note" xfId="15" builtinId="10" customBuiltin="1"/>
    <cellStyle name="Note 2" xfId="49"/>
    <cellStyle name="Note 2 2" xfId="63"/>
    <cellStyle name="Note 2 2 2" xfId="91"/>
    <cellStyle name="Note 2 2 2 2" xfId="147"/>
    <cellStyle name="Note 2 2 2 2 2" xfId="260"/>
    <cellStyle name="Note 2 2 2 2 2 2" xfId="500"/>
    <cellStyle name="Note 2 2 2 2 3" xfId="387"/>
    <cellStyle name="Note 2 2 2 3" xfId="204"/>
    <cellStyle name="Note 2 2 2 3 2" xfId="444"/>
    <cellStyle name="Note 2 2 2 4" xfId="331"/>
    <cellStyle name="Note 2 2 3" xfId="119"/>
    <cellStyle name="Note 2 2 3 2" xfId="232"/>
    <cellStyle name="Note 2 2 3 2 2" xfId="472"/>
    <cellStyle name="Note 2 2 3 3" xfId="359"/>
    <cellStyle name="Note 2 2 4" xfId="176"/>
    <cellStyle name="Note 2 2 4 2" xfId="416"/>
    <cellStyle name="Note 2 2 5" xfId="303"/>
    <cellStyle name="Note 2 3" xfId="77"/>
    <cellStyle name="Note 2 3 2" xfId="133"/>
    <cellStyle name="Note 2 3 2 2" xfId="246"/>
    <cellStyle name="Note 2 3 2 2 2" xfId="486"/>
    <cellStyle name="Note 2 3 2 3" xfId="373"/>
    <cellStyle name="Note 2 3 3" xfId="190"/>
    <cellStyle name="Note 2 3 3 2" xfId="430"/>
    <cellStyle name="Note 2 3 4" xfId="317"/>
    <cellStyle name="Note 2 4" xfId="105"/>
    <cellStyle name="Note 2 4 2" xfId="218"/>
    <cellStyle name="Note 2 4 2 2" xfId="458"/>
    <cellStyle name="Note 2 4 3" xfId="345"/>
    <cellStyle name="Note 2 5" xfId="162"/>
    <cellStyle name="Note 2 5 2" xfId="402"/>
    <cellStyle name="Note 2 6" xfId="289"/>
    <cellStyle name="Note 3" xfId="263"/>
    <cellStyle name="Note 3 2" xfId="50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1"/>
  <sheetViews>
    <sheetView tabSelected="1" workbookViewId="0">
      <selection activeCell="Q20" sqref="Q20"/>
    </sheetView>
  </sheetViews>
  <sheetFormatPr defaultRowHeight="15" x14ac:dyDescent="0.25"/>
  <cols>
    <col min="1" max="1" width="20.28515625" style="2" bestFit="1" customWidth="1"/>
    <col min="2" max="2" width="34.140625" style="6" bestFit="1" customWidth="1"/>
    <col min="3" max="3" width="34.140625" style="6" customWidth="1"/>
    <col min="4" max="7" width="9.140625" style="6"/>
    <col min="8" max="8" width="10.7109375" style="6" bestFit="1" customWidth="1"/>
    <col min="9" max="9" width="10.7109375" style="6" customWidth="1"/>
    <col min="10" max="10" width="10" style="6" bestFit="1" customWidth="1"/>
    <col min="11" max="11" width="20.5703125" style="21" customWidth="1"/>
    <col min="12" max="12" width="11.7109375" style="6" customWidth="1"/>
    <col min="13" max="13" width="9.140625" style="6"/>
    <col min="14" max="14" width="15.85546875" style="6" bestFit="1" customWidth="1"/>
    <col min="15" max="15" width="9.140625" style="6"/>
    <col min="16" max="16" width="12.85546875" style="6" bestFit="1" customWidth="1"/>
    <col min="17" max="17" width="43.85546875" style="2" bestFit="1" customWidth="1"/>
    <col min="18" max="18" width="9.140625" style="2"/>
    <col min="19" max="19" width="28.85546875" style="2" customWidth="1"/>
    <col min="20" max="22" width="9.140625" style="2"/>
    <col min="23" max="23" width="10.7109375" style="2" bestFit="1" customWidth="1"/>
    <col min="24" max="16384" width="9.140625" style="2"/>
  </cols>
  <sheetData>
    <row r="1" spans="1:23" x14ac:dyDescent="0.25">
      <c r="A1" s="8" t="s">
        <v>1165</v>
      </c>
      <c r="B1" s="3" t="s">
        <v>28</v>
      </c>
      <c r="C1" s="9" t="s">
        <v>0</v>
      </c>
      <c r="D1" s="3" t="s">
        <v>1</v>
      </c>
      <c r="E1" s="3" t="s">
        <v>2</v>
      </c>
      <c r="F1" s="3" t="s">
        <v>3</v>
      </c>
      <c r="G1" s="24" t="s">
        <v>4</v>
      </c>
      <c r="H1" s="3" t="s">
        <v>5</v>
      </c>
      <c r="I1" s="9"/>
      <c r="J1" s="3" t="s">
        <v>296</v>
      </c>
      <c r="K1" s="7" t="s">
        <v>318</v>
      </c>
      <c r="L1" s="3" t="s">
        <v>297</v>
      </c>
      <c r="M1" s="3"/>
      <c r="N1" s="3" t="s">
        <v>317</v>
      </c>
      <c r="O1" s="2"/>
      <c r="P1" s="49" t="s">
        <v>1180</v>
      </c>
      <c r="R1" s="50" t="s">
        <v>1166</v>
      </c>
      <c r="S1" s="46"/>
      <c r="V1" s="24" t="s">
        <v>4</v>
      </c>
      <c r="W1" s="37" t="s">
        <v>5</v>
      </c>
    </row>
    <row r="2" spans="1:23" x14ac:dyDescent="0.25">
      <c r="A2" s="53" t="s">
        <v>6</v>
      </c>
      <c r="B2" s="16"/>
      <c r="C2" s="6">
        <v>0.10199999999999999</v>
      </c>
      <c r="G2" s="25">
        <v>1102.0889999999999</v>
      </c>
      <c r="H2" s="6">
        <v>44083553</v>
      </c>
      <c r="I2" s="57">
        <f>V19</f>
        <v>1064.9823529411765</v>
      </c>
      <c r="J2" s="55">
        <v>0</v>
      </c>
      <c r="K2" s="54">
        <f>J2-'TS#1_Orthog_AcpS_Step 1'!J2:J4</f>
        <v>0</v>
      </c>
      <c r="N2" s="52">
        <f>'TS#1_Orthog_AcpS_Step 1'!I2:I4-I2</f>
        <v>-54.525647058823552</v>
      </c>
      <c r="R2" s="51"/>
      <c r="S2" s="47">
        <v>1</v>
      </c>
      <c r="T2" s="43">
        <v>0.104</v>
      </c>
      <c r="U2" s="43">
        <v>1.29</v>
      </c>
      <c r="V2" s="43">
        <v>1003.693</v>
      </c>
      <c r="W2" s="43">
        <v>40147730</v>
      </c>
    </row>
    <row r="3" spans="1:23" x14ac:dyDescent="0.25">
      <c r="A3" s="53"/>
      <c r="B3" s="16"/>
      <c r="C3" s="6">
        <v>0.10199999999999999</v>
      </c>
      <c r="G3" s="25">
        <v>861.803</v>
      </c>
      <c r="H3" s="6">
        <v>34472106</v>
      </c>
      <c r="I3" s="57"/>
      <c r="J3" s="56"/>
      <c r="K3" s="52"/>
      <c r="N3" s="52"/>
      <c r="R3" s="26"/>
      <c r="S3" s="48">
        <v>2</v>
      </c>
      <c r="T3" s="43">
        <v>0.104</v>
      </c>
      <c r="U3" s="43">
        <v>1.29</v>
      </c>
      <c r="V3" s="43">
        <v>1169.125</v>
      </c>
      <c r="W3" s="43">
        <v>46764996</v>
      </c>
    </row>
    <row r="4" spans="1:23" x14ac:dyDescent="0.25">
      <c r="A4" s="53"/>
      <c r="B4" s="16"/>
      <c r="C4" s="6">
        <v>0.10199999999999999</v>
      </c>
      <c r="G4" s="25">
        <v>939.91</v>
      </c>
      <c r="H4" s="6">
        <v>37596404</v>
      </c>
      <c r="I4" s="57"/>
      <c r="J4" s="56"/>
      <c r="K4" s="52"/>
      <c r="N4" s="52"/>
      <c r="R4" s="28" t="s">
        <v>1167</v>
      </c>
      <c r="S4" s="48">
        <v>3</v>
      </c>
      <c r="T4" s="43">
        <v>0.104</v>
      </c>
      <c r="U4" s="43">
        <v>1.29</v>
      </c>
      <c r="V4" s="43">
        <v>1060.037</v>
      </c>
      <c r="W4" s="43">
        <v>42401471</v>
      </c>
    </row>
    <row r="5" spans="1:23" x14ac:dyDescent="0.25">
      <c r="A5" s="6" t="str">
        <f>'TS#1_Orthog_AcpS_Step 1'!A5</f>
        <v>A1</v>
      </c>
      <c r="B5" s="6" t="str">
        <f>'TS#1_Orthog_AcpS_Step 1'!B5</f>
        <v xml:space="preserve">D S L E F I A S K L A </v>
      </c>
      <c r="C5" s="6">
        <v>0.10199999999999999</v>
      </c>
      <c r="G5" s="25">
        <v>1647.1969999999999</v>
      </c>
      <c r="H5" s="6">
        <v>65887864</v>
      </c>
      <c r="J5" s="6">
        <f>G5-$I$2</f>
        <v>582.2146470588234</v>
      </c>
      <c r="K5" s="17">
        <f>J5-'TS#1_Orthog_AcpS_Step 1'!J5</f>
        <v>-17.572647058823577</v>
      </c>
      <c r="L5" s="18">
        <f>-K5/'TS#1_Orthog_AcpS_Step 1'!J5</f>
        <v>2.9298131572918482E-2</v>
      </c>
      <c r="N5" s="29">
        <f>'TS#1_Orthog_AcpS_Step 1'!G5-'TS#1_Orthog_AcpS_PfAcpH_Step 2'!G5</f>
        <v>-36.952999999999975</v>
      </c>
      <c r="R5" s="26"/>
      <c r="S5" s="48">
        <v>4</v>
      </c>
      <c r="T5" s="43">
        <v>0.104</v>
      </c>
      <c r="U5" s="43">
        <v>1.29</v>
      </c>
      <c r="V5" s="43">
        <v>1050.7190000000001</v>
      </c>
      <c r="W5" s="43">
        <v>42028750</v>
      </c>
    </row>
    <row r="6" spans="1:23" x14ac:dyDescent="0.25">
      <c r="A6" s="6" t="str">
        <f>'TS#1_Orthog_AcpS_Step 1'!A6</f>
        <v>A2</v>
      </c>
      <c r="B6" s="23" t="str">
        <f>'TS#1_Orthog_AcpS_Step 1'!B6</f>
        <v xml:space="preserve">D A L E F I A S K L A </v>
      </c>
      <c r="C6" s="6">
        <v>0.10199999999999999</v>
      </c>
      <c r="G6" s="25">
        <v>1372.788</v>
      </c>
      <c r="H6" s="6">
        <v>54911539</v>
      </c>
      <c r="J6" s="6">
        <f>G6-$I$2</f>
        <v>307.80564705882352</v>
      </c>
      <c r="K6" s="17">
        <f>J6-'TS#1_Orthog_AcpS_Step 1'!J6</f>
        <v>-101.93864705882356</v>
      </c>
      <c r="L6" s="18">
        <f>-K6/'TS#1_Orthog_AcpS_Step 1'!J6</f>
        <v>0.24878600757172378</v>
      </c>
      <c r="N6" s="29">
        <f>'TS#1_Orthog_AcpS_Step 1'!G6-'TS#1_Orthog_AcpS_PfAcpH_Step 2'!G6</f>
        <v>47.413000000000011</v>
      </c>
      <c r="R6" s="27" t="s">
        <v>1168</v>
      </c>
      <c r="S6" s="48">
        <v>5</v>
      </c>
      <c r="T6" s="43">
        <v>0.104</v>
      </c>
      <c r="U6" s="43">
        <v>1.29</v>
      </c>
      <c r="V6" s="43">
        <v>1024.7260000000001</v>
      </c>
      <c r="W6" s="43">
        <v>40989046</v>
      </c>
    </row>
    <row r="7" spans="1:23" x14ac:dyDescent="0.25">
      <c r="A7" s="6" t="str">
        <f>'TS#1_Orthog_AcpS_Step 1'!A7</f>
        <v>A3</v>
      </c>
      <c r="B7" s="23" t="str">
        <f>'TS#1_Orthog_AcpS_Step 1'!B7</f>
        <v>D A L E F I A A K L A</v>
      </c>
      <c r="C7" s="6">
        <v>0.10199999999999999</v>
      </c>
      <c r="G7" s="25">
        <v>1430.9290000000001</v>
      </c>
      <c r="H7" s="6">
        <v>57237165</v>
      </c>
      <c r="J7" s="6">
        <f>G7-$I$2</f>
        <v>365.9466470588236</v>
      </c>
      <c r="K7" s="17">
        <f>J7-'TS#1_Orthog_AcpS_Step 1'!J7</f>
        <v>-146.65764705882339</v>
      </c>
      <c r="L7" s="18">
        <f>-K7/'TS#1_Orthog_AcpS_Step 1'!J7</f>
        <v>0.28610304037984557</v>
      </c>
      <c r="N7" s="29">
        <f>'TS#1_Orthog_AcpS_Step 1'!G7-'TS#1_Orthog_AcpS_PfAcpH_Step 2'!G7</f>
        <v>92.131999999999834</v>
      </c>
      <c r="S7" s="48">
        <v>6</v>
      </c>
      <c r="T7" s="43">
        <v>0.104</v>
      </c>
      <c r="U7" s="43">
        <v>1.29</v>
      </c>
      <c r="V7" s="43">
        <v>1066.182</v>
      </c>
      <c r="W7" s="43">
        <v>42647278</v>
      </c>
    </row>
    <row r="8" spans="1:23" x14ac:dyDescent="0.25">
      <c r="A8" s="6" t="str">
        <f>'TS#1_Orthog_AcpS_Step 1'!A8</f>
        <v>A4</v>
      </c>
      <c r="B8" s="6" t="str">
        <f>'TS#1_Orthog_AcpS_Step 1'!B8</f>
        <v xml:space="preserve">G D S L D M L E W S L M </v>
      </c>
      <c r="C8" s="6">
        <v>0.10199999999999999</v>
      </c>
      <c r="G8" s="25">
        <v>1486.808</v>
      </c>
      <c r="H8" s="6">
        <v>59472338</v>
      </c>
      <c r="J8" s="6">
        <f t="shared" ref="J8:J69" si="0">G8-$I$2</f>
        <v>421.82564705882351</v>
      </c>
      <c r="K8" s="17">
        <f>J8-'TS#1_Orthog_AcpS_Step 1'!J8</f>
        <v>154.96835294117636</v>
      </c>
      <c r="L8" s="18">
        <f>-K8/'TS#1_Orthog_AcpS_Step 1'!J8</f>
        <v>-0.58071619684810549</v>
      </c>
      <c r="N8" s="29">
        <f>'TS#1_Orthog_AcpS_Step 1'!G8-'TS#1_Orthog_AcpS_PfAcpH_Step 2'!G8</f>
        <v>-209.49399999999991</v>
      </c>
      <c r="S8" s="48">
        <v>7</v>
      </c>
      <c r="T8" s="43">
        <v>0.10199999999999999</v>
      </c>
      <c r="U8" s="43">
        <v>1.28</v>
      </c>
      <c r="V8" s="43">
        <v>1048.279</v>
      </c>
      <c r="W8" s="43">
        <v>41931147</v>
      </c>
    </row>
    <row r="9" spans="1:23" x14ac:dyDescent="0.25">
      <c r="A9" s="6" t="str">
        <f>'TS#1_Orthog_AcpS_Step 1'!A9</f>
        <v>A5</v>
      </c>
      <c r="B9" s="23" t="str">
        <f>'TS#1_Orthog_AcpS_Step 1'!B9</f>
        <v xml:space="preserve">G D A L D M L E W S L M </v>
      </c>
      <c r="C9" s="6">
        <v>0.10199999999999999</v>
      </c>
      <c r="G9" s="25">
        <v>1118.6669999999999</v>
      </c>
      <c r="H9" s="6">
        <v>44746677</v>
      </c>
      <c r="J9" s="6">
        <f t="shared" si="0"/>
        <v>53.68464705882343</v>
      </c>
      <c r="K9" s="17">
        <f>J9-'TS#1_Orthog_AcpS_Step 1'!J9</f>
        <v>-67.274647058823575</v>
      </c>
      <c r="L9" s="18">
        <f>-K9/'TS#1_Orthog_AcpS_Step 1'!J9</f>
        <v>0.55617592306210994</v>
      </c>
      <c r="N9" s="29">
        <f>'TS#1_Orthog_AcpS_Step 1'!G9-'TS#1_Orthog_AcpS_PfAcpH_Step 2'!G9</f>
        <v>12.749000000000024</v>
      </c>
      <c r="S9" s="48">
        <v>8</v>
      </c>
      <c r="T9" s="43">
        <v>0.10199999999999999</v>
      </c>
      <c r="U9" s="43">
        <v>1.28</v>
      </c>
      <c r="V9" s="43">
        <v>1102.1279999999999</v>
      </c>
      <c r="W9" s="43">
        <v>44085134</v>
      </c>
    </row>
    <row r="10" spans="1:23" x14ac:dyDescent="0.25">
      <c r="A10" s="6" t="str">
        <f>'TS#1_Orthog_AcpS_Step 1'!A10</f>
        <v>A6</v>
      </c>
      <c r="B10" s="23" t="str">
        <f>'TS#1_Orthog_AcpS_Step 1'!B10</f>
        <v>G D S L D M L E W A L M</v>
      </c>
      <c r="C10" s="6">
        <v>0.10199999999999999</v>
      </c>
      <c r="G10" s="25">
        <v>1574.2539999999999</v>
      </c>
      <c r="H10" s="6">
        <v>62970173</v>
      </c>
      <c r="J10" s="6">
        <f t="shared" si="0"/>
        <v>509.27164705882342</v>
      </c>
      <c r="K10" s="17">
        <f>J10-'TS#1_Orthog_AcpS_Step 1'!J10</f>
        <v>201.94135294117632</v>
      </c>
      <c r="L10" s="18">
        <f>-K10/'TS#1_Orthog_AcpS_Step 1'!J10</f>
        <v>-0.65708248358969934</v>
      </c>
      <c r="N10" s="29">
        <f>'TS#1_Orthog_AcpS_Step 1'!G10-'TS#1_Orthog_AcpS_PfAcpH_Step 2'!G10</f>
        <v>-256.46699999999987</v>
      </c>
      <c r="S10" s="48">
        <v>9</v>
      </c>
      <c r="T10" s="43">
        <v>0.10199999999999999</v>
      </c>
      <c r="U10" s="43">
        <v>1.28</v>
      </c>
      <c r="V10" s="43">
        <v>1105.509</v>
      </c>
      <c r="W10" s="43">
        <v>44220372</v>
      </c>
    </row>
    <row r="11" spans="1:23" x14ac:dyDescent="0.25">
      <c r="A11" s="6" t="str">
        <f>'TS#1_Orthog_AcpS_Step 1'!A11</f>
        <v>A7</v>
      </c>
      <c r="B11" s="23" t="str">
        <f>'TS#1_Orthog_AcpS_Step 1'!B11</f>
        <v>G D A L D M L E W A L M</v>
      </c>
      <c r="C11" s="6">
        <v>0.10199999999999999</v>
      </c>
      <c r="G11" s="25">
        <v>1170.723</v>
      </c>
      <c r="H11" s="6">
        <v>46828926</v>
      </c>
      <c r="J11" s="6">
        <f t="shared" si="0"/>
        <v>105.74064705882347</v>
      </c>
      <c r="K11" s="17">
        <f>J11-'TS#1_Orthog_AcpS_Step 1'!J11</f>
        <v>-47.19964705882353</v>
      </c>
      <c r="L11" s="18">
        <f>-K11/'TS#1_Orthog_AcpS_Step 1'!J11</f>
        <v>0.30861485739340816</v>
      </c>
      <c r="N11" s="29">
        <f>'TS#1_Orthog_AcpS_Step 1'!G11-'TS#1_Orthog_AcpS_PfAcpH_Step 2'!G11</f>
        <v>-7.3260000000000218</v>
      </c>
      <c r="S11" s="48">
        <v>10</v>
      </c>
      <c r="T11" s="43">
        <v>0.10199999999999999</v>
      </c>
      <c r="U11" s="43">
        <v>1.28</v>
      </c>
      <c r="V11" s="43">
        <v>1113.854</v>
      </c>
      <c r="W11" s="43">
        <v>44554166</v>
      </c>
    </row>
    <row r="12" spans="1:23" x14ac:dyDescent="0.25">
      <c r="A12" s="6" t="str">
        <f>'TS#1_Orthog_AcpS_Step 1'!A12</f>
        <v>A8</v>
      </c>
      <c r="B12" s="23" t="str">
        <f>'TS#1_Orthog_AcpS_Step 1'!B12</f>
        <v xml:space="preserve">G D S L S W L L R L L N </v>
      </c>
      <c r="C12" s="6">
        <v>0.10199999999999999</v>
      </c>
      <c r="G12" s="25">
        <v>1263.597</v>
      </c>
      <c r="H12" s="6">
        <v>50543897</v>
      </c>
      <c r="J12" s="6">
        <f t="shared" si="0"/>
        <v>198.61464705882349</v>
      </c>
      <c r="K12" s="17">
        <f>J12-'TS#1_Orthog_AcpS_Step 1'!J12</f>
        <v>-42.994647058823602</v>
      </c>
      <c r="L12" s="18">
        <f>-K12/'TS#1_Orthog_AcpS_Step 1'!J12</f>
        <v>0.1779511306294706</v>
      </c>
      <c r="N12" s="29">
        <f>'TS#1_Orthog_AcpS_Step 1'!G12-'TS#1_Orthog_AcpS_PfAcpH_Step 2'!G12</f>
        <v>-11.530999999999949</v>
      </c>
      <c r="S12" s="48">
        <v>11</v>
      </c>
      <c r="T12" s="43">
        <v>0.10199999999999999</v>
      </c>
      <c r="U12" s="43">
        <v>1.28</v>
      </c>
      <c r="V12" s="43">
        <v>1163.5340000000001</v>
      </c>
      <c r="W12" s="43">
        <v>46541366</v>
      </c>
    </row>
    <row r="13" spans="1:23" x14ac:dyDescent="0.25">
      <c r="A13" s="6" t="str">
        <f>'TS#1_Orthog_AcpS_Step 1'!A13</f>
        <v>A9</v>
      </c>
      <c r="B13" s="23" t="str">
        <f>'TS#1_Orthog_AcpS_Step 1'!B13</f>
        <v xml:space="preserve">G D A L S W L L R L L N </v>
      </c>
      <c r="C13" s="6">
        <v>0.10199999999999999</v>
      </c>
      <c r="G13" s="25">
        <v>1325.2529999999999</v>
      </c>
      <c r="H13" s="6">
        <v>53010133</v>
      </c>
      <c r="J13" s="6">
        <f t="shared" si="0"/>
        <v>260.27064705882344</v>
      </c>
      <c r="K13" s="17">
        <f>J13-'TS#1_Orthog_AcpS_Step 1'!J13</f>
        <v>-60.332647058823568</v>
      </c>
      <c r="L13" s="18">
        <f>-K13/'TS#1_Orthog_AcpS_Step 1'!J13</f>
        <v>0.18818473847833952</v>
      </c>
      <c r="N13" s="29">
        <f>'TS#1_Orthog_AcpS_Step 1'!G13-'TS#1_Orthog_AcpS_PfAcpH_Step 2'!G13</f>
        <v>5.8070000000000164</v>
      </c>
      <c r="S13" s="48">
        <v>12</v>
      </c>
      <c r="T13" s="43">
        <v>0.10199999999999999</v>
      </c>
      <c r="U13" s="43">
        <v>1.28</v>
      </c>
      <c r="V13" s="43">
        <v>1230.02</v>
      </c>
      <c r="W13" s="43">
        <v>49200814</v>
      </c>
    </row>
    <row r="14" spans="1:23" x14ac:dyDescent="0.25">
      <c r="A14" s="6" t="str">
        <f>'TS#1_Orthog_AcpS_Step 1'!A14</f>
        <v>A10</v>
      </c>
      <c r="B14" s="23" t="str">
        <f>'TS#1_Orthog_AcpS_Step 1'!B14</f>
        <v>G D S L A W L L R L L N</v>
      </c>
      <c r="C14" s="6">
        <v>0.10199999999999999</v>
      </c>
      <c r="G14" s="25">
        <v>1362.4259999999999</v>
      </c>
      <c r="H14" s="6">
        <v>54497049</v>
      </c>
      <c r="J14" s="6">
        <f t="shared" si="0"/>
        <v>297.44364705882344</v>
      </c>
      <c r="K14" s="17">
        <f>J14-'TS#1_Orthog_AcpS_Step 1'!J14</f>
        <v>-66.364647058823721</v>
      </c>
      <c r="L14" s="18">
        <f>-K14/'TS#1_Orthog_AcpS_Step 1'!J14</f>
        <v>0.18241653126622487</v>
      </c>
      <c r="N14" s="29">
        <f>'TS#1_Orthog_AcpS_Step 1'!G14-'TS#1_Orthog_AcpS_PfAcpH_Step 2'!G14</f>
        <v>11.839000000000169</v>
      </c>
      <c r="S14" s="48">
        <v>13</v>
      </c>
      <c r="T14" s="43">
        <v>0.10199999999999999</v>
      </c>
      <c r="U14" s="43">
        <v>1.28</v>
      </c>
      <c r="V14" s="43">
        <v>1096.952</v>
      </c>
      <c r="W14" s="43">
        <v>43878090</v>
      </c>
    </row>
    <row r="15" spans="1:23" x14ac:dyDescent="0.25">
      <c r="A15" s="6" t="str">
        <f>'TS#1_Orthog_AcpS_Step 1'!A15</f>
        <v>A11</v>
      </c>
      <c r="B15" s="23" t="str">
        <f>'TS#1_Orthog_AcpS_Step 1'!B15</f>
        <v>G D A L A W L L R L L N</v>
      </c>
      <c r="C15" s="6">
        <v>0.10199999999999999</v>
      </c>
      <c r="G15" s="25">
        <v>1276.5219999999999</v>
      </c>
      <c r="H15" s="6">
        <v>51060873</v>
      </c>
      <c r="J15" s="6">
        <f t="shared" si="0"/>
        <v>211.53964705882345</v>
      </c>
      <c r="K15" s="17">
        <f>J15-'TS#1_Orthog_AcpS_Step 1'!J15</f>
        <v>-81.194647058823648</v>
      </c>
      <c r="L15" s="18">
        <f>-K15/'TS#1_Orthog_AcpS_Step 1'!J15</f>
        <v>0.27736636496095773</v>
      </c>
      <c r="N15" s="29">
        <f>'TS#1_Orthog_AcpS_Step 1'!G15-'TS#1_Orthog_AcpS_PfAcpH_Step 2'!G15</f>
        <v>26.669000000000096</v>
      </c>
      <c r="S15" s="48">
        <v>14</v>
      </c>
      <c r="T15" s="43">
        <v>0.10199999999999999</v>
      </c>
      <c r="U15" s="43">
        <v>1.28</v>
      </c>
      <c r="V15" s="43">
        <v>846.26</v>
      </c>
      <c r="W15" s="43">
        <v>33850397</v>
      </c>
    </row>
    <row r="16" spans="1:23" x14ac:dyDescent="0.25">
      <c r="A16" s="6" t="str">
        <f>'TS#1_Orthog_AcpS_Step 1'!A16</f>
        <v>A12</v>
      </c>
      <c r="B16" s="6" t="str">
        <f>'TS#1_Orthog_AcpS_Step 1'!B16</f>
        <v xml:space="preserve">N S A S F V E D L G A D S L D T V E L V </v>
      </c>
      <c r="C16" s="6">
        <v>0.10199999999999999</v>
      </c>
      <c r="G16" s="25">
        <v>1510.893</v>
      </c>
      <c r="H16" s="6">
        <v>60435701</v>
      </c>
      <c r="J16" s="6">
        <f t="shared" si="0"/>
        <v>445.91064705882354</v>
      </c>
      <c r="K16" s="17">
        <f>J16-'TS#1_Orthog_AcpS_Step 1'!J16</f>
        <v>-67.902647058823504</v>
      </c>
      <c r="L16" s="18">
        <f>-K16/'TS#1_Orthog_AcpS_Step 1'!J16</f>
        <v>0.13215432110496531</v>
      </c>
      <c r="N16" s="29">
        <f>'TS#1_Orthog_AcpS_Step 1'!G16-'TS#1_Orthog_AcpS_PfAcpH_Step 2'!G16</f>
        <v>13.376999999999953</v>
      </c>
      <c r="S16" s="48">
        <v>15</v>
      </c>
      <c r="T16" s="43">
        <v>0.10199999999999999</v>
      </c>
      <c r="U16" s="43">
        <v>1.28</v>
      </c>
      <c r="V16" s="43">
        <v>880.15099999999995</v>
      </c>
      <c r="W16" s="43">
        <v>35206035</v>
      </c>
    </row>
    <row r="17" spans="1:23" x14ac:dyDescent="0.25">
      <c r="A17" s="6" t="str">
        <f>'TS#1_Orthog_AcpS_Step 1'!A17</f>
        <v>A13</v>
      </c>
      <c r="B17" s="23" t="str">
        <f>'TS#1_Orthog_AcpS_Step 1'!B17</f>
        <v>N A A S F V E D L G A D S L D T V E L V</v>
      </c>
      <c r="C17" s="6">
        <v>0.10199999999999999</v>
      </c>
      <c r="G17" s="25">
        <v>1452.1849999999999</v>
      </c>
      <c r="H17" s="6">
        <v>58087390</v>
      </c>
      <c r="J17" s="6">
        <f t="shared" si="0"/>
        <v>387.20264705882346</v>
      </c>
      <c r="K17" s="17">
        <f>J17-'TS#1_Orthog_AcpS_Step 1'!J17</f>
        <v>-77.067647058823695</v>
      </c>
      <c r="L17" s="18">
        <f>-K17/'TS#1_Orthog_AcpS_Step 1'!J17</f>
        <v>0.16599736841938584</v>
      </c>
      <c r="N17" s="29">
        <f>'TS#1_Orthog_AcpS_Step 1'!G17-'TS#1_Orthog_AcpS_PfAcpH_Step 2'!G17</f>
        <v>22.542000000000144</v>
      </c>
      <c r="S17" s="48">
        <v>16</v>
      </c>
      <c r="T17" s="43">
        <v>0.10199999999999999</v>
      </c>
      <c r="U17" s="43">
        <v>1.28</v>
      </c>
      <c r="V17" s="43">
        <v>1113.175</v>
      </c>
      <c r="W17" s="43">
        <v>44526990</v>
      </c>
    </row>
    <row r="18" spans="1:23" x14ac:dyDescent="0.25">
      <c r="A18" s="6" t="str">
        <f>'TS#1_Orthog_AcpS_Step 1'!A18</f>
        <v>A14</v>
      </c>
      <c r="B18" s="23" t="str">
        <f>'TS#1_Orthog_AcpS_Step 1'!B18</f>
        <v>N S A A F V E D L G A D S L D T V E L V</v>
      </c>
      <c r="C18" s="6">
        <v>0.10199999999999999</v>
      </c>
      <c r="G18" s="25">
        <v>1306.125</v>
      </c>
      <c r="H18" s="6">
        <v>52245000</v>
      </c>
      <c r="J18" s="6">
        <f t="shared" si="0"/>
        <v>241.14264705882351</v>
      </c>
      <c r="K18" s="17">
        <f>J18-'TS#1_Orthog_AcpS_Step 1'!J18</f>
        <v>-76.624647058823484</v>
      </c>
      <c r="L18" s="18">
        <f>-K18/'TS#1_Orthog_AcpS_Step 1'!J18</f>
        <v>0.24113446687957363</v>
      </c>
      <c r="N18" s="29">
        <f>'TS#1_Orthog_AcpS_Step 1'!G18-'TS#1_Orthog_AcpS_PfAcpH_Step 2'!G18</f>
        <v>22.098999999999933</v>
      </c>
      <c r="S18" s="48">
        <v>17</v>
      </c>
      <c r="T18" s="43">
        <v>0.10199999999999999</v>
      </c>
      <c r="U18" s="43">
        <v>1.28</v>
      </c>
      <c r="V18" s="43">
        <v>1030.356</v>
      </c>
      <c r="W18" s="43">
        <v>41214251</v>
      </c>
    </row>
    <row r="19" spans="1:23" x14ac:dyDescent="0.25">
      <c r="A19" s="6" t="str">
        <f>'TS#1_Orthog_AcpS_Step 1'!A19</f>
        <v>A15</v>
      </c>
      <c r="B19" s="23" t="str">
        <f>'TS#1_Orthog_AcpS_Step 1'!B19</f>
        <v xml:space="preserve">N S A S F V E D L G A D A L D T V E L V </v>
      </c>
      <c r="C19" s="6">
        <v>0.10199999999999999</v>
      </c>
      <c r="G19" s="25">
        <v>1119.94</v>
      </c>
      <c r="H19" s="6">
        <v>44797596</v>
      </c>
      <c r="J19" s="6">
        <f t="shared" si="0"/>
        <v>54.957647058823568</v>
      </c>
      <c r="K19" s="17">
        <f>J19-'TS#1_Orthog_AcpS_Step 1'!J19</f>
        <v>-101.3506470588236</v>
      </c>
      <c r="L19" s="18">
        <f>-K19/'TS#1_Orthog_AcpS_Step 1'!J19</f>
        <v>0.64840223374545247</v>
      </c>
      <c r="N19" s="29">
        <f>'TS#1_Orthog_AcpS_Step 1'!G19-'TS#1_Orthog_AcpS_PfAcpH_Step 2'!G19</f>
        <v>46.825000000000045</v>
      </c>
      <c r="S19" s="43"/>
      <c r="T19" s="43"/>
      <c r="U19" s="43" t="s">
        <v>1179</v>
      </c>
      <c r="V19" s="43">
        <f>AVERAGE(V2:V18)</f>
        <v>1064.9823529411765</v>
      </c>
      <c r="W19" s="43">
        <f>AVERAGE(W2:W18)</f>
        <v>42599296.058823526</v>
      </c>
    </row>
    <row r="20" spans="1:23" x14ac:dyDescent="0.25">
      <c r="A20" s="6" t="str">
        <f>'TS#1_Orthog_AcpS_Step 1'!A20</f>
        <v>A16</v>
      </c>
      <c r="B20" s="23" t="str">
        <f>'TS#1_Orthog_AcpS_Step 1'!B20</f>
        <v>N A A A F V E D L G A D A L D T V E L V</v>
      </c>
      <c r="C20" s="6">
        <v>0.10199999999999999</v>
      </c>
      <c r="G20" s="25">
        <v>1084.1310000000001</v>
      </c>
      <c r="H20" s="6">
        <v>43365259</v>
      </c>
      <c r="J20" s="6">
        <f t="shared" si="0"/>
        <v>19.148647058823599</v>
      </c>
      <c r="K20" s="17">
        <f>J20-'TS#1_Orthog_AcpS_Step 1'!J20</f>
        <v>-61.310647058823406</v>
      </c>
      <c r="L20" s="18">
        <f>-K20/'TS#1_Orthog_AcpS_Step 1'!J20</f>
        <v>0.762008264317798</v>
      </c>
      <c r="N20" s="29">
        <f>'TS#1_Orthog_AcpS_Step 1'!G20-'TS#1_Orthog_AcpS_PfAcpH_Step 2'!G20</f>
        <v>6.7849999999998545</v>
      </c>
    </row>
    <row r="21" spans="1:23" x14ac:dyDescent="0.25">
      <c r="A21" s="6" t="str">
        <f>'TS#1_Orthog_AcpS_Step 1'!A21</f>
        <v>A17</v>
      </c>
      <c r="B21" s="23" t="str">
        <f>'TS#1_Orthog_AcpS_Step 1'!B21</f>
        <v xml:space="preserve">N N A S F V E D L G A D S L D T V T L V </v>
      </c>
      <c r="C21" s="6">
        <v>0.10199999999999999</v>
      </c>
      <c r="G21" s="25">
        <v>1326.0039999999999</v>
      </c>
      <c r="H21" s="6">
        <v>53040179</v>
      </c>
      <c r="J21" s="6">
        <f t="shared" si="0"/>
        <v>261.02164705882342</v>
      </c>
      <c r="K21" s="17">
        <f>J21-'TS#1_Orthog_AcpS_Step 1'!J21</f>
        <v>-88.789647058823675</v>
      </c>
      <c r="L21" s="18">
        <f>-K21/'TS#1_Orthog_AcpS_Step 1'!J21</f>
        <v>0.25382155622729069</v>
      </c>
      <c r="N21" s="29">
        <f>'TS#1_Orthog_AcpS_Step 1'!G21-'TS#1_Orthog_AcpS_PfAcpH_Step 2'!G21</f>
        <v>34.264000000000124</v>
      </c>
    </row>
    <row r="22" spans="1:23" x14ac:dyDescent="0.25">
      <c r="A22" s="6" t="str">
        <f>'TS#1_Orthog_AcpS_Step 1'!A22</f>
        <v>A18</v>
      </c>
      <c r="B22" s="23" t="str">
        <f>'TS#1_Orthog_AcpS_Step 1'!B22</f>
        <v xml:space="preserve">N N A S F V E D L G A D A L D T V T L V </v>
      </c>
      <c r="C22" s="6">
        <v>0.10199999999999999</v>
      </c>
      <c r="G22" s="25">
        <v>1091.482</v>
      </c>
      <c r="H22" s="6">
        <v>43659281</v>
      </c>
      <c r="J22" s="6">
        <f t="shared" si="0"/>
        <v>26.499647058823484</v>
      </c>
      <c r="K22" s="17">
        <f>J22-'TS#1_Orthog_AcpS_Step 1'!J22</f>
        <v>-50.205647058823615</v>
      </c>
      <c r="L22" s="18">
        <f>-K22/'TS#1_Orthog_AcpS_Step 1'!J22</f>
        <v>0.65452649176757571</v>
      </c>
      <c r="N22" s="29">
        <f>'TS#1_Orthog_AcpS_Step 1'!G22-'TS#1_Orthog_AcpS_PfAcpH_Step 2'!G22</f>
        <v>-4.3199999999999363</v>
      </c>
    </row>
    <row r="23" spans="1:23" x14ac:dyDescent="0.25">
      <c r="A23" s="6" t="str">
        <f>'TS#1_Orthog_AcpS_Step 1'!A23</f>
        <v>A19</v>
      </c>
      <c r="B23" s="6" t="str">
        <f>'TS#1_Orthog_AcpS_Step 1'!B23</f>
        <v xml:space="preserve">N G A E S S S S K V V G C M </v>
      </c>
      <c r="C23" s="6">
        <v>0.10199999999999999</v>
      </c>
      <c r="G23" s="25">
        <v>1299.298</v>
      </c>
      <c r="H23" s="6">
        <v>51971932</v>
      </c>
      <c r="J23" s="6">
        <f t="shared" si="0"/>
        <v>234.31564705882352</v>
      </c>
      <c r="K23" s="17">
        <f>J23-'TS#1_Orthog_AcpS_Step 1'!J23</f>
        <v>-86.527647058823504</v>
      </c>
      <c r="L23" s="18">
        <f>-K23/'TS#1_Orthog_AcpS_Step 1'!J23</f>
        <v>0.26968818935980471</v>
      </c>
      <c r="N23" s="29">
        <f>'TS#1_Orthog_AcpS_Step 1'!G23-'TS#1_Orthog_AcpS_PfAcpH_Step 2'!G23</f>
        <v>32.001999999999953</v>
      </c>
    </row>
    <row r="24" spans="1:23" x14ac:dyDescent="0.25">
      <c r="A24" s="6" t="str">
        <f>'TS#1_Orthog_AcpS_Step 1'!A24</f>
        <v>A20</v>
      </c>
      <c r="B24" s="23" t="str">
        <f>'TS#1_Orthog_AcpS_Step 1'!B24</f>
        <v xml:space="preserve">N G A E A S S S K V V G C M </v>
      </c>
      <c r="C24" s="6">
        <v>0.10199999999999999</v>
      </c>
      <c r="G24" s="25">
        <v>1523.7380000000001</v>
      </c>
      <c r="H24" s="6">
        <v>60949507</v>
      </c>
      <c r="J24" s="6">
        <f t="shared" si="0"/>
        <v>458.75564705882357</v>
      </c>
      <c r="K24" s="17">
        <f>J24-'TS#1_Orthog_AcpS_Step 1'!J24</f>
        <v>-102.28264705882339</v>
      </c>
      <c r="L24" s="18">
        <f>-K24/'TS#1_Orthog_AcpS_Step 1'!J24</f>
        <v>0.18230956448291072</v>
      </c>
      <c r="N24" s="29">
        <f>'TS#1_Orthog_AcpS_Step 1'!G24-'TS#1_Orthog_AcpS_PfAcpH_Step 2'!G24</f>
        <v>47.756999999999834</v>
      </c>
    </row>
    <row r="25" spans="1:23" x14ac:dyDescent="0.25">
      <c r="A25" s="6" t="str">
        <f>'TS#1_Orthog_AcpS_Step 1'!A25</f>
        <v>A21</v>
      </c>
      <c r="B25" s="23" t="str">
        <f>'TS#1_Orthog_AcpS_Step 1'!B25</f>
        <v xml:space="preserve">N G A E S A S S K V V G C M </v>
      </c>
      <c r="C25" s="6">
        <v>0.10199999999999999</v>
      </c>
      <c r="G25" s="25">
        <v>1220.4760000000001</v>
      </c>
      <c r="H25" s="6">
        <v>48819023</v>
      </c>
      <c r="J25" s="6">
        <f t="shared" si="0"/>
        <v>155.49364705882363</v>
      </c>
      <c r="K25" s="17">
        <f>J25-'TS#1_Orthog_AcpS_Step 1'!J25</f>
        <v>-68.820647058823397</v>
      </c>
      <c r="L25" s="18">
        <f>-K25/'TS#1_Orthog_AcpS_Step 1'!J25</f>
        <v>0.30680455442901355</v>
      </c>
      <c r="N25" s="29">
        <f>'TS#1_Orthog_AcpS_Step 1'!G25-'TS#1_Orthog_AcpS_PfAcpH_Step 2'!G25</f>
        <v>14.294999999999845</v>
      </c>
    </row>
    <row r="26" spans="1:23" x14ac:dyDescent="0.25">
      <c r="A26" s="6" t="str">
        <f>'TS#1_Orthog_AcpS_Step 1'!A26</f>
        <v>A22</v>
      </c>
      <c r="B26" s="23" t="str">
        <f>'TS#1_Orthog_AcpS_Step 1'!B26</f>
        <v xml:space="preserve">N G A E S S A S K V V G C M </v>
      </c>
      <c r="C26" s="6">
        <v>0.10199999999999999</v>
      </c>
      <c r="G26" s="25">
        <v>1333.434</v>
      </c>
      <c r="H26" s="6">
        <v>53337351</v>
      </c>
      <c r="J26" s="6">
        <f t="shared" si="0"/>
        <v>268.45164705882348</v>
      </c>
      <c r="K26" s="17">
        <f>J26-'TS#1_Orthog_AcpS_Step 1'!J26</f>
        <v>-73.746647058823555</v>
      </c>
      <c r="L26" s="18">
        <f>-K26/'TS#1_Orthog_AcpS_Step 1'!J26</f>
        <v>0.2155085175073071</v>
      </c>
      <c r="N26" s="29">
        <f>'TS#1_Orthog_AcpS_Step 1'!G26-'TS#1_Orthog_AcpS_PfAcpH_Step 2'!G26</f>
        <v>19.221000000000004</v>
      </c>
    </row>
    <row r="27" spans="1:23" x14ac:dyDescent="0.25">
      <c r="A27" s="6" t="str">
        <f>'TS#1_Orthog_AcpS_Step 1'!A27</f>
        <v>A23</v>
      </c>
      <c r="B27" s="23" t="str">
        <f>'TS#1_Orthog_AcpS_Step 1'!B27</f>
        <v xml:space="preserve">N G A E S S S A K V V G C M </v>
      </c>
      <c r="C27" s="6">
        <v>0.10199999999999999</v>
      </c>
      <c r="G27" s="25">
        <v>1551.904</v>
      </c>
      <c r="H27" s="6">
        <v>62076158</v>
      </c>
      <c r="J27" s="6">
        <f t="shared" si="0"/>
        <v>486.92164705882351</v>
      </c>
      <c r="K27" s="17">
        <f>J27-'TS#1_Orthog_AcpS_Step 1'!J27</f>
        <v>-95.963647058823653</v>
      </c>
      <c r="L27" s="18">
        <f>-K27/'TS#1_Orthog_AcpS_Step 1'!J27</f>
        <v>0.16463556042203861</v>
      </c>
      <c r="N27" s="29">
        <f>'TS#1_Orthog_AcpS_Step 1'!G27-'TS#1_Orthog_AcpS_PfAcpH_Step 2'!G27</f>
        <v>41.438000000000102</v>
      </c>
    </row>
    <row r="28" spans="1:23" x14ac:dyDescent="0.25">
      <c r="A28" s="6" t="str">
        <f>'TS#1_Orthog_AcpS_Step 1'!A28</f>
        <v>A24</v>
      </c>
      <c r="B28" s="23" t="str">
        <f>'TS#1_Orthog_AcpS_Step 1'!B28</f>
        <v xml:space="preserve">N G A E A A A A K V V G C M </v>
      </c>
      <c r="C28" s="6">
        <v>0.10199999999999999</v>
      </c>
      <c r="G28" s="25">
        <v>1196.973</v>
      </c>
      <c r="H28" s="6">
        <v>47878902</v>
      </c>
      <c r="J28" s="6">
        <f t="shared" si="0"/>
        <v>131.99064705882347</v>
      </c>
      <c r="K28" s="17">
        <f>J28-'TS#1_Orthog_AcpS_Step 1'!J28</f>
        <v>-70.579647058823639</v>
      </c>
      <c r="L28" s="18">
        <f>-K28/'TS#1_Orthog_AcpS_Step 1'!J28</f>
        <v>0.3484205192387832</v>
      </c>
      <c r="N28" s="29">
        <f>'TS#1_Orthog_AcpS_Step 1'!G28-'TS#1_Orthog_AcpS_PfAcpH_Step 2'!G28</f>
        <v>16.054000000000087</v>
      </c>
    </row>
    <row r="29" spans="1:23" x14ac:dyDescent="0.25">
      <c r="A29" s="6" t="str">
        <f>'TS#1_Orthog_AcpS_Step 1'!A29</f>
        <v>A25</v>
      </c>
      <c r="B29" s="6" t="str">
        <f>'TS#1_Orthog_AcpS_Step 1'!B29</f>
        <v xml:space="preserve">D D D H K A S L D F S K </v>
      </c>
      <c r="C29" s="6">
        <v>0.10199999999999999</v>
      </c>
      <c r="G29" s="25">
        <v>2511.8220000000001</v>
      </c>
      <c r="H29" s="6">
        <v>100472862</v>
      </c>
      <c r="J29" s="6">
        <f t="shared" si="0"/>
        <v>1446.8396470588236</v>
      </c>
      <c r="K29" s="17">
        <f>J29-'TS#1_Orthog_AcpS_Step 1'!J29</f>
        <v>-184.54764705882349</v>
      </c>
      <c r="L29" s="18">
        <f>-K29/'TS#1_Orthog_AcpS_Step 1'!J29</f>
        <v>0.11312313619473052</v>
      </c>
      <c r="N29" s="29">
        <f>'TS#1_Orthog_AcpS_Step 1'!G29-'TS#1_Orthog_AcpS_PfAcpH_Step 2'!G29</f>
        <v>130.02199999999993</v>
      </c>
    </row>
    <row r="30" spans="1:23" x14ac:dyDescent="0.25">
      <c r="A30" s="6" t="str">
        <f>'TS#1_Orthog_AcpS_Step 1'!A30</f>
        <v>A26</v>
      </c>
      <c r="B30" s="23" t="str">
        <f>'TS#1_Orthog_AcpS_Step 1'!B30</f>
        <v xml:space="preserve">D D D H K A A L D F S K </v>
      </c>
      <c r="C30" s="6">
        <v>0.10199999999999999</v>
      </c>
      <c r="G30" s="25">
        <v>2116.9720000000002</v>
      </c>
      <c r="H30" s="6">
        <v>84678863</v>
      </c>
      <c r="J30" s="6">
        <f t="shared" si="0"/>
        <v>1051.9896470588237</v>
      </c>
      <c r="K30" s="17">
        <f>J30-'TS#1_Orthog_AcpS_Step 1'!J30</f>
        <v>-91.920647058823533</v>
      </c>
      <c r="L30" s="18">
        <f>-K30/'TS#1_Orthog_AcpS_Step 1'!J30</f>
        <v>8.0356517055147514E-2</v>
      </c>
      <c r="N30" s="29">
        <f>'TS#1_Orthog_AcpS_Step 1'!G30-'TS#1_Orthog_AcpS_PfAcpH_Step 2'!G30</f>
        <v>37.394999999999982</v>
      </c>
    </row>
    <row r="31" spans="1:23" x14ac:dyDescent="0.25">
      <c r="A31" s="6" t="str">
        <f>'TS#1_Orthog_AcpS_Step 1'!A31</f>
        <v>A27</v>
      </c>
      <c r="B31" s="23" t="str">
        <f>'TS#1_Orthog_AcpS_Step 1'!B31</f>
        <v>D D D H K A A L D F A K</v>
      </c>
      <c r="C31" s="6">
        <v>0.10199999999999999</v>
      </c>
      <c r="G31" s="25">
        <v>2687.9749999999999</v>
      </c>
      <c r="H31" s="6">
        <v>107519007</v>
      </c>
      <c r="J31" s="6">
        <f t="shared" si="0"/>
        <v>1622.9926470588234</v>
      </c>
      <c r="K31" s="17">
        <f>J31-'TS#1_Orthog_AcpS_Step 1'!J31</f>
        <v>-339.84464705882351</v>
      </c>
      <c r="L31" s="18">
        <f>-K31/'TS#1_Orthog_AcpS_Step 1'!J31</f>
        <v>0.1731394894917124</v>
      </c>
      <c r="N31" s="29">
        <f>'TS#1_Orthog_AcpS_Step 1'!G31-'TS#1_Orthog_AcpS_PfAcpH_Step 2'!G31</f>
        <v>285.31899999999996</v>
      </c>
    </row>
    <row r="32" spans="1:23" x14ac:dyDescent="0.25">
      <c r="A32" s="6" t="str">
        <f>'TS#1_Orthog_AcpS_Step 1'!A32</f>
        <v>A28</v>
      </c>
      <c r="B32" s="23" t="str">
        <f>'TS#1_Orthog_AcpS_Step 1'!B32</f>
        <v>D D D H K A A L D F A K</v>
      </c>
      <c r="C32" s="6">
        <v>0.10199999999999999</v>
      </c>
      <c r="G32" s="25">
        <v>2032.4359999999999</v>
      </c>
      <c r="H32" s="6">
        <v>81297435</v>
      </c>
      <c r="J32" s="6">
        <f t="shared" si="0"/>
        <v>967.45364705882344</v>
      </c>
      <c r="K32" s="17">
        <f>J32-'TS#1_Orthog_AcpS_Step 1'!J32</f>
        <v>-150.73364705882341</v>
      </c>
      <c r="L32" s="18">
        <f>-K32/'TS#1_Orthog_AcpS_Step 1'!J32</f>
        <v>0.13480178844078727</v>
      </c>
      <c r="N32" s="29">
        <f>'TS#1_Orthog_AcpS_Step 1'!G32-'TS#1_Orthog_AcpS_PfAcpH_Step 2'!G32</f>
        <v>96.207999999999856</v>
      </c>
    </row>
    <row r="33" spans="1:14" x14ac:dyDescent="0.25">
      <c r="A33" s="6" t="str">
        <f>'TS#1_Orthog_AcpS_Step 1'!A33</f>
        <v>A29</v>
      </c>
      <c r="B33" s="23" t="str">
        <f>'TS#1_Orthog_AcpS_Step 1'!B33</f>
        <v xml:space="preserve">D V V D Y H I S K A A </v>
      </c>
      <c r="C33" s="6">
        <v>0.10199999999999999</v>
      </c>
      <c r="G33" s="25">
        <v>1982.4670000000001</v>
      </c>
      <c r="H33" s="6">
        <v>79298672</v>
      </c>
      <c r="J33" s="6">
        <f t="shared" si="0"/>
        <v>917.48464705882361</v>
      </c>
      <c r="K33" s="17">
        <f>J33-'TS#1_Orthog_AcpS_Step 1'!J33</f>
        <v>-174.12164705882356</v>
      </c>
      <c r="L33" s="18">
        <f>-K33/'TS#1_Orthog_AcpS_Step 1'!J33</f>
        <v>0.15950956677065267</v>
      </c>
      <c r="N33" s="29">
        <f>'TS#1_Orthog_AcpS_Step 1'!G33-'TS#1_Orthog_AcpS_PfAcpH_Step 2'!G33</f>
        <v>119.596</v>
      </c>
    </row>
    <row r="34" spans="1:14" x14ac:dyDescent="0.25">
      <c r="A34" s="6" t="str">
        <f>'TS#1_Orthog_AcpS_Step 1'!A34</f>
        <v>A30</v>
      </c>
      <c r="B34" s="6" t="str">
        <f>'TS#1_Orthog_AcpS_Step 1'!B34</f>
        <v xml:space="preserve">L E K L D S M A T H D K K A Q </v>
      </c>
      <c r="C34" s="6">
        <v>0.10199999999999999</v>
      </c>
      <c r="G34" s="25">
        <v>2125.7800000000002</v>
      </c>
      <c r="H34" s="6">
        <v>85031214</v>
      </c>
      <c r="J34" s="6">
        <f t="shared" si="0"/>
        <v>1060.7976470588237</v>
      </c>
      <c r="K34" s="17">
        <f>J34-'TS#1_Orthog_AcpS_Step 1'!J34</f>
        <v>18.626352941176492</v>
      </c>
      <c r="L34" s="18">
        <f>-K34/'TS#1_Orthog_AcpS_Step 1'!J34</f>
        <v>-1.7872640559483521E-2</v>
      </c>
      <c r="N34" s="29">
        <f>'TS#1_Orthog_AcpS_Step 1'!G34-'TS#1_Orthog_AcpS_PfAcpH_Step 2'!G34</f>
        <v>-73.152000000000044</v>
      </c>
    </row>
    <row r="35" spans="1:14" x14ac:dyDescent="0.25">
      <c r="A35" s="6" t="str">
        <f>'TS#1_Orthog_AcpS_Step 1'!A35</f>
        <v>B1</v>
      </c>
      <c r="B35" s="6" t="str">
        <f>'TS#1_Orthog_AcpS_Step 1'!B35</f>
        <v xml:space="preserve">I S A G Y M V S K I Q </v>
      </c>
      <c r="C35" s="6">
        <v>0.10199999999999999</v>
      </c>
      <c r="G35" s="25">
        <v>2426.4929999999999</v>
      </c>
      <c r="H35" s="6">
        <v>97059737</v>
      </c>
      <c r="J35" s="6">
        <f t="shared" si="0"/>
        <v>1361.5106470588235</v>
      </c>
      <c r="K35" s="17">
        <f>J35-'TS#1_Orthog_AcpS_Step 1'!J35</f>
        <v>42.301352941176219</v>
      </c>
      <c r="L35" s="18">
        <f>-K35/'TS#1_Orthog_AcpS_Step 1'!J35</f>
        <v>-3.206568747642842E-2</v>
      </c>
      <c r="N35" s="29">
        <f>'TS#1_Orthog_AcpS_Step 1'!G35-'TS#1_Orthog_AcpS_PfAcpH_Step 2'!G35</f>
        <v>-96.826999999999771</v>
      </c>
    </row>
    <row r="36" spans="1:14" x14ac:dyDescent="0.25">
      <c r="A36" s="6" t="str">
        <f>'TS#1_Orthog_AcpS_Step 1'!A36</f>
        <v>B2</v>
      </c>
      <c r="B36" s="6" t="str">
        <f>'TS#1_Orthog_AcpS_Step 1'!B36</f>
        <v xml:space="preserve">Q P C I D R K M S L C F S K S </v>
      </c>
      <c r="C36" s="6">
        <v>0.10199999999999999</v>
      </c>
      <c r="G36" s="25">
        <v>3233.1010000000001</v>
      </c>
      <c r="H36" s="6">
        <v>129324040</v>
      </c>
      <c r="J36" s="6">
        <f t="shared" si="0"/>
        <v>2168.1186470588236</v>
      </c>
      <c r="K36" s="17">
        <f>J36-'TS#1_Orthog_AcpS_Step 1'!J36</f>
        <v>42.549352941176949</v>
      </c>
      <c r="L36" s="18">
        <f>-K36/'TS#1_Orthog_AcpS_Step 1'!J36</f>
        <v>-2.0017862065908217E-2</v>
      </c>
      <c r="N36" s="29">
        <f>'TS#1_Orthog_AcpS_Step 1'!G36-'TS#1_Orthog_AcpS_PfAcpH_Step 2'!G36</f>
        <v>-97.075000000000273</v>
      </c>
    </row>
    <row r="37" spans="1:14" x14ac:dyDescent="0.25">
      <c r="A37" s="45" t="str">
        <f>'TS#1_Orthog_AcpS_Step 1'!A37</f>
        <v>B3</v>
      </c>
      <c r="B37" s="45" t="str">
        <f>'TS#1_Orthog_AcpS_Step 1'!B37</f>
        <v>P L E S L D T L D</v>
      </c>
      <c r="C37" s="6">
        <v>0.10199999999999999</v>
      </c>
      <c r="G37" s="25">
        <v>1102.251</v>
      </c>
      <c r="H37" s="6">
        <v>44090037</v>
      </c>
      <c r="J37" s="6">
        <f t="shared" si="0"/>
        <v>37.26864705882349</v>
      </c>
      <c r="K37" s="17">
        <f>J37-'TS#1_Orthog_AcpS_Step 1'!J37</f>
        <v>-41.734647058823612</v>
      </c>
      <c r="L37" s="18">
        <f>-K37/'TS#1_Orthog_AcpS_Step 1'!J37</f>
        <v>0.52826464421438946</v>
      </c>
      <c r="N37" s="29">
        <f>'TS#1_Orthog_AcpS_Step 1'!G37-'TS#1_Orthog_AcpS_PfAcpH_Step 2'!G37</f>
        <v>-12.79099999999994</v>
      </c>
    </row>
    <row r="38" spans="1:14" x14ac:dyDescent="0.25">
      <c r="A38" s="45" t="str">
        <f>'TS#1_Orthog_AcpS_Step 1'!A38</f>
        <v>B4</v>
      </c>
      <c r="B38" s="45" t="str">
        <f>'TS#1_Orthog_AcpS_Step 1'!B38</f>
        <v>N R A S F S E D L G A D S L G T V E L V</v>
      </c>
      <c r="C38" s="6">
        <v>0.10199999999999999</v>
      </c>
      <c r="G38" s="25">
        <v>1302.2860000000001</v>
      </c>
      <c r="H38" s="6">
        <v>52091442</v>
      </c>
      <c r="J38" s="6">
        <f t="shared" si="0"/>
        <v>237.30364705882357</v>
      </c>
      <c r="K38" s="17">
        <f>J38-'TS#1_Orthog_AcpS_Step 1'!J38</f>
        <v>-84.262647058823404</v>
      </c>
      <c r="L38" s="18">
        <f>-K38/'TS#1_Orthog_AcpS_Step 1'!J38</f>
        <v>0.26203818186241684</v>
      </c>
      <c r="N38" s="29">
        <f>'TS#1_Orthog_AcpS_Step 1'!G38-'TS#1_Orthog_AcpS_PfAcpH_Step 2'!G38</f>
        <v>29.736999999999853</v>
      </c>
    </row>
    <row r="39" spans="1:14" x14ac:dyDescent="0.25">
      <c r="A39" s="45" t="str">
        <f>'TS#1_Orthog_AcpS_Step 1'!A39</f>
        <v>B5</v>
      </c>
      <c r="B39" s="45" t="str">
        <f>'TS#1_Orthog_AcpS_Step 1'!B39</f>
        <v>G I K N D S I E T F E N M V C</v>
      </c>
      <c r="C39" s="6">
        <v>0.10199999999999999</v>
      </c>
      <c r="G39" s="25">
        <v>1396.155</v>
      </c>
      <c r="H39" s="6">
        <v>55846187</v>
      </c>
      <c r="J39" s="6">
        <f t="shared" si="0"/>
        <v>331.17264705882349</v>
      </c>
      <c r="K39" s="17">
        <f>J39-'TS#1_Orthog_AcpS_Step 1'!J39</f>
        <v>-60.761647058823655</v>
      </c>
      <c r="L39" s="18">
        <f>-K39/'TS#1_Orthog_AcpS_Step 1'!J39</f>
        <v>0.15503018738284943</v>
      </c>
      <c r="N39" s="29">
        <f>'TS#1_Orthog_AcpS_Step 1'!G39-'TS#1_Orthog_AcpS_PfAcpH_Step 2'!G39</f>
        <v>6.2360000000001037</v>
      </c>
    </row>
    <row r="40" spans="1:14" x14ac:dyDescent="0.25">
      <c r="A40" s="45" t="str">
        <f>'TS#1_Orthog_AcpS_Step 1'!A40</f>
        <v>B6</v>
      </c>
      <c r="B40" s="45" t="str">
        <f>'TS#1_Orthog_AcpS_Step 1'!B40</f>
        <v>D S V D Y L E</v>
      </c>
      <c r="C40" s="6">
        <v>0.10199999999999999</v>
      </c>
      <c r="G40" s="25">
        <v>1143.3800000000001</v>
      </c>
      <c r="H40" s="6">
        <v>45735200</v>
      </c>
      <c r="J40" s="6">
        <f t="shared" si="0"/>
        <v>78.397647058823623</v>
      </c>
      <c r="K40" s="17">
        <f>J40-'TS#1_Orthog_AcpS_Step 1'!J40</f>
        <v>-56.510647058823452</v>
      </c>
      <c r="L40" s="18">
        <f>-K40/'TS#1_Orthog_AcpS_Step 1'!J40</f>
        <v>0.41888193330458406</v>
      </c>
      <c r="N40" s="29">
        <f>'TS#1_Orthog_AcpS_Step 1'!G40-'TS#1_Orthog_AcpS_PfAcpH_Step 2'!G40</f>
        <v>1.9849999999999</v>
      </c>
    </row>
    <row r="41" spans="1:14" x14ac:dyDescent="0.25">
      <c r="A41" s="45" t="str">
        <f>'TS#1_Orthog_AcpS_Step 1'!A41</f>
        <v>B7</v>
      </c>
      <c r="B41" s="45" t="str">
        <f>'TS#1_Orthog_AcpS_Step 1'!B41</f>
        <v>E S P M D S L E T S P</v>
      </c>
      <c r="C41" s="6">
        <v>0.10199999999999999</v>
      </c>
      <c r="G41" s="25">
        <v>1093.5820000000001</v>
      </c>
      <c r="H41" s="6">
        <v>43743285</v>
      </c>
      <c r="J41" s="6">
        <f t="shared" si="0"/>
        <v>28.599647058823621</v>
      </c>
      <c r="K41" s="17">
        <f>J41-'TS#1_Orthog_AcpS_Step 1'!J41</f>
        <v>-67.473647058823417</v>
      </c>
      <c r="L41" s="18">
        <f>-K41/'TS#1_Orthog_AcpS_Step 1'!J41</f>
        <v>0.7023142870088146</v>
      </c>
      <c r="N41" s="29">
        <f>'TS#1_Orthog_AcpS_Step 1'!G41-'TS#1_Orthog_AcpS_PfAcpH_Step 2'!G41</f>
        <v>12.947999999999865</v>
      </c>
    </row>
    <row r="42" spans="1:14" x14ac:dyDescent="0.25">
      <c r="A42" s="45" t="str">
        <f>'TS#1_Orthog_AcpS_Step 1'!A42</f>
        <v>B8</v>
      </c>
      <c r="B42" s="45" t="str">
        <f>'TS#1_Orthog_AcpS_Step 1'!B42</f>
        <v>D P P D S L D S M S</v>
      </c>
      <c r="C42" s="6">
        <v>0.10199999999999999</v>
      </c>
      <c r="G42" s="25">
        <v>1112.25</v>
      </c>
      <c r="H42" s="6">
        <v>44490013</v>
      </c>
      <c r="J42" s="6">
        <f t="shared" si="0"/>
        <v>47.267647058823513</v>
      </c>
      <c r="K42" s="17">
        <f>J42-'TS#1_Orthog_AcpS_Step 1'!J42</f>
        <v>-58.654647058823457</v>
      </c>
      <c r="L42" s="18">
        <f>-K42/'TS#1_Orthog_AcpS_Step 1'!J42</f>
        <v>0.55375166812074761</v>
      </c>
      <c r="N42" s="29">
        <f>'TS#1_Orthog_AcpS_Step 1'!G42-'TS#1_Orthog_AcpS_PfAcpH_Step 2'!G42</f>
        <v>4.1289999999999054</v>
      </c>
    </row>
    <row r="43" spans="1:14" x14ac:dyDescent="0.25">
      <c r="A43" s="45" t="str">
        <f>'TS#1_Orthog_AcpS_Step 1'!A43</f>
        <v>B9</v>
      </c>
      <c r="B43" s="45" t="str">
        <f>'TS#1_Orthog_AcpS_Step 1'!B43</f>
        <v>P I D S Q E C I T I A I P</v>
      </c>
      <c r="C43" s="6">
        <v>0.10199999999999999</v>
      </c>
      <c r="G43" s="25">
        <v>1301.442</v>
      </c>
      <c r="H43" s="6">
        <v>52057692</v>
      </c>
      <c r="J43" s="6">
        <f t="shared" si="0"/>
        <v>236.45964705882352</v>
      </c>
      <c r="K43" s="17">
        <f>J43-'TS#1_Orthog_AcpS_Step 1'!J43</f>
        <v>-58.17164705882351</v>
      </c>
      <c r="L43" s="18">
        <f>-K43/'TS#1_Orthog_AcpS_Step 1'!J43</f>
        <v>0.19743879289209321</v>
      </c>
      <c r="N43" s="29">
        <f>'TS#1_Orthog_AcpS_Step 1'!G43-'TS#1_Orthog_AcpS_PfAcpH_Step 2'!G43</f>
        <v>3.6459999999999582</v>
      </c>
    </row>
    <row r="44" spans="1:14" x14ac:dyDescent="0.25">
      <c r="A44" s="45" t="str">
        <f>'TS#1_Orthog_AcpS_Step 1'!A44</f>
        <v>B10</v>
      </c>
      <c r="B44" s="45" t="str">
        <f>'TS#1_Orthog_AcpS_Step 1'!B44</f>
        <v>A P A E S L E S V S L V M</v>
      </c>
      <c r="C44" s="6">
        <v>0.10199999999999999</v>
      </c>
      <c r="G44" s="25">
        <v>1236.884</v>
      </c>
      <c r="H44" s="6">
        <v>49475351</v>
      </c>
      <c r="J44" s="6">
        <f t="shared" si="0"/>
        <v>171.90164705882353</v>
      </c>
      <c r="K44" s="17">
        <f>J44-'TS#1_Orthog_AcpS_Step 1'!J44</f>
        <v>-81.400647058823552</v>
      </c>
      <c r="L44" s="18">
        <f>-K44/'TS#1_Orthog_AcpS_Step 1'!J44</f>
        <v>0.32135771743550318</v>
      </c>
      <c r="N44" s="29">
        <f>'TS#1_Orthog_AcpS_Step 1'!G44-'TS#1_Orthog_AcpS_PfAcpH_Step 2'!G44</f>
        <v>26.875</v>
      </c>
    </row>
    <row r="45" spans="1:14" x14ac:dyDescent="0.25">
      <c r="A45" s="45" t="str">
        <f>'TS#1_Orthog_AcpS_Step 1'!A45</f>
        <v>B11</v>
      </c>
      <c r="B45" s="45" t="str">
        <f>'TS#1_Orthog_AcpS_Step 1'!B45</f>
        <v>N E A K F D D D C G A D S L D N V E C V</v>
      </c>
      <c r="C45" s="6">
        <v>0.10199999999999999</v>
      </c>
      <c r="G45" s="25">
        <v>1566.893</v>
      </c>
      <c r="H45" s="6">
        <v>62675714</v>
      </c>
      <c r="J45" s="6">
        <f t="shared" si="0"/>
        <v>501.91064705882354</v>
      </c>
      <c r="K45" s="17">
        <f>J45-'TS#1_Orthog_AcpS_Step 1'!J45</f>
        <v>-89.731647058823455</v>
      </c>
      <c r="L45" s="18">
        <f>-K45/'TS#1_Orthog_AcpS_Step 1'!J45</f>
        <v>0.1516653693472774</v>
      </c>
      <c r="N45" s="29">
        <f>'TS#1_Orthog_AcpS_Step 1'!G45-'TS#1_Orthog_AcpS_PfAcpH_Step 2'!G45</f>
        <v>35.205999999999904</v>
      </c>
    </row>
    <row r="46" spans="1:14" x14ac:dyDescent="0.25">
      <c r="A46" s="45" t="str">
        <f>'TS#1_Orthog_AcpS_Step 1'!A46</f>
        <v>B12</v>
      </c>
      <c r="B46" s="45" t="str">
        <f>'TS#1_Orthog_AcpS_Step 1'!B46</f>
        <v>G V D S M E S V D</v>
      </c>
      <c r="C46" s="6">
        <v>0.10199999999999999</v>
      </c>
      <c r="G46" s="25">
        <v>1053.9079999999999</v>
      </c>
      <c r="H46" s="6">
        <v>42156329</v>
      </c>
      <c r="J46" s="6">
        <f t="shared" si="0"/>
        <v>-11.074352941176585</v>
      </c>
      <c r="K46" s="17">
        <f>J46-'TS#1_Orthog_AcpS_Step 1'!J46</f>
        <v>-75.193647058823672</v>
      </c>
      <c r="L46" s="18">
        <f>-K46/'TS#1_Orthog_AcpS_Step 1'!J46</f>
        <v>1.172714829343835</v>
      </c>
      <c r="N46" s="29">
        <f>'TS#1_Orthog_AcpS_Step 1'!G46-'TS#1_Orthog_AcpS_PfAcpH_Step 2'!G46</f>
        <v>20.66800000000012</v>
      </c>
    </row>
    <row r="47" spans="1:14" x14ac:dyDescent="0.25">
      <c r="A47" s="45" t="str">
        <f>'TS#1_Orthog_AcpS_Step 1'!A47</f>
        <v>B13</v>
      </c>
      <c r="B47" s="45" t="str">
        <f>'TS#1_Orthog_AcpS_Step 1'!B47</f>
        <v>D S M E P A D V G L L</v>
      </c>
      <c r="C47" s="6">
        <v>0.10199999999999999</v>
      </c>
      <c r="G47" s="25">
        <v>1092.1659999999999</v>
      </c>
      <c r="H47" s="6">
        <v>43686645</v>
      </c>
      <c r="J47" s="6">
        <f t="shared" si="0"/>
        <v>27.183647058823453</v>
      </c>
      <c r="K47" s="17">
        <f>J47-'TS#1_Orthog_AcpS_Step 1'!J47</f>
        <v>-77.495647058823579</v>
      </c>
      <c r="L47" s="18">
        <f>-K47/'TS#1_Orthog_AcpS_Step 1'!J47</f>
        <v>0.74031495638218314</v>
      </c>
      <c r="N47" s="29">
        <f>'TS#1_Orthog_AcpS_Step 1'!G47-'TS#1_Orthog_AcpS_PfAcpH_Step 2'!G47</f>
        <v>22.970000000000027</v>
      </c>
    </row>
    <row r="48" spans="1:14" x14ac:dyDescent="0.25">
      <c r="A48" s="45" t="str">
        <f>'TS#1_Orthog_AcpS_Step 1'!A48</f>
        <v>B14</v>
      </c>
      <c r="B48" s="45" t="str">
        <f>'TS#1_Orthog_AcpS_Step 1'!B48</f>
        <v>D D I G V E S M E S I D A</v>
      </c>
      <c r="C48" s="6">
        <v>0.10199999999999999</v>
      </c>
      <c r="G48" s="25">
        <v>1044.7940000000001</v>
      </c>
      <c r="H48" s="6">
        <v>41791771</v>
      </c>
      <c r="J48" s="6">
        <f t="shared" si="0"/>
        <v>-20.18835294117639</v>
      </c>
      <c r="K48" s="17">
        <f>J48-'TS#1_Orthog_AcpS_Step 1'!J48</f>
        <v>-69.027647058823504</v>
      </c>
      <c r="L48" s="18">
        <f>-K48/'TS#1_Orthog_AcpS_Step 1'!J48</f>
        <v>1.413362914143383</v>
      </c>
      <c r="N48" s="29">
        <f>'TS#1_Orthog_AcpS_Step 1'!G48-'TS#1_Orthog_AcpS_PfAcpH_Step 2'!G48</f>
        <v>14.501999999999953</v>
      </c>
    </row>
    <row r="49" spans="1:14" x14ac:dyDescent="0.25">
      <c r="A49" s="45" t="str">
        <f>'TS#1_Orthog_AcpS_Step 1'!A49</f>
        <v>B15</v>
      </c>
      <c r="B49" s="45" t="str">
        <f>'TS#1_Orthog_AcpS_Step 1'!B49</f>
        <v>L E S L E S M E A M C P</v>
      </c>
      <c r="C49" s="6">
        <v>0.10199999999999999</v>
      </c>
      <c r="G49" s="25">
        <v>1109.838</v>
      </c>
      <c r="H49" s="6">
        <v>44393510</v>
      </c>
      <c r="J49" s="6">
        <f t="shared" si="0"/>
        <v>44.855647058823479</v>
      </c>
      <c r="K49" s="17">
        <f>J49-'TS#1_Orthog_AcpS_Step 1'!J49</f>
        <v>-63.498647058823508</v>
      </c>
      <c r="L49" s="18">
        <f>-K49/'TS#1_Orthog_AcpS_Step 1'!J49</f>
        <v>0.58602797033478971</v>
      </c>
      <c r="N49" s="29">
        <f>'TS#1_Orthog_AcpS_Step 1'!G49-'TS#1_Orthog_AcpS_PfAcpH_Step 2'!G49</f>
        <v>8.9729999999999563</v>
      </c>
    </row>
    <row r="50" spans="1:14" x14ac:dyDescent="0.25">
      <c r="A50" s="45" t="str">
        <f>'TS#1_Orthog_AcpS_Step 1'!A50</f>
        <v>B16</v>
      </c>
      <c r="B50" s="45" t="str">
        <f>'TS#1_Orthog_AcpS_Step 1'!B50</f>
        <v>A P I E S V D T I</v>
      </c>
      <c r="C50" s="6">
        <v>0.10199999999999999</v>
      </c>
      <c r="G50" s="25">
        <v>1089.8109999999999</v>
      </c>
      <c r="H50" s="6">
        <v>43592440</v>
      </c>
      <c r="J50" s="6">
        <f t="shared" si="0"/>
        <v>24.828647058823435</v>
      </c>
      <c r="K50" s="17">
        <f>J50-'TS#1_Orthog_AcpS_Step 1'!J50</f>
        <v>-39.643647058823717</v>
      </c>
      <c r="L50" s="18">
        <f>-K50/'TS#1_Orthog_AcpS_Step 1'!J50</f>
        <v>0.6148943139278269</v>
      </c>
      <c r="N50" s="29">
        <f>'TS#1_Orthog_AcpS_Step 1'!G50-'TS#1_Orthog_AcpS_PfAcpH_Step 2'!G50</f>
        <v>-14.881999999999834</v>
      </c>
    </row>
    <row r="51" spans="1:14" x14ac:dyDescent="0.25">
      <c r="A51" s="45" t="str">
        <f>'TS#1_Orthog_AcpS_Step 1'!A51</f>
        <v>B17</v>
      </c>
      <c r="B51" s="45" t="str">
        <f>'TS#1_Orthog_AcpS_Step 1'!B51</f>
        <v>E V G A D S A D S V E M A V G</v>
      </c>
      <c r="C51" s="6">
        <v>0.10199999999999999</v>
      </c>
      <c r="G51" s="25">
        <v>1017.076</v>
      </c>
      <c r="H51" s="6">
        <v>40683040</v>
      </c>
      <c r="J51" s="6">
        <f t="shared" si="0"/>
        <v>-47.906352941176465</v>
      </c>
      <c r="K51" s="17">
        <f>J51-'TS#1_Orthog_AcpS_Step 1'!J51</f>
        <v>-55.832647058823568</v>
      </c>
      <c r="L51" s="18">
        <f>-K51/'TS#1_Orthog_AcpS_Step 1'!J51</f>
        <v>7.0439787156671043</v>
      </c>
      <c r="N51" s="29">
        <f>'TS#1_Orthog_AcpS_Step 1'!G51-'TS#1_Orthog_AcpS_PfAcpH_Step 2'!G51</f>
        <v>1.3070000000000164</v>
      </c>
    </row>
    <row r="52" spans="1:14" x14ac:dyDescent="0.25">
      <c r="A52" s="45" t="str">
        <f>'TS#1_Orthog_AcpS_Step 1'!A52</f>
        <v>B18</v>
      </c>
      <c r="B52" s="45" t="str">
        <f>'TS#1_Orthog_AcpS_Step 1'!B52</f>
        <v>E A G I D S M D S L</v>
      </c>
      <c r="C52" s="6">
        <v>0.10199999999999999</v>
      </c>
      <c r="G52" s="25">
        <v>1014.255</v>
      </c>
      <c r="H52" s="6">
        <v>40570195</v>
      </c>
      <c r="J52" s="6">
        <f t="shared" si="0"/>
        <v>-50.727352941176491</v>
      </c>
      <c r="K52" s="17">
        <f>J52-'TS#1_Orthog_AcpS_Step 1'!J52</f>
        <v>-52.850647058823597</v>
      </c>
      <c r="L52" s="18">
        <f>-K52/'TS#1_Orthog_AcpS_Step 1'!J52</f>
        <v>24.890874335105863</v>
      </c>
      <c r="N52" s="29">
        <f>'TS#1_Orthog_AcpS_Step 1'!G52-'TS#1_Orthog_AcpS_PfAcpH_Step 2'!G52</f>
        <v>-1.6749999999999545</v>
      </c>
    </row>
    <row r="53" spans="1:14" x14ac:dyDescent="0.25">
      <c r="A53" s="45" t="str">
        <f>'TS#1_Orthog_AcpS_Step 1'!A53</f>
        <v>B19</v>
      </c>
      <c r="B53" s="45" t="str">
        <f>'TS#1_Orthog_AcpS_Step 1'!B53</f>
        <v>A D A Q S L D T V D I C C Y</v>
      </c>
      <c r="C53" s="6">
        <v>0.10199999999999999</v>
      </c>
      <c r="G53" s="25">
        <v>1195.164</v>
      </c>
      <c r="H53" s="6">
        <v>47806561</v>
      </c>
      <c r="J53" s="6">
        <f t="shared" si="0"/>
        <v>130.1816470588235</v>
      </c>
      <c r="K53" s="17">
        <f>J53-'TS#1_Orthog_AcpS_Step 1'!J53</f>
        <v>-40.795647058823533</v>
      </c>
      <c r="L53" s="18">
        <f>-K53/'TS#1_Orthog_AcpS_Step 1'!J53</f>
        <v>0.23860271780153822</v>
      </c>
      <c r="N53" s="29">
        <f>'TS#1_Orthog_AcpS_Step 1'!G53-'TS#1_Orthog_AcpS_PfAcpH_Step 2'!G53</f>
        <v>-13.730000000000018</v>
      </c>
    </row>
    <row r="54" spans="1:14" x14ac:dyDescent="0.25">
      <c r="A54" s="45" t="str">
        <f>'TS#1_Orthog_AcpS_Step 1'!A54</f>
        <v>B20</v>
      </c>
      <c r="B54" s="45" t="str">
        <f>'TS#1_Orthog_AcpS_Step 1'!B54</f>
        <v>G C E S M D Y V P L M S S</v>
      </c>
      <c r="C54" s="6">
        <v>0.10199999999999999</v>
      </c>
      <c r="G54" s="25">
        <v>1065.396</v>
      </c>
      <c r="H54" s="6">
        <v>42615858</v>
      </c>
      <c r="J54" s="6">
        <f t="shared" si="0"/>
        <v>0.41364705882347153</v>
      </c>
      <c r="K54" s="17">
        <f>J54-'TS#1_Orthog_AcpS_Step 1'!J54</f>
        <v>-78.642647058823513</v>
      </c>
      <c r="L54" s="18">
        <f>-K54/'TS#1_Orthog_AcpS_Step 1'!J54</f>
        <v>0.99476768974007423</v>
      </c>
      <c r="N54" s="29">
        <f>'TS#1_Orthog_AcpS_Step 1'!G54-'TS#1_Orthog_AcpS_PfAcpH_Step 2'!G54</f>
        <v>24.116999999999962</v>
      </c>
    </row>
    <row r="55" spans="1:14" x14ac:dyDescent="0.25">
      <c r="A55" s="45" t="str">
        <f>'TS#1_Orthog_AcpS_Step 1'!A55</f>
        <v>B21</v>
      </c>
      <c r="B55" s="45" t="str">
        <f>'TS#1_Orthog_AcpS_Step 1'!B55</f>
        <v>E S M E T M E I V M G</v>
      </c>
      <c r="C55" s="6">
        <v>0.10199999999999999</v>
      </c>
      <c r="G55" s="25">
        <v>1102.519</v>
      </c>
      <c r="H55" s="6">
        <v>44100771</v>
      </c>
      <c r="J55" s="6">
        <f t="shared" si="0"/>
        <v>37.536647058823519</v>
      </c>
      <c r="K55" s="17">
        <f>J55-'TS#1_Orthog_AcpS_Step 1'!J55</f>
        <v>-67.816647058823492</v>
      </c>
      <c r="L55" s="18">
        <f>-K55/'TS#1_Orthog_AcpS_Step 1'!J55</f>
        <v>0.6437069445886836</v>
      </c>
      <c r="N55" s="29">
        <f>'TS#1_Orthog_AcpS_Step 1'!G55-'TS#1_Orthog_AcpS_PfAcpH_Step 2'!G55</f>
        <v>13.29099999999994</v>
      </c>
    </row>
    <row r="56" spans="1:14" x14ac:dyDescent="0.25">
      <c r="A56" s="45" t="str">
        <f>'TS#1_Orthog_AcpS_Step 1'!A56</f>
        <v>B22</v>
      </c>
      <c r="B56" s="45" t="str">
        <f>'TS#1_Orthog_AcpS_Step 1'!B56</f>
        <v>M P A E S I E S A D A V C P</v>
      </c>
      <c r="C56" s="6">
        <v>0.10199999999999999</v>
      </c>
      <c r="G56" s="25">
        <v>1217.6469999999999</v>
      </c>
      <c r="H56" s="6">
        <v>48705889</v>
      </c>
      <c r="J56" s="6">
        <f t="shared" si="0"/>
        <v>152.66464705882345</v>
      </c>
      <c r="K56" s="17">
        <f>J56-'TS#1_Orthog_AcpS_Step 1'!J56</f>
        <v>-67.946647058823601</v>
      </c>
      <c r="L56" s="18">
        <f>-K56/'TS#1_Orthog_AcpS_Step 1'!J56</f>
        <v>0.30799260450640925</v>
      </c>
      <c r="N56" s="29">
        <f>'TS#1_Orthog_AcpS_Step 1'!G56-'TS#1_Orthog_AcpS_PfAcpH_Step 2'!G56</f>
        <v>13.421000000000049</v>
      </c>
    </row>
    <row r="57" spans="1:14" x14ac:dyDescent="0.25">
      <c r="A57" s="45" t="str">
        <f>'TS#1_Orthog_AcpS_Step 1'!A57</f>
        <v>B23</v>
      </c>
      <c r="B57" s="45" t="str">
        <f>'TS#1_Orthog_AcpS_Step 1'!B57</f>
        <v>P A D S I E S V D V M L P</v>
      </c>
      <c r="C57" s="6">
        <v>0.10199999999999999</v>
      </c>
      <c r="G57" s="25">
        <v>1100.384</v>
      </c>
      <c r="H57" s="6">
        <v>44015374</v>
      </c>
      <c r="J57" s="6">
        <f t="shared" si="0"/>
        <v>35.401647058823528</v>
      </c>
      <c r="K57" s="17">
        <f>J57-'TS#1_Orthog_AcpS_Step 1'!J57</f>
        <v>-55.882647058823522</v>
      </c>
      <c r="L57" s="18">
        <f>-K57/'TS#1_Orthog_AcpS_Step 1'!J57</f>
        <v>0.61218249644130518</v>
      </c>
      <c r="N57" s="29">
        <f>'TS#1_Orthog_AcpS_Step 1'!G57-'TS#1_Orthog_AcpS_PfAcpH_Step 2'!G57</f>
        <v>1.3569999999999709</v>
      </c>
    </row>
    <row r="58" spans="1:14" x14ac:dyDescent="0.25">
      <c r="A58" s="45" t="str">
        <f>'TS#1_Orthog_AcpS_Step 1'!A58</f>
        <v>B24</v>
      </c>
      <c r="B58" s="45" t="str">
        <f>'TS#1_Orthog_AcpS_Step 1'!B58</f>
        <v>R P C D S A E P V D Q A E P</v>
      </c>
      <c r="C58" s="6">
        <v>0.10199999999999999</v>
      </c>
      <c r="G58" s="25">
        <v>1116.0920000000001</v>
      </c>
      <c r="H58" s="6">
        <v>44643671</v>
      </c>
      <c r="J58" s="6">
        <f t="shared" si="0"/>
        <v>51.109647058823612</v>
      </c>
      <c r="K58" s="17">
        <f>J58-'TS#1_Orthog_AcpS_Step 1'!J58</f>
        <v>-71.271647058823419</v>
      </c>
      <c r="L58" s="18">
        <f>-K58/'TS#1_Orthog_AcpS_Step 1'!J58</f>
        <v>0.58237369994068611</v>
      </c>
      <c r="N58" s="29">
        <f>'TS#1_Orthog_AcpS_Step 1'!G58-'TS#1_Orthog_AcpS_PfAcpH_Step 2'!G58</f>
        <v>16.745999999999867</v>
      </c>
    </row>
    <row r="59" spans="1:14" x14ac:dyDescent="0.25">
      <c r="A59" s="45" t="str">
        <f>'TS#1_Orthog_AcpS_Step 1'!A59</f>
        <v>B25</v>
      </c>
      <c r="B59" s="45" t="str">
        <f>'TS#1_Orthog_AcpS_Step 1'!B59</f>
        <v>G L E S I D I A D L S</v>
      </c>
      <c r="C59" s="6">
        <v>0.10199999999999999</v>
      </c>
      <c r="G59" s="25">
        <v>1067.9680000000001</v>
      </c>
      <c r="H59" s="6">
        <v>42718716</v>
      </c>
      <c r="J59" s="6">
        <f t="shared" si="0"/>
        <v>2.9856470588235879</v>
      </c>
      <c r="K59" s="17">
        <f>J59-'TS#1_Orthog_AcpS_Step 1'!J59</f>
        <v>-63.019647058823466</v>
      </c>
      <c r="L59" s="18">
        <f>-K59/'TS#1_Orthog_AcpS_Step 1'!J59</f>
        <v>0.95476655170262548</v>
      </c>
      <c r="N59" s="29">
        <f>'TS#1_Orthog_AcpS_Step 1'!G59-'TS#1_Orthog_AcpS_PfAcpH_Step 2'!G59</f>
        <v>8.4939999999999145</v>
      </c>
    </row>
    <row r="60" spans="1:14" x14ac:dyDescent="0.25">
      <c r="A60" s="45" t="str">
        <f>'TS#1_Orthog_AcpS_Step 1'!A60</f>
        <v>B26</v>
      </c>
      <c r="B60" s="45" t="str">
        <f>'TS#1_Orthog_AcpS_Step 1'!B60</f>
        <v>R A G A E S A E T N E H</v>
      </c>
      <c r="C60" s="6">
        <v>0.10199999999999999</v>
      </c>
      <c r="G60" s="25">
        <v>966.21199999999999</v>
      </c>
      <c r="H60" s="6">
        <v>38648468</v>
      </c>
      <c r="J60" s="6">
        <f t="shared" si="0"/>
        <v>-98.770352941176498</v>
      </c>
      <c r="K60" s="17">
        <f>J60-'TS#1_Orthog_AcpS_Step 1'!J60</f>
        <v>-75.708647058823544</v>
      </c>
      <c r="L60" s="18">
        <f>-K60/'TS#1_Orthog_AcpS_Step 1'!J60</f>
        <v>-3.2828728041647843</v>
      </c>
      <c r="N60" s="29">
        <f>'TS#1_Orthog_AcpS_Step 1'!G60-'TS#1_Orthog_AcpS_PfAcpH_Step 2'!G60</f>
        <v>21.182999999999993</v>
      </c>
    </row>
    <row r="61" spans="1:14" x14ac:dyDescent="0.25">
      <c r="A61" s="45" t="str">
        <f>'TS#1_Orthog_AcpS_Step 1'!A61</f>
        <v>B27</v>
      </c>
      <c r="B61" s="45" t="str">
        <f>'TS#1_Orthog_AcpS_Step 1'!B61</f>
        <v>D E I G I D S L D S</v>
      </c>
      <c r="C61" s="6">
        <v>0.10199999999999999</v>
      </c>
      <c r="G61" s="25">
        <v>1028.4780000000001</v>
      </c>
      <c r="H61" s="6">
        <v>41139122</v>
      </c>
      <c r="J61" s="6">
        <f t="shared" si="0"/>
        <v>-36.504352941176421</v>
      </c>
      <c r="K61" s="17">
        <f>J61-'TS#1_Orthog_AcpS_Step 1'!J61</f>
        <v>-69.821647058823373</v>
      </c>
      <c r="L61" s="18">
        <f>-K61/'TS#1_Orthog_AcpS_Step 1'!J61</f>
        <v>2.0956577929850972</v>
      </c>
      <c r="N61" s="29">
        <f>'TS#1_Orthog_AcpS_Step 1'!G61-'TS#1_Orthog_AcpS_PfAcpH_Step 2'!G61</f>
        <v>15.295999999999822</v>
      </c>
    </row>
    <row r="62" spans="1:14" x14ac:dyDescent="0.25">
      <c r="A62" s="45" t="str">
        <f>'TS#1_Orthog_AcpS_Step 1'!A62</f>
        <v>B28</v>
      </c>
      <c r="B62" s="45" t="str">
        <f>'TS#1_Orthog_AcpS_Step 1'!B62</f>
        <v>D I G L E S V E T M E</v>
      </c>
      <c r="C62" s="6">
        <v>0.10199999999999999</v>
      </c>
      <c r="G62" s="25">
        <v>995.43200000000002</v>
      </c>
      <c r="H62" s="6">
        <v>39817271</v>
      </c>
      <c r="J62" s="6">
        <f t="shared" si="0"/>
        <v>-69.55035294117647</v>
      </c>
      <c r="K62" s="17">
        <f>J62-'TS#1_Orthog_AcpS_Step 1'!J62</f>
        <v>-60.721647058823578</v>
      </c>
      <c r="L62" s="18">
        <f>-K62/'TS#1_Orthog_AcpS_Step 1'!J62</f>
        <v>-6.8777517189915685</v>
      </c>
      <c r="N62" s="29">
        <f>'TS#1_Orthog_AcpS_Step 1'!G62-'TS#1_Orthog_AcpS_PfAcpH_Step 2'!G62</f>
        <v>6.1960000000000264</v>
      </c>
    </row>
    <row r="63" spans="1:14" x14ac:dyDescent="0.25">
      <c r="A63" s="45" t="str">
        <f>'TS#1_Orthog_AcpS_Step 1'!A63</f>
        <v>B29</v>
      </c>
      <c r="B63" s="45" t="str">
        <f>'TS#1_Orthog_AcpS_Step 1'!B63</f>
        <v>I G C E S V D Q I C M</v>
      </c>
      <c r="C63" s="6">
        <v>0.10199999999999999</v>
      </c>
      <c r="G63" s="25">
        <v>1193.846</v>
      </c>
      <c r="H63" s="6">
        <v>47753854</v>
      </c>
      <c r="J63" s="6">
        <f t="shared" si="0"/>
        <v>128.86364705882352</v>
      </c>
      <c r="K63" s="17">
        <f>J63-'TS#1_Orthog_AcpS_Step 1'!J63</f>
        <v>-42.209647058823521</v>
      </c>
      <c r="L63" s="18">
        <f>-K63/'TS#1_Orthog_AcpS_Step 1'!J63</f>
        <v>0.24673428588915791</v>
      </c>
      <c r="N63" s="29">
        <f>'TS#1_Orthog_AcpS_Step 1'!G63-'TS#1_Orthog_AcpS_PfAcpH_Step 2'!G63</f>
        <v>-12.316000000000031</v>
      </c>
    </row>
    <row r="64" spans="1:14" x14ac:dyDescent="0.25">
      <c r="A64" s="45" t="str">
        <f>'TS#1_Orthog_AcpS_Step 1'!A64</f>
        <v>B30</v>
      </c>
      <c r="B64" s="45" t="str">
        <f>'TS#1_Orthog_AcpS_Step 1'!B64</f>
        <v>E S A D T C D R V C</v>
      </c>
      <c r="C64" s="6">
        <v>0.10199999999999999</v>
      </c>
      <c r="G64" s="25">
        <v>1238.1769999999999</v>
      </c>
      <c r="H64" s="6">
        <v>49527079</v>
      </c>
      <c r="J64" s="6">
        <f t="shared" si="0"/>
        <v>173.19464705882342</v>
      </c>
      <c r="K64" s="17">
        <f>J64-'TS#1_Orthog_AcpS_Step 1'!J64</f>
        <v>-26.04864705882369</v>
      </c>
      <c r="L64" s="18">
        <f>-K64/'TS#1_Orthog_AcpS_Step 1'!J64</f>
        <v>0.13073788593076943</v>
      </c>
      <c r="N64" s="29">
        <f>'TS#1_Orthog_AcpS_Step 1'!G64-'TS#1_Orthog_AcpS_PfAcpH_Step 2'!G64</f>
        <v>-28.476999999999862</v>
      </c>
    </row>
    <row r="65" spans="1:14" x14ac:dyDescent="0.25">
      <c r="A65" s="45" t="str">
        <f>'TS#1_Orthog_AcpS_Step 1'!A65</f>
        <v>C1</v>
      </c>
      <c r="B65" s="45" t="str">
        <f>'TS#1_Orthog_AcpS_Step 1'!B65</f>
        <v>E Q C A E S I E C V D S N Q N</v>
      </c>
      <c r="C65" s="6">
        <v>0.10199999999999999</v>
      </c>
      <c r="G65" s="25">
        <v>1173.826</v>
      </c>
      <c r="H65" s="6">
        <v>46953048</v>
      </c>
      <c r="J65" s="6">
        <f t="shared" si="0"/>
        <v>108.84364705882354</v>
      </c>
      <c r="K65" s="17">
        <f>J65-'TS#1_Orthog_AcpS_Step 1'!J65</f>
        <v>-6.3686470588236261</v>
      </c>
      <c r="L65" s="18">
        <f>-K65/'TS#1_Orthog_AcpS_Step 1'!J65</f>
        <v>5.5277495406179357E-2</v>
      </c>
      <c r="N65" s="29">
        <f>'TS#1_Orthog_AcpS_Step 1'!G65-'TS#1_Orthog_AcpS_PfAcpH_Step 2'!G65</f>
        <v>-48.156999999999925</v>
      </c>
    </row>
    <row r="66" spans="1:14" x14ac:dyDescent="0.25">
      <c r="A66" s="45" t="str">
        <f>'TS#1_Orthog_AcpS_Step 1'!A66</f>
        <v>C2</v>
      </c>
      <c r="B66" s="45" t="str">
        <f>'TS#1_Orthog_AcpS_Step 1'!B66</f>
        <v>A D S A D T I D L M M</v>
      </c>
      <c r="C66" s="6">
        <v>0.10199999999999999</v>
      </c>
      <c r="G66" s="25">
        <v>1099.6659999999999</v>
      </c>
      <c r="H66" s="6">
        <v>43986637</v>
      </c>
      <c r="J66" s="6">
        <f t="shared" si="0"/>
        <v>34.683647058823453</v>
      </c>
      <c r="K66" s="17">
        <f>J66-'TS#1_Orthog_AcpS_Step 1'!J66</f>
        <v>-4.5926470588235588</v>
      </c>
      <c r="L66" s="18">
        <f>-K66/'TS#1_Orthog_AcpS_Step 1'!J66</f>
        <v>0.11693178193102649</v>
      </c>
      <c r="N66" s="29">
        <f>'TS#1_Orthog_AcpS_Step 1'!G66-'TS#1_Orthog_AcpS_PfAcpH_Step 2'!G66</f>
        <v>-49.932999999999993</v>
      </c>
    </row>
    <row r="67" spans="1:14" x14ac:dyDescent="0.25">
      <c r="A67" s="45" t="str">
        <f>'TS#1_Orthog_AcpS_Step 1'!A67</f>
        <v>C3</v>
      </c>
      <c r="B67" s="45" t="str">
        <f>'TS#1_Orthog_AcpS_Step 1'!B67</f>
        <v>L G I D S M E T V E K M A N</v>
      </c>
      <c r="C67" s="6">
        <v>0.10199999999999999</v>
      </c>
      <c r="G67" s="25">
        <v>1126.8689999999999</v>
      </c>
      <c r="H67" s="6">
        <v>45074763</v>
      </c>
      <c r="J67" s="6">
        <f t="shared" si="0"/>
        <v>61.886647058823428</v>
      </c>
      <c r="K67" s="17">
        <f>J67-'TS#1_Orthog_AcpS_Step 1'!J67</f>
        <v>-35.963647058823653</v>
      </c>
      <c r="L67" s="18">
        <f>-K67/'TS#1_Orthog_AcpS_Step 1'!J67</f>
        <v>0.36753744465585303</v>
      </c>
      <c r="N67" s="29">
        <f>'TS#1_Orthog_AcpS_Step 1'!G67-'TS#1_Orthog_AcpS_PfAcpH_Step 2'!G67</f>
        <v>-18.561999999999898</v>
      </c>
    </row>
    <row r="68" spans="1:14" x14ac:dyDescent="0.25">
      <c r="A68" s="45" t="str">
        <f>'TS#1_Orthog_AcpS_Step 1'!A68</f>
        <v>C4</v>
      </c>
      <c r="B68" s="45" t="str">
        <f>'TS#1_Orthog_AcpS_Step 1'!B68</f>
        <v>V E S C E T V D</v>
      </c>
      <c r="C68" s="6">
        <v>0.10199999999999999</v>
      </c>
      <c r="G68" s="25">
        <v>1209.6500000000001</v>
      </c>
      <c r="H68" s="6">
        <v>48386003</v>
      </c>
      <c r="J68" s="6">
        <f t="shared" si="0"/>
        <v>144.6676470588236</v>
      </c>
      <c r="K68" s="17">
        <f>J68-'TS#1_Orthog_AcpS_Step 1'!J68</f>
        <v>-50.728647058823526</v>
      </c>
      <c r="L68" s="18">
        <f>-K68/'TS#1_Orthog_AcpS_Step 1'!J68</f>
        <v>0.25961928954640284</v>
      </c>
      <c r="N68" s="29">
        <f>'TS#1_Orthog_AcpS_Step 1'!G68-'TS#1_Orthog_AcpS_PfAcpH_Step 2'!G68</f>
        <v>-3.7970000000000255</v>
      </c>
    </row>
    <row r="69" spans="1:14" x14ac:dyDescent="0.25">
      <c r="A69" s="45" t="str">
        <f>'TS#1_Orthog_AcpS_Step 1'!A69</f>
        <v>C5</v>
      </c>
      <c r="B69" s="45" t="str">
        <f>'TS#1_Orthog_AcpS_Step 1'!B69</f>
        <v>N S T S F S E D L G A D S L D T L K T V</v>
      </c>
      <c r="C69" s="6">
        <v>0.10199999999999999</v>
      </c>
      <c r="G69" s="25">
        <v>1592.299</v>
      </c>
      <c r="H69" s="6">
        <v>63691943</v>
      </c>
      <c r="J69" s="6">
        <f t="shared" si="0"/>
        <v>527.31664705882349</v>
      </c>
      <c r="K69" s="17">
        <f>J69-'TS#1_Orthog_AcpS_Step 1'!J69</f>
        <v>-189.24964705882348</v>
      </c>
      <c r="L69" s="18">
        <f>-K69/'TS#1_Orthog_AcpS_Step 1'!J69</f>
        <v>0.26410626429458067</v>
      </c>
      <c r="N69" s="29">
        <f>'TS#1_Orthog_AcpS_Step 1'!G69-'TS#1_Orthog_AcpS_PfAcpH_Step 2'!G69</f>
        <v>134.72399999999993</v>
      </c>
    </row>
    <row r="70" spans="1:14" x14ac:dyDescent="0.25">
      <c r="A70" s="45" t="str">
        <f>'TS#1_Orthog_AcpS_Step 1'!A70</f>
        <v>C6</v>
      </c>
      <c r="B70" s="45" t="str">
        <f>'TS#1_Orthog_AcpS_Step 1'!B70</f>
        <v>G L D S V W S M</v>
      </c>
      <c r="C70" s="6">
        <v>0.10199999999999999</v>
      </c>
      <c r="G70" s="25">
        <v>1105.4929999999999</v>
      </c>
      <c r="H70" s="6">
        <v>44219718</v>
      </c>
      <c r="J70" s="6">
        <f t="shared" ref="J70:J133" si="1">G70-$I$2</f>
        <v>40.510647058823452</v>
      </c>
      <c r="K70" s="17">
        <f>J70-'TS#1_Orthog_AcpS_Step 1'!J70</f>
        <v>-63.522647058823623</v>
      </c>
      <c r="L70" s="18">
        <f>-K70/'TS#1_Orthog_AcpS_Step 1'!J70</f>
        <v>0.6105992086243891</v>
      </c>
      <c r="N70" s="29">
        <f>'TS#1_Orthog_AcpS_Step 1'!G70-'TS#1_Orthog_AcpS_PfAcpH_Step 2'!G70</f>
        <v>8.9970000000000709</v>
      </c>
    </row>
    <row r="71" spans="1:14" x14ac:dyDescent="0.25">
      <c r="A71" s="45" t="str">
        <f>'TS#1_Orthog_AcpS_Step 1'!A71</f>
        <v>C7</v>
      </c>
      <c r="B71" s="45" t="str">
        <f>'TS#1_Orthog_AcpS_Step 1'!B71</f>
        <v>G A E S I E S A P T N C S</v>
      </c>
      <c r="C71" s="6">
        <v>0.10199999999999999</v>
      </c>
      <c r="G71" s="25">
        <v>1187.79</v>
      </c>
      <c r="H71" s="6">
        <v>47511612</v>
      </c>
      <c r="J71" s="6">
        <f t="shared" si="1"/>
        <v>122.80764705882348</v>
      </c>
      <c r="K71" s="17">
        <f>J71-'TS#1_Orthog_AcpS_Step 1'!J71</f>
        <v>-68.588647058823653</v>
      </c>
      <c r="L71" s="18">
        <f>-K71/'TS#1_Orthog_AcpS_Step 1'!J71</f>
        <v>0.35835932652208879</v>
      </c>
      <c r="N71" s="29">
        <f>'TS#1_Orthog_AcpS_Step 1'!G71-'TS#1_Orthog_AcpS_PfAcpH_Step 2'!G71</f>
        <v>14.063000000000102</v>
      </c>
    </row>
    <row r="72" spans="1:14" x14ac:dyDescent="0.25">
      <c r="A72" s="45" t="str">
        <f>'TS#1_Orthog_AcpS_Step 1'!A72</f>
        <v>C8</v>
      </c>
      <c r="B72" s="45" t="str">
        <f>'TS#1_Orthog_AcpS_Step 1'!B72</f>
        <v>E S V D S A D M V C</v>
      </c>
      <c r="C72" s="6">
        <v>0.10199999999999999</v>
      </c>
      <c r="G72" s="25">
        <v>1241.865</v>
      </c>
      <c r="H72" s="6">
        <v>49674619</v>
      </c>
      <c r="J72" s="6">
        <f t="shared" si="1"/>
        <v>176.88264705882352</v>
      </c>
      <c r="K72" s="17">
        <f>J72-'TS#1_Orthog_AcpS_Step 1'!J72</f>
        <v>-34.038647058823472</v>
      </c>
      <c r="L72" s="18">
        <f>-K72/'TS#1_Orthog_AcpS_Step 1'!J72</f>
        <v>0.16138079941723429</v>
      </c>
      <c r="N72" s="29">
        <f>'TS#1_Orthog_AcpS_Step 1'!G72-'TS#1_Orthog_AcpS_PfAcpH_Step 2'!G72</f>
        <v>-20.48700000000008</v>
      </c>
    </row>
    <row r="73" spans="1:14" x14ac:dyDescent="0.25">
      <c r="A73" s="45" t="str">
        <f>'TS#1_Orthog_AcpS_Step 1'!A73</f>
        <v>C9</v>
      </c>
      <c r="B73" s="45" t="str">
        <f>'TS#1_Orthog_AcpS_Step 1'!B73</f>
        <v>D M E A E S I E D</v>
      </c>
      <c r="C73" s="6">
        <v>0.10199999999999999</v>
      </c>
      <c r="G73" s="25">
        <v>1208.136</v>
      </c>
      <c r="H73" s="6">
        <v>48325438</v>
      </c>
      <c r="J73" s="6">
        <f t="shared" si="1"/>
        <v>143.15364705882348</v>
      </c>
      <c r="K73" s="17">
        <f>J73-'TS#1_Orthog_AcpS_Step 1'!J73</f>
        <v>-42.134647058823475</v>
      </c>
      <c r="L73" s="18">
        <f>-K73/'TS#1_Orthog_AcpS_Step 1'!J73</f>
        <v>0.22740048020556819</v>
      </c>
      <c r="N73" s="29">
        <f>'TS#1_Orthog_AcpS_Step 1'!G73-'TS#1_Orthog_AcpS_PfAcpH_Step 2'!G73</f>
        <v>-12.391000000000076</v>
      </c>
    </row>
    <row r="74" spans="1:14" x14ac:dyDescent="0.25">
      <c r="A74" s="45" t="str">
        <f>'TS#1_Orthog_AcpS_Step 1'!A74</f>
        <v>C10</v>
      </c>
      <c r="B74" s="45" t="str">
        <f>'TS#1_Orthog_AcpS_Step 1'!B74</f>
        <v>N S A S F C E D L G A D S L D T W E L E</v>
      </c>
      <c r="C74" s="6">
        <v>0.10199999999999999</v>
      </c>
      <c r="G74" s="25">
        <v>1306.4659999999999</v>
      </c>
      <c r="H74" s="6">
        <v>52258623</v>
      </c>
      <c r="J74" s="6">
        <f t="shared" si="1"/>
        <v>241.48364705882341</v>
      </c>
      <c r="K74" s="17">
        <f>J74-'TS#1_Orthog_AcpS_Step 1'!J74</f>
        <v>-40.346647058823692</v>
      </c>
      <c r="L74" s="18">
        <f>-K74/'TS#1_Orthog_AcpS_Step 1'!J74</f>
        <v>0.1431593689569135</v>
      </c>
      <c r="N74" s="29">
        <f>'TS#1_Orthog_AcpS_Step 1'!G74-'TS#1_Orthog_AcpS_PfAcpH_Step 2'!G74</f>
        <v>-14.17899999999986</v>
      </c>
    </row>
    <row r="75" spans="1:14" x14ac:dyDescent="0.25">
      <c r="A75" s="45" t="str">
        <f>'TS#1_Orthog_AcpS_Step 1'!A75</f>
        <v>C11</v>
      </c>
      <c r="B75" s="45" t="str">
        <f>'TS#1_Orthog_AcpS_Step 1'!B75</f>
        <v>E D G N E S C D S A</v>
      </c>
      <c r="C75" s="6">
        <v>0.10199999999999999</v>
      </c>
      <c r="G75" s="25">
        <v>1163.518</v>
      </c>
      <c r="H75" s="6">
        <v>46540738</v>
      </c>
      <c r="J75" s="6">
        <f t="shared" si="1"/>
        <v>98.535647058823542</v>
      </c>
      <c r="K75" s="17">
        <f>J75-'TS#1_Orthog_AcpS_Step 1'!J75</f>
        <v>-71.92164705882351</v>
      </c>
      <c r="L75" s="18">
        <f>-K75/'TS#1_Orthog_AcpS_Step 1'!J75</f>
        <v>0.42193352552683533</v>
      </c>
      <c r="N75" s="29">
        <f>'TS#1_Orthog_AcpS_Step 1'!G75-'TS#1_Orthog_AcpS_PfAcpH_Step 2'!G75</f>
        <v>17.395999999999958</v>
      </c>
    </row>
    <row r="76" spans="1:14" x14ac:dyDescent="0.25">
      <c r="A76" s="45" t="str">
        <f>'TS#1_Orthog_AcpS_Step 1'!A76</f>
        <v>C12</v>
      </c>
      <c r="B76" s="45" t="str">
        <f>'TS#1_Orthog_AcpS_Step 1'!B76</f>
        <v>N N A S F T E D L H N D S L D T V E G G</v>
      </c>
      <c r="C76" s="6">
        <v>0.10199999999999999</v>
      </c>
      <c r="G76" s="25">
        <v>1186.0329999999999</v>
      </c>
      <c r="H76" s="6">
        <v>47441317</v>
      </c>
      <c r="J76" s="6">
        <f t="shared" si="1"/>
        <v>121.05064705882342</v>
      </c>
      <c r="K76" s="17">
        <f>J76-'TS#1_Orthog_AcpS_Step 1'!J76</f>
        <v>-97.829647058823639</v>
      </c>
      <c r="L76" s="18">
        <f>-K76/'TS#1_Orthog_AcpS_Step 1'!J76</f>
        <v>0.44695502376399721</v>
      </c>
      <c r="N76" s="29">
        <f>'TS#1_Orthog_AcpS_Step 1'!G76-'TS#1_Orthog_AcpS_PfAcpH_Step 2'!G76</f>
        <v>43.304000000000087</v>
      </c>
    </row>
    <row r="77" spans="1:14" x14ac:dyDescent="0.25">
      <c r="A77" s="45" t="str">
        <f>'TS#1_Orthog_AcpS_Step 1'!A77</f>
        <v>C13</v>
      </c>
      <c r="B77" s="45" t="str">
        <f>'TS#1_Orthog_AcpS_Step 1'!B77</f>
        <v>D M G V D S A E T V E I L C G</v>
      </c>
      <c r="C77" s="6">
        <v>0.10199999999999999</v>
      </c>
      <c r="G77" s="25">
        <v>1127.0730000000001</v>
      </c>
      <c r="H77" s="6">
        <v>45082930</v>
      </c>
      <c r="J77" s="6">
        <f t="shared" si="1"/>
        <v>62.090647058823606</v>
      </c>
      <c r="K77" s="17">
        <f>J77-'TS#1_Orthog_AcpS_Step 1'!J77</f>
        <v>-94.803647058823572</v>
      </c>
      <c r="L77" s="18">
        <f>-K77/'TS#1_Orthog_AcpS_Step 1'!J77</f>
        <v>0.60425171987284043</v>
      </c>
      <c r="N77" s="29">
        <f>'TS#1_Orthog_AcpS_Step 1'!G77-'TS#1_Orthog_AcpS_PfAcpH_Step 2'!G77</f>
        <v>40.27800000000002</v>
      </c>
    </row>
    <row r="78" spans="1:14" x14ac:dyDescent="0.25">
      <c r="A78" s="45" t="str">
        <f>'TS#1_Orthog_AcpS_Step 1'!A78</f>
        <v>C14</v>
      </c>
      <c r="B78" s="45" t="str">
        <f>'TS#1_Orthog_AcpS_Step 1'!B78</f>
        <v>D S V D Y M E C A</v>
      </c>
      <c r="C78" s="6">
        <v>0.10199999999999999</v>
      </c>
      <c r="G78" s="25">
        <v>1219.329</v>
      </c>
      <c r="H78" s="6">
        <v>48773159</v>
      </c>
      <c r="J78" s="6">
        <f t="shared" si="1"/>
        <v>154.34664705882346</v>
      </c>
      <c r="K78" s="17">
        <f>J78-'TS#1_Orthog_AcpS_Step 1'!J78</f>
        <v>-49.747647058823532</v>
      </c>
      <c r="L78" s="18">
        <f>-K78/'TS#1_Orthog_AcpS_Step 1'!J78</f>
        <v>0.24374834815395316</v>
      </c>
      <c r="N78" s="29">
        <f>'TS#1_Orthog_AcpS_Step 1'!G78-'TS#1_Orthog_AcpS_PfAcpH_Step 2'!G78</f>
        <v>-4.77800000000002</v>
      </c>
    </row>
    <row r="79" spans="1:14" x14ac:dyDescent="0.25">
      <c r="A79" s="45" t="str">
        <f>'TS#1_Orthog_AcpS_Step 1'!A79</f>
        <v>C15</v>
      </c>
      <c r="B79" s="45" t="str">
        <f>'TS#1_Orthog_AcpS_Step 1'!B79</f>
        <v>D H D M D S C D T V E</v>
      </c>
      <c r="C79" s="6">
        <v>0.10199999999999999</v>
      </c>
      <c r="G79" s="25">
        <v>1051.2090000000001</v>
      </c>
      <c r="H79" s="6">
        <v>42048358</v>
      </c>
      <c r="J79" s="6">
        <f t="shared" si="1"/>
        <v>-13.773352941176427</v>
      </c>
      <c r="K79" s="17">
        <f>J79-'TS#1_Orthog_AcpS_Step 1'!J79</f>
        <v>-50.734647058823384</v>
      </c>
      <c r="L79" s="18">
        <f>-K79/'TS#1_Orthog_AcpS_Step 1'!J79</f>
        <v>1.3726426054600838</v>
      </c>
      <c r="N79" s="29">
        <f>'TS#1_Orthog_AcpS_Step 1'!G79-'TS#1_Orthog_AcpS_PfAcpH_Step 2'!G79</f>
        <v>-3.7910000000001673</v>
      </c>
    </row>
    <row r="80" spans="1:14" x14ac:dyDescent="0.25">
      <c r="A80" s="45" t="str">
        <f>'TS#1_Orthog_AcpS_Step 1'!A80</f>
        <v>C16</v>
      </c>
      <c r="B80" s="45" t="str">
        <f>'TS#1_Orthog_AcpS_Step 1'!B80</f>
        <v>D S V E T I E M V L</v>
      </c>
      <c r="C80" s="6">
        <v>0.10199999999999999</v>
      </c>
      <c r="G80" s="25">
        <v>1044.634</v>
      </c>
      <c r="H80" s="6">
        <v>41785358</v>
      </c>
      <c r="J80" s="6">
        <f t="shared" si="1"/>
        <v>-20.348352941176472</v>
      </c>
      <c r="K80" s="17">
        <f>J80-'TS#1_Orthog_AcpS_Step 1'!J80</f>
        <v>-62.491647058823446</v>
      </c>
      <c r="L80" s="18">
        <f>-K80/'TS#1_Orthog_AcpS_Step 1'!J80</f>
        <v>1.4828372666923504</v>
      </c>
      <c r="N80" s="29">
        <f>'TS#1_Orthog_AcpS_Step 1'!G80-'TS#1_Orthog_AcpS_PfAcpH_Step 2'!G80</f>
        <v>7.9659999999998945</v>
      </c>
    </row>
    <row r="81" spans="1:14" x14ac:dyDescent="0.25">
      <c r="A81" s="45" t="str">
        <f>'TS#1_Orthog_AcpS_Step 1'!A81</f>
        <v>C17</v>
      </c>
      <c r="B81" s="45" t="str">
        <f>'TS#1_Orthog_AcpS_Step 1'!B81</f>
        <v>M P V E S A E S V</v>
      </c>
      <c r="C81" s="6">
        <v>0.10199999999999999</v>
      </c>
      <c r="G81" s="25">
        <v>988.38400000000001</v>
      </c>
      <c r="H81" s="6">
        <v>39535370</v>
      </c>
      <c r="J81" s="6">
        <f t="shared" si="1"/>
        <v>-76.598352941176472</v>
      </c>
      <c r="K81" s="17">
        <f>J81-'TS#1_Orthog_AcpS_Step 1'!J81</f>
        <v>-59.146647058823532</v>
      </c>
      <c r="L81" s="18">
        <f>-K81/'TS#1_Orthog_AcpS_Step 1'!J81</f>
        <v>-3.3891613494719888</v>
      </c>
      <c r="N81" s="29">
        <f>'TS#1_Orthog_AcpS_Step 1'!G81-'TS#1_Orthog_AcpS_PfAcpH_Step 2'!G81</f>
        <v>4.6209999999999809</v>
      </c>
    </row>
    <row r="82" spans="1:14" x14ac:dyDescent="0.25">
      <c r="A82" s="45" t="str">
        <f>'TS#1_Orthog_AcpS_Step 1'!A82</f>
        <v>C18</v>
      </c>
      <c r="B82" s="45" t="str">
        <f>'TS#1_Orthog_AcpS_Step 1'!B82</f>
        <v>E V G L E S A D T L D A L V P</v>
      </c>
      <c r="C82" s="6">
        <v>0.10199999999999999</v>
      </c>
      <c r="G82" s="25">
        <v>1017.323</v>
      </c>
      <c r="H82" s="6">
        <v>40692914</v>
      </c>
      <c r="J82" s="6">
        <f t="shared" si="1"/>
        <v>-47.659352941176508</v>
      </c>
      <c r="K82" s="17">
        <f>J82-'TS#1_Orthog_AcpS_Step 1'!J82</f>
        <v>-74.549647058823552</v>
      </c>
      <c r="L82" s="18">
        <f>-K82/'TS#1_Orthog_AcpS_Step 1'!J82</f>
        <v>2.7723626499830489</v>
      </c>
      <c r="N82" s="29">
        <f>'TS#1_Orthog_AcpS_Step 1'!G82-'TS#1_Orthog_AcpS_PfAcpH_Step 2'!G82</f>
        <v>20.024000000000001</v>
      </c>
    </row>
    <row r="83" spans="1:14" x14ac:dyDescent="0.25">
      <c r="A83" s="45" t="str">
        <f>'TS#1_Orthog_AcpS_Step 1'!A83</f>
        <v>C19</v>
      </c>
      <c r="B83" s="45" t="str">
        <f>'TS#1_Orthog_AcpS_Step 1'!B83</f>
        <v>I P A D S V E S A E A I A P</v>
      </c>
      <c r="C83" s="6">
        <v>0.10199999999999999</v>
      </c>
      <c r="G83" s="25">
        <v>1016.745</v>
      </c>
      <c r="H83" s="6">
        <v>40669804</v>
      </c>
      <c r="J83" s="6">
        <f t="shared" si="1"/>
        <v>-48.237352941176482</v>
      </c>
      <c r="K83" s="17">
        <f>J83-'TS#1_Orthog_AcpS_Step 1'!J83</f>
        <v>-69.469647058823625</v>
      </c>
      <c r="L83" s="18">
        <f>-K83/'TS#1_Orthog_AcpS_Step 1'!J83</f>
        <v>3.2718860559247895</v>
      </c>
      <c r="N83" s="29">
        <f>'TS#1_Orthog_AcpS_Step 1'!G83-'TS#1_Orthog_AcpS_PfAcpH_Step 2'!G83</f>
        <v>14.944000000000074</v>
      </c>
    </row>
    <row r="84" spans="1:14" x14ac:dyDescent="0.25">
      <c r="A84" s="45" t="str">
        <f>'TS#1_Orthog_AcpS_Step 1'!A84</f>
        <v>C20</v>
      </c>
      <c r="B84" s="45" t="str">
        <f>'TS#1_Orthog_AcpS_Step 1'!B84</f>
        <v>A E S L E T G D H L R</v>
      </c>
      <c r="C84" s="6">
        <v>0.10199999999999999</v>
      </c>
      <c r="G84" s="25">
        <v>1621.9570000000001</v>
      </c>
      <c r="H84" s="6">
        <v>64878274</v>
      </c>
      <c r="J84" s="6">
        <f t="shared" si="1"/>
        <v>556.97464705882362</v>
      </c>
      <c r="K84" s="17">
        <f>J84-'TS#1_Orthog_AcpS_Step 1'!J84</f>
        <v>-144.42964705882355</v>
      </c>
      <c r="L84" s="18">
        <f>-K84/'TS#1_Orthog_AcpS_Step 1'!J84</f>
        <v>0.20591497410279361</v>
      </c>
      <c r="N84" s="29">
        <f>'TS#1_Orthog_AcpS_Step 1'!G84-'TS#1_Orthog_AcpS_PfAcpH_Step 2'!G84</f>
        <v>89.903999999999996</v>
      </c>
    </row>
    <row r="85" spans="1:14" x14ac:dyDescent="0.25">
      <c r="A85" s="45" t="str">
        <f>'TS#1_Orthog_AcpS_Step 1'!A85</f>
        <v>C21</v>
      </c>
      <c r="B85" s="45" t="str">
        <f>'TS#1_Orthog_AcpS_Step 1'!B85</f>
        <v>Q D S L D T</v>
      </c>
      <c r="C85" s="6">
        <v>0.10199999999999999</v>
      </c>
      <c r="G85" s="25">
        <v>1065.8779999999999</v>
      </c>
      <c r="H85" s="6">
        <v>42635109</v>
      </c>
      <c r="J85" s="6">
        <f t="shared" si="1"/>
        <v>0.89564705882344242</v>
      </c>
      <c r="K85" s="17">
        <f>J85-'TS#1_Orthog_AcpS_Step 1'!J85</f>
        <v>-61.884647058823703</v>
      </c>
      <c r="L85" s="18">
        <f>-K85/'TS#1_Orthog_AcpS_Step 1'!J85</f>
        <v>0.98573362754330129</v>
      </c>
      <c r="N85" s="29">
        <f>'TS#1_Orthog_AcpS_Step 1'!G85-'TS#1_Orthog_AcpS_PfAcpH_Step 2'!G85</f>
        <v>7.359000000000151</v>
      </c>
    </row>
    <row r="86" spans="1:14" x14ac:dyDescent="0.25">
      <c r="A86" s="45" t="str">
        <f>'TS#1_Orthog_AcpS_Step 1'!A86</f>
        <v>C22</v>
      </c>
      <c r="B86" s="45" t="str">
        <f>'TS#1_Orthog_AcpS_Step 1'!B86</f>
        <v>I D S V E S L E L</v>
      </c>
      <c r="C86" s="6">
        <v>0.10199999999999999</v>
      </c>
      <c r="G86" s="25">
        <v>1087.3779999999999</v>
      </c>
      <c r="H86" s="6">
        <v>43495132</v>
      </c>
      <c r="J86" s="6">
        <f t="shared" si="1"/>
        <v>22.395647058823442</v>
      </c>
      <c r="K86" s="17">
        <f>J86-'TS#1_Orthog_AcpS_Step 1'!J86</f>
        <v>-62.547647058823713</v>
      </c>
      <c r="L86" s="18">
        <f>-K86/'TS#1_Orthog_AcpS_Step 1'!J86</f>
        <v>0.73634590827375623</v>
      </c>
      <c r="N86" s="29">
        <f>'TS#1_Orthog_AcpS_Step 1'!G86-'TS#1_Orthog_AcpS_PfAcpH_Step 2'!G86</f>
        <v>8.0220000000001619</v>
      </c>
    </row>
    <row r="87" spans="1:14" x14ac:dyDescent="0.25">
      <c r="A87" s="45" t="str">
        <f>'TS#1_Orthog_AcpS_Step 1'!A87</f>
        <v>C23</v>
      </c>
      <c r="B87" s="45" t="str">
        <f>'TS#1_Orthog_AcpS_Step 1'!B87</f>
        <v>A E S A D S</v>
      </c>
      <c r="C87" s="6">
        <v>0.10199999999999999</v>
      </c>
      <c r="G87" s="25">
        <v>1065.961</v>
      </c>
      <c r="H87" s="6">
        <v>42638455</v>
      </c>
      <c r="J87" s="6">
        <f t="shared" si="1"/>
        <v>0.97864705882352609</v>
      </c>
      <c r="K87" s="17">
        <f>J87-'TS#1_Orthog_AcpS_Step 1'!J87</f>
        <v>-66.958647058823544</v>
      </c>
      <c r="L87" s="18">
        <f>-K87/'TS#1_Orthog_AcpS_Step 1'!J87</f>
        <v>0.98559484784411933</v>
      </c>
      <c r="N87" s="29">
        <f>'TS#1_Orthog_AcpS_Step 1'!G87-'TS#1_Orthog_AcpS_PfAcpH_Step 2'!G87</f>
        <v>12.432999999999993</v>
      </c>
    </row>
    <row r="88" spans="1:14" x14ac:dyDescent="0.25">
      <c r="A88" s="45" t="str">
        <f>'TS#1_Orthog_AcpS_Step 1'!A88</f>
        <v>C24</v>
      </c>
      <c r="B88" s="45" t="str">
        <f>'TS#1_Orthog_AcpS_Step 1'!B88</f>
        <v>N E D S F V D K W D A D S L D N V E L V</v>
      </c>
      <c r="C88" s="6">
        <v>0.10199999999999999</v>
      </c>
      <c r="G88" s="25">
        <v>1498.269</v>
      </c>
      <c r="H88" s="6">
        <v>59930749</v>
      </c>
      <c r="J88" s="6">
        <f t="shared" si="1"/>
        <v>433.28664705882352</v>
      </c>
      <c r="K88" s="17">
        <f>J88-'TS#1_Orthog_AcpS_Step 1'!J88</f>
        <v>-1.5346470588235661</v>
      </c>
      <c r="L88" s="18">
        <f>-K88/'TS#1_Orthog_AcpS_Step 1'!J88</f>
        <v>3.5293742040341416E-3</v>
      </c>
      <c r="N88" s="29">
        <f>'TS#1_Orthog_AcpS_Step 1'!G88-'TS#1_Orthog_AcpS_PfAcpH_Step 2'!G88</f>
        <v>-52.990999999999985</v>
      </c>
    </row>
    <row r="89" spans="1:14" x14ac:dyDescent="0.25">
      <c r="A89" s="45" t="str">
        <f>'TS#1_Orthog_AcpS_Step 1'!A89</f>
        <v>C25</v>
      </c>
      <c r="B89" s="45" t="str">
        <f>'TS#1_Orthog_AcpS_Step 1'!B89</f>
        <v>M E S A E S</v>
      </c>
      <c r="C89" s="6">
        <v>0.10199999999999999</v>
      </c>
      <c r="G89" s="25">
        <v>1026.5809999999999</v>
      </c>
      <c r="H89" s="6">
        <v>41063223</v>
      </c>
      <c r="J89" s="6">
        <f t="shared" si="1"/>
        <v>-38.401352941176583</v>
      </c>
      <c r="K89" s="17">
        <f>J89-'TS#1_Orthog_AcpS_Step 1'!J89</f>
        <v>-51.137647058823632</v>
      </c>
      <c r="L89" s="18">
        <f>-K89/'TS#1_Orthog_AcpS_Step 1'!J89</f>
        <v>4.0151119773505197</v>
      </c>
      <c r="N89" s="29">
        <f>'TS#1_Orthog_AcpS_Step 1'!G89-'TS#1_Orthog_AcpS_PfAcpH_Step 2'!G89</f>
        <v>-3.38799999999992</v>
      </c>
    </row>
    <row r="90" spans="1:14" x14ac:dyDescent="0.25">
      <c r="A90" s="45" t="str">
        <f>'TS#1_Orthog_AcpS_Step 1'!A90</f>
        <v>C26</v>
      </c>
      <c r="B90" s="45" t="str">
        <f>'TS#1_Orthog_AcpS_Step 1'!B90</f>
        <v>D D T P N D S A E C C D L E E</v>
      </c>
      <c r="C90" s="6">
        <v>0.10199999999999999</v>
      </c>
      <c r="G90" s="25">
        <v>1022.5890000000001</v>
      </c>
      <c r="H90" s="6">
        <v>40903558</v>
      </c>
      <c r="J90" s="6">
        <f t="shared" si="1"/>
        <v>-42.393352941176431</v>
      </c>
      <c r="K90" s="17">
        <f>J90-'TS#1_Orthog_AcpS_Step 1'!J90</f>
        <v>-65.574647058823416</v>
      </c>
      <c r="L90" s="18">
        <f>-K90/'TS#1_Orthog_AcpS_Step 1'!J90</f>
        <v>2.8287742145035848</v>
      </c>
      <c r="N90" s="29">
        <f>'TS#1_Orthog_AcpS_Step 1'!G90-'TS#1_Orthog_AcpS_PfAcpH_Step 2'!G90</f>
        <v>11.048999999999864</v>
      </c>
    </row>
    <row r="91" spans="1:14" x14ac:dyDescent="0.25">
      <c r="A91" s="45" t="str">
        <f>'TS#1_Orthog_AcpS_Step 1'!A91</f>
        <v>C27</v>
      </c>
      <c r="B91" s="45" t="str">
        <f>'TS#1_Orthog_AcpS_Step 1'!B91</f>
        <v>D E M G L E S M D S V E A</v>
      </c>
      <c r="C91" s="6">
        <v>0.10199999999999999</v>
      </c>
      <c r="G91" s="25">
        <v>1004.351</v>
      </c>
      <c r="H91" s="6">
        <v>40174045</v>
      </c>
      <c r="J91" s="6">
        <f t="shared" si="1"/>
        <v>-60.631352941176488</v>
      </c>
      <c r="K91" s="17">
        <f>J91-'TS#1_Orthog_AcpS_Step 1'!J91</f>
        <v>-43.63064705882357</v>
      </c>
      <c r="L91" s="18">
        <f>-K91/'TS#1_Orthog_AcpS_Step 1'!J91</f>
        <v>-2.5664020871105757</v>
      </c>
      <c r="N91" s="29">
        <f>'TS#1_Orthog_AcpS_Step 1'!G91-'TS#1_Orthog_AcpS_PfAcpH_Step 2'!G91</f>
        <v>-10.894999999999982</v>
      </c>
    </row>
    <row r="92" spans="1:14" x14ac:dyDescent="0.25">
      <c r="A92" s="45" t="str">
        <f>'TS#1_Orthog_AcpS_Step 1'!A92</f>
        <v>C28</v>
      </c>
      <c r="B92" s="45" t="str">
        <f>'TS#1_Orthog_AcpS_Step 1'!B92</f>
        <v>G I D S I D S M E A V M C</v>
      </c>
      <c r="C92" s="6">
        <v>0.10199999999999999</v>
      </c>
      <c r="G92" s="25">
        <v>1232.027</v>
      </c>
      <c r="H92" s="6">
        <v>49281071</v>
      </c>
      <c r="J92" s="6">
        <f t="shared" si="1"/>
        <v>167.04464705882356</v>
      </c>
      <c r="K92" s="17">
        <f>J92-'TS#1_Orthog_AcpS_Step 1'!J92</f>
        <v>-46.075647058823506</v>
      </c>
      <c r="L92" s="18">
        <f>-K92/'TS#1_Orthog_AcpS_Step 1'!J92</f>
        <v>0.21619549301761351</v>
      </c>
      <c r="N92" s="29">
        <f>'TS#1_Orthog_AcpS_Step 1'!G92-'TS#1_Orthog_AcpS_PfAcpH_Step 2'!G92</f>
        <v>-8.4500000000000455</v>
      </c>
    </row>
    <row r="93" spans="1:14" x14ac:dyDescent="0.25">
      <c r="A93" s="45" t="str">
        <f>'TS#1_Orthog_AcpS_Step 1'!A93</f>
        <v>C29</v>
      </c>
      <c r="B93" s="45" t="str">
        <f>'TS#1_Orthog_AcpS_Step 1'!B93</f>
        <v>E P L D S M D F</v>
      </c>
      <c r="C93" s="6">
        <v>0.10199999999999999</v>
      </c>
      <c r="G93" s="25">
        <v>1070.8869999999999</v>
      </c>
      <c r="H93" s="6">
        <v>42835493</v>
      </c>
      <c r="J93" s="6">
        <f t="shared" si="1"/>
        <v>5.904647058823457</v>
      </c>
      <c r="K93" s="17">
        <f>J93-'TS#1_Orthog_AcpS_Step 1'!J93</f>
        <v>-52.540647058823652</v>
      </c>
      <c r="L93" s="18">
        <f>-K93/'TS#1_Orthog_AcpS_Step 1'!J93</f>
        <v>0.89897138601205884</v>
      </c>
      <c r="N93" s="29">
        <f>'TS#1_Orthog_AcpS_Step 1'!G93-'TS#1_Orthog_AcpS_PfAcpH_Step 2'!G93</f>
        <v>-1.9849999999999</v>
      </c>
    </row>
    <row r="94" spans="1:14" x14ac:dyDescent="0.25">
      <c r="A94" s="45" t="str">
        <f>'TS#1_Orthog_AcpS_Step 1'!A94</f>
        <v>C30</v>
      </c>
      <c r="B94" s="45" t="str">
        <f>'TS#1_Orthog_AcpS_Step 1'!B94</f>
        <v>E S I E T V E A V</v>
      </c>
      <c r="C94" s="6">
        <v>0.10199999999999999</v>
      </c>
      <c r="G94" s="25">
        <v>1073.085</v>
      </c>
      <c r="H94" s="6">
        <v>42923388</v>
      </c>
      <c r="J94" s="6">
        <f t="shared" si="1"/>
        <v>8.1026470588235497</v>
      </c>
      <c r="K94" s="17">
        <f>J94-'TS#1_Orthog_AcpS_Step 1'!J94</f>
        <v>-13.228647058823526</v>
      </c>
      <c r="L94" s="18">
        <f>-K94/'TS#1_Orthog_AcpS_Step 1'!J94</f>
        <v>0.62015211012817339</v>
      </c>
      <c r="N94" s="29">
        <f>'TS#1_Orthog_AcpS_Step 1'!G94-'TS#1_Orthog_AcpS_PfAcpH_Step 2'!G94</f>
        <v>-41.297000000000025</v>
      </c>
    </row>
    <row r="95" spans="1:14" x14ac:dyDescent="0.25">
      <c r="A95" s="45" t="str">
        <f>'TS#1_Orthog_AcpS_Step 1'!A95</f>
        <v>D1</v>
      </c>
      <c r="B95" s="45" t="str">
        <f>'TS#1_Orthog_AcpS_Step 1'!B95</f>
        <v>N D S A D S L</v>
      </c>
      <c r="C95" s="6">
        <v>0.10199999999999999</v>
      </c>
      <c r="G95" s="25">
        <v>1106.4390000000001</v>
      </c>
      <c r="H95" s="6">
        <v>44257545</v>
      </c>
      <c r="J95" s="6">
        <f t="shared" si="1"/>
        <v>41.456647058823592</v>
      </c>
      <c r="K95" s="17">
        <f>J95-'TS#1_Orthog_AcpS_Step 1'!J95</f>
        <v>75.380352941176511</v>
      </c>
      <c r="L95" s="18">
        <f>-K95/'TS#1_Orthog_AcpS_Step 1'!J95</f>
        <v>2.2220553733897717</v>
      </c>
      <c r="N95" s="29">
        <f>'TS#1_Orthog_AcpS_Step 1'!G95-'TS#1_Orthog_AcpS_PfAcpH_Step 2'!G95</f>
        <v>-129.90600000000006</v>
      </c>
    </row>
    <row r="96" spans="1:14" x14ac:dyDescent="0.25">
      <c r="A96" s="45" t="str">
        <f>'TS#1_Orthog_AcpS_Step 1'!A96</f>
        <v>D2</v>
      </c>
      <c r="B96" s="45" t="str">
        <f>'TS#1_Orthog_AcpS_Step 1'!B96</f>
        <v>C P L P I E S L E T</v>
      </c>
      <c r="C96" s="6">
        <v>0.10199999999999999</v>
      </c>
      <c r="G96" s="25">
        <v>1143.059</v>
      </c>
      <c r="H96" s="6">
        <v>45722358</v>
      </c>
      <c r="J96" s="6">
        <f t="shared" si="1"/>
        <v>78.076647058823482</v>
      </c>
      <c r="K96" s="17">
        <f>J96-'TS#1_Orthog_AcpS_Step 1'!J96</f>
        <v>33.048352941176518</v>
      </c>
      <c r="L96" s="18">
        <f>-K96/'TS#1_Orthog_AcpS_Step 1'!J96</f>
        <v>-0.73394636836185612</v>
      </c>
      <c r="N96" s="29">
        <f>'TS#1_Orthog_AcpS_Step 1'!G96-'TS#1_Orthog_AcpS_PfAcpH_Step 2'!G96</f>
        <v>-87.574000000000069</v>
      </c>
    </row>
    <row r="97" spans="1:14" x14ac:dyDescent="0.25">
      <c r="A97" s="45" t="str">
        <f>'TS#1_Orthog_AcpS_Step 1'!A97</f>
        <v>D3</v>
      </c>
      <c r="B97" s="45" t="str">
        <f>'TS#1_Orthog_AcpS_Step 1'!B97</f>
        <v>P I E S A E T M D L M V G</v>
      </c>
      <c r="C97" s="6">
        <v>0.10199999999999999</v>
      </c>
      <c r="G97" s="25">
        <v>1121.229</v>
      </c>
      <c r="H97" s="6">
        <v>44849149</v>
      </c>
      <c r="J97" s="6">
        <f t="shared" si="1"/>
        <v>56.246647058823555</v>
      </c>
      <c r="K97" s="17">
        <f>J97-'TS#1_Orthog_AcpS_Step 1'!J97</f>
        <v>-8.8346470588235206</v>
      </c>
      <c r="L97" s="18">
        <f>-K97/'TS#1_Orthog_AcpS_Step 1'!J97</f>
        <v>0.13574787008465414</v>
      </c>
      <c r="N97" s="29">
        <f>'TS#1_Orthog_AcpS_Step 1'!G97-'TS#1_Orthog_AcpS_PfAcpH_Step 2'!G97</f>
        <v>-45.691000000000031</v>
      </c>
    </row>
    <row r="98" spans="1:14" x14ac:dyDescent="0.25">
      <c r="A98" s="45" t="str">
        <f>'TS#1_Orthog_AcpS_Step 1'!A98</f>
        <v>D4</v>
      </c>
      <c r="B98" s="45" t="str">
        <f>'TS#1_Orthog_AcpS_Step 1'!B98</f>
        <v>D R T P M E S I E S G</v>
      </c>
      <c r="C98" s="6">
        <v>0.10199999999999999</v>
      </c>
      <c r="G98" s="25">
        <v>1109.829</v>
      </c>
      <c r="H98" s="6">
        <v>44393170</v>
      </c>
      <c r="J98" s="6">
        <f t="shared" si="1"/>
        <v>44.846647058823464</v>
      </c>
      <c r="K98" s="17">
        <f>J98-'TS#1_Orthog_AcpS_Step 1'!J98</f>
        <v>-50.57664705882371</v>
      </c>
      <c r="L98" s="18">
        <f>-K98/'TS#1_Orthog_AcpS_Step 1'!J98</f>
        <v>0.53002411545830597</v>
      </c>
      <c r="N98" s="29">
        <f>'TS#1_Orthog_AcpS_Step 1'!G98-'TS#1_Orthog_AcpS_PfAcpH_Step 2'!G98</f>
        <v>-3.9489999999998417</v>
      </c>
    </row>
    <row r="99" spans="1:14" x14ac:dyDescent="0.25">
      <c r="A99" s="45" t="str">
        <f>'TS#1_Orthog_AcpS_Step 1'!A99</f>
        <v>D5</v>
      </c>
      <c r="B99" s="45" t="str">
        <f>'TS#1_Orthog_AcpS_Step 1'!B99</f>
        <v>I G V D S M E S V E L L D T</v>
      </c>
      <c r="C99" s="6">
        <v>0.10199999999999999</v>
      </c>
      <c r="G99" s="25">
        <v>1118.9269999999999</v>
      </c>
      <c r="H99" s="6">
        <v>44757063</v>
      </c>
      <c r="J99" s="6">
        <f t="shared" si="1"/>
        <v>53.944647058823421</v>
      </c>
      <c r="K99" s="17">
        <f>J99-'TS#1_Orthog_AcpS_Step 1'!J99</f>
        <v>-65.78364705882359</v>
      </c>
      <c r="L99" s="18">
        <f>-K99/'TS#1_Orthog_AcpS_Step 1'!J99</f>
        <v>0.54944111200802281</v>
      </c>
      <c r="N99" s="29">
        <f>'TS#1_Orthog_AcpS_Step 1'!G99-'TS#1_Orthog_AcpS_PfAcpH_Step 2'!G99</f>
        <v>11.258000000000038</v>
      </c>
    </row>
    <row r="100" spans="1:14" x14ac:dyDescent="0.25">
      <c r="A100" s="45" t="str">
        <f>'TS#1_Orthog_AcpS_Step 1'!A100</f>
        <v>D6</v>
      </c>
      <c r="B100" s="45" t="str">
        <f>'TS#1_Orthog_AcpS_Step 1'!B100</f>
        <v>N E D S F V D D L G E D S D D P V T L V</v>
      </c>
      <c r="C100" s="6">
        <v>0.10199999999999999</v>
      </c>
      <c r="G100" s="25">
        <v>1091.9079999999999</v>
      </c>
      <c r="H100" s="6">
        <v>43676332</v>
      </c>
      <c r="J100" s="6">
        <f t="shared" si="1"/>
        <v>26.925647058823415</v>
      </c>
      <c r="K100" s="17">
        <f>J100-'TS#1_Orthog_AcpS_Step 1'!J100</f>
        <v>-109.82964705882364</v>
      </c>
      <c r="L100" s="18">
        <f>-K100/'TS#1_Orthog_AcpS_Step 1'!J100</f>
        <v>0.80311075170764523</v>
      </c>
      <c r="N100" s="29">
        <f>'TS#1_Orthog_AcpS_Step 1'!G100-'TS#1_Orthog_AcpS_PfAcpH_Step 2'!G100</f>
        <v>55.304000000000087</v>
      </c>
    </row>
    <row r="101" spans="1:14" x14ac:dyDescent="0.25">
      <c r="A101" s="45" t="str">
        <f>'TS#1_Orthog_AcpS_Step 1'!A101</f>
        <v>D7</v>
      </c>
      <c r="B101" s="45" t="str">
        <f>'TS#1_Orthog_AcpS_Step 1'!B101</f>
        <v>D N S M E S M D S D E H</v>
      </c>
      <c r="C101" s="6">
        <v>0.10199999999999999</v>
      </c>
      <c r="G101" s="25">
        <v>1014.99</v>
      </c>
      <c r="H101" s="6">
        <v>40599607</v>
      </c>
      <c r="J101" s="6">
        <f t="shared" si="1"/>
        <v>-49.992352941176478</v>
      </c>
      <c r="K101" s="17">
        <f>J101-'TS#1_Orthog_AcpS_Step 1'!J101</f>
        <v>-86.538647058823472</v>
      </c>
      <c r="L101" s="18">
        <f>-K101/'TS#1_Orthog_AcpS_Step 1'!J101</f>
        <v>2.3679185304054351</v>
      </c>
      <c r="N101" s="29">
        <f>'TS#1_Orthog_AcpS_Step 1'!G101-'TS#1_Orthog_AcpS_PfAcpH_Step 2'!G101</f>
        <v>32.01299999999992</v>
      </c>
    </row>
    <row r="102" spans="1:14" x14ac:dyDescent="0.25">
      <c r="A102" s="45" t="str">
        <f>'TS#1_Orthog_AcpS_Step 1'!A102</f>
        <v>D8</v>
      </c>
      <c r="B102" s="45" t="str">
        <f>'TS#1_Orthog_AcpS_Step 1'!B102</f>
        <v>D S M E C V E A</v>
      </c>
      <c r="C102" s="6">
        <v>0.10199999999999999</v>
      </c>
      <c r="G102" s="25">
        <v>1228.921</v>
      </c>
      <c r="H102" s="6">
        <v>49156832</v>
      </c>
      <c r="J102" s="6">
        <f t="shared" si="1"/>
        <v>163.93864705882356</v>
      </c>
      <c r="K102" s="17">
        <f>J102-'TS#1_Orthog_AcpS_Step 1'!J102</f>
        <v>-29.233647058823408</v>
      </c>
      <c r="L102" s="18">
        <f>-K102/'TS#1_Orthog_AcpS_Step 1'!J102</f>
        <v>0.15133457513849968</v>
      </c>
      <c r="N102" s="29">
        <f>'TS#1_Orthog_AcpS_Step 1'!G102-'TS#1_Orthog_AcpS_PfAcpH_Step 2'!G102</f>
        <v>-25.292000000000144</v>
      </c>
    </row>
    <row r="103" spans="1:14" x14ac:dyDescent="0.25">
      <c r="A103" s="45" t="str">
        <f>'TS#1_Orthog_AcpS_Step 1'!A103</f>
        <v>D9</v>
      </c>
      <c r="B103" s="45" t="str">
        <f>'TS#1_Orthog_AcpS_Step 1'!B103</f>
        <v>L E A S F V D D L G N D S R D T V E L C</v>
      </c>
      <c r="C103" s="6">
        <v>0.10199999999999999</v>
      </c>
      <c r="G103" s="25">
        <v>1380.038</v>
      </c>
      <c r="H103" s="6">
        <v>55201537</v>
      </c>
      <c r="J103" s="6">
        <f t="shared" si="1"/>
        <v>315.05564705882352</v>
      </c>
      <c r="K103" s="17">
        <f>J103-'TS#1_Orthog_AcpS_Step 1'!J103</f>
        <v>-84.670647058823533</v>
      </c>
      <c r="L103" s="18">
        <f>-K103/'TS#1_Orthog_AcpS_Step 1'!J103</f>
        <v>0.21182155966428207</v>
      </c>
      <c r="N103" s="29">
        <f>'TS#1_Orthog_AcpS_Step 1'!G103-'TS#1_Orthog_AcpS_PfAcpH_Step 2'!G103</f>
        <v>30.144999999999982</v>
      </c>
    </row>
    <row r="104" spans="1:14" x14ac:dyDescent="0.25">
      <c r="A104" s="45" t="str">
        <f>'TS#1_Orthog_AcpS_Step 1'!A104</f>
        <v>D10</v>
      </c>
      <c r="B104" s="45" t="str">
        <f>'TS#1_Orthog_AcpS_Step 1'!B104</f>
        <v>E A D S I E T</v>
      </c>
      <c r="C104" s="6">
        <v>0.10199999999999999</v>
      </c>
      <c r="G104" s="25">
        <v>1136.2929999999999</v>
      </c>
      <c r="H104" s="6">
        <v>45451723</v>
      </c>
      <c r="J104" s="6">
        <f t="shared" si="1"/>
        <v>71.310647058823406</v>
      </c>
      <c r="K104" s="17">
        <f>J104-'TS#1_Orthog_AcpS_Step 1'!J104</f>
        <v>-70.639647058823584</v>
      </c>
      <c r="L104" s="18">
        <f>-K104/'TS#1_Orthog_AcpS_Step 1'!J104</f>
        <v>0.49763649661957127</v>
      </c>
      <c r="N104" s="29">
        <f>'TS#1_Orthog_AcpS_Step 1'!G104-'TS#1_Orthog_AcpS_PfAcpH_Step 2'!G104</f>
        <v>16.114000000000033</v>
      </c>
    </row>
    <row r="105" spans="1:14" x14ac:dyDescent="0.25">
      <c r="A105" s="45" t="str">
        <f>'TS#1_Orthog_AcpS_Step 1'!A105</f>
        <v>D11</v>
      </c>
      <c r="B105" s="45" t="str">
        <f>'TS#1_Orthog_AcpS_Step 1'!B105</f>
        <v>E G E V D S M D T C D</v>
      </c>
      <c r="C105" s="6">
        <v>0.10199999999999999</v>
      </c>
      <c r="G105" s="25">
        <v>1123.4749999999999</v>
      </c>
      <c r="H105" s="6">
        <v>44938981</v>
      </c>
      <c r="J105" s="6">
        <f t="shared" si="1"/>
        <v>58.492647058823422</v>
      </c>
      <c r="K105" s="17">
        <f>J105-'TS#1_Orthog_AcpS_Step 1'!J105</f>
        <v>-55.982647058823659</v>
      </c>
      <c r="L105" s="18">
        <f>-K105/'TS#1_Orthog_AcpS_Step 1'!J105</f>
        <v>0.48903693578886892</v>
      </c>
      <c r="N105" s="29">
        <f>'TS#1_Orthog_AcpS_Step 1'!G105-'TS#1_Orthog_AcpS_PfAcpH_Step 2'!G105</f>
        <v>1.4570000000001073</v>
      </c>
    </row>
    <row r="106" spans="1:14" x14ac:dyDescent="0.25">
      <c r="A106" s="45" t="str">
        <f>'TS#1_Orthog_AcpS_Step 1'!A106</f>
        <v>D12</v>
      </c>
      <c r="B106" s="45" t="str">
        <f>'TS#1_Orthog_AcpS_Step 1'!B106</f>
        <v>G M E S A E T L D M I M</v>
      </c>
      <c r="C106" s="6">
        <v>0.10199999999999999</v>
      </c>
      <c r="G106" s="25">
        <v>1057.0340000000001</v>
      </c>
      <c r="H106" s="6">
        <v>42281379</v>
      </c>
      <c r="J106" s="6">
        <f t="shared" si="1"/>
        <v>-7.9483529411763811</v>
      </c>
      <c r="K106" s="17">
        <f>J106-'TS#1_Orthog_AcpS_Step 1'!J106</f>
        <v>-69.723647058823417</v>
      </c>
      <c r="L106" s="18">
        <f>-K106/'TS#1_Orthog_AcpS_Step 1'!J106</f>
        <v>1.1286655620941157</v>
      </c>
      <c r="N106" s="29">
        <f>'TS#1_Orthog_AcpS_Step 1'!G106-'TS#1_Orthog_AcpS_PfAcpH_Step 2'!G106</f>
        <v>15.197999999999865</v>
      </c>
    </row>
    <row r="107" spans="1:14" x14ac:dyDescent="0.25">
      <c r="A107" s="45" t="str">
        <f>'TS#1_Orthog_AcpS_Step 1'!A107</f>
        <v>D13</v>
      </c>
      <c r="B107" s="45" t="str">
        <f>'TS#1_Orthog_AcpS_Step 1'!B107</f>
        <v>E D K C C D S A E S A L N</v>
      </c>
      <c r="C107" s="6">
        <v>0.10199999999999999</v>
      </c>
      <c r="G107" s="25">
        <v>1045.23</v>
      </c>
      <c r="H107" s="6">
        <v>41809212</v>
      </c>
      <c r="J107" s="6">
        <f t="shared" si="1"/>
        <v>-19.752352941176468</v>
      </c>
      <c r="K107" s="17">
        <f>J107-'TS#1_Orthog_AcpS_Step 1'!J107</f>
        <v>-85.764647058823584</v>
      </c>
      <c r="L107" s="18">
        <f>-K107/'TS#1_Orthog_AcpS_Step 1'!J107</f>
        <v>1.2992223373720935</v>
      </c>
      <c r="N107" s="29">
        <f>'TS#1_Orthog_AcpS_Step 1'!G107-'TS#1_Orthog_AcpS_PfAcpH_Step 2'!G107</f>
        <v>31.239000000000033</v>
      </c>
    </row>
    <row r="108" spans="1:14" x14ac:dyDescent="0.25">
      <c r="A108" s="45" t="str">
        <f>'TS#1_Orthog_AcpS_Step 1'!A108</f>
        <v>D14</v>
      </c>
      <c r="B108" s="45" t="str">
        <f>'TS#1_Orthog_AcpS_Step 1'!B108</f>
        <v>D D M P I D S M D T V E M I V G</v>
      </c>
      <c r="C108" s="6">
        <v>0.10199999999999999</v>
      </c>
      <c r="G108" s="25">
        <v>1035.6659999999999</v>
      </c>
      <c r="H108" s="6">
        <v>41426635</v>
      </c>
      <c r="J108" s="6">
        <f t="shared" si="1"/>
        <v>-29.316352941176547</v>
      </c>
      <c r="K108" s="17">
        <f>J108-'TS#1_Orthog_AcpS_Step 1'!J108</f>
        <v>-72.894647058823693</v>
      </c>
      <c r="L108" s="18">
        <f>-K108/'TS#1_Orthog_AcpS_Step 1'!J108</f>
        <v>1.672728328053227</v>
      </c>
      <c r="N108" s="29">
        <f>'TS#1_Orthog_AcpS_Step 1'!G108-'TS#1_Orthog_AcpS_PfAcpH_Step 2'!G108</f>
        <v>18.369000000000142</v>
      </c>
    </row>
    <row r="109" spans="1:14" x14ac:dyDescent="0.25">
      <c r="A109" s="45" t="str">
        <f>'TS#1_Orthog_AcpS_Step 1'!A109</f>
        <v>D15</v>
      </c>
      <c r="B109" s="45" t="str">
        <f>'TS#1_Orthog_AcpS_Step 1'!B109</f>
        <v>A D S V D T M E V L</v>
      </c>
      <c r="C109" s="6">
        <v>0.10199999999999999</v>
      </c>
      <c r="G109" s="25">
        <v>1004.038</v>
      </c>
      <c r="H109" s="6">
        <v>40161522</v>
      </c>
      <c r="J109" s="6">
        <f t="shared" si="1"/>
        <v>-60.944352941176476</v>
      </c>
      <c r="K109" s="17">
        <f>J109-'TS#1_Orthog_AcpS_Step 1'!J109</f>
        <v>-67.427647058823595</v>
      </c>
      <c r="L109" s="18">
        <f>-K109/'TS#1_Orthog_AcpS_Step 1'!J109</f>
        <v>10.400214124990839</v>
      </c>
      <c r="N109" s="29">
        <f>'TS#1_Orthog_AcpS_Step 1'!G109-'TS#1_Orthog_AcpS_PfAcpH_Step 2'!G109</f>
        <v>12.902000000000044</v>
      </c>
    </row>
    <row r="110" spans="1:14" x14ac:dyDescent="0.25">
      <c r="A110" s="45" t="str">
        <f>'TS#1_Orthog_AcpS_Step 1'!A110</f>
        <v>D16</v>
      </c>
      <c r="B110" s="45" t="str">
        <f>'TS#1_Orthog_AcpS_Step 1'!B110</f>
        <v>E S I E S W D A</v>
      </c>
      <c r="C110" s="6">
        <v>0.10199999999999999</v>
      </c>
      <c r="G110" s="25">
        <v>866.25099999999998</v>
      </c>
      <c r="H110" s="6">
        <v>34650037</v>
      </c>
      <c r="J110" s="6">
        <f t="shared" si="1"/>
        <v>-198.73135294117651</v>
      </c>
      <c r="K110" s="17">
        <f>J110-'TS#1_Orthog_AcpS_Step 1'!J110</f>
        <v>-66.598647058823531</v>
      </c>
      <c r="L110" s="18">
        <f>-K110/'TS#1_Orthog_AcpS_Step 1'!J110</f>
        <v>-0.5040284811704453</v>
      </c>
      <c r="N110" s="29">
        <f>'TS#1_Orthog_AcpS_Step 1'!G110-'TS#1_Orthog_AcpS_PfAcpH_Step 2'!G110</f>
        <v>12.072999999999979</v>
      </c>
    </row>
    <row r="111" spans="1:14" x14ac:dyDescent="0.25">
      <c r="A111" s="45" t="str">
        <f>'TS#1_Orthog_AcpS_Step 1'!A111</f>
        <v>D17</v>
      </c>
      <c r="B111" s="45" t="str">
        <f>'TS#1_Orthog_AcpS_Step 1'!B111</f>
        <v>D M G I D S M E S I</v>
      </c>
      <c r="C111" s="6">
        <v>0.10199999999999999</v>
      </c>
      <c r="G111" s="25">
        <v>975.43100000000004</v>
      </c>
      <c r="H111" s="6">
        <v>39017221</v>
      </c>
      <c r="J111" s="6">
        <f t="shared" si="1"/>
        <v>-89.551352941176447</v>
      </c>
      <c r="K111" s="17">
        <f>J111-'TS#1_Orthog_AcpS_Step 1'!J111</f>
        <v>-82.081647058823478</v>
      </c>
      <c r="L111" s="18">
        <f>-K111/'TS#1_Orthog_AcpS_Step 1'!J111</f>
        <v>-10.988604953340898</v>
      </c>
      <c r="N111" s="29">
        <f>'TS#1_Orthog_AcpS_Step 1'!G111-'TS#1_Orthog_AcpS_PfAcpH_Step 2'!G111</f>
        <v>27.555999999999926</v>
      </c>
    </row>
    <row r="112" spans="1:14" x14ac:dyDescent="0.25">
      <c r="A112" s="45" t="str">
        <f>'TS#1_Orthog_AcpS_Step 1'!A112</f>
        <v>D18</v>
      </c>
      <c r="B112" s="45" t="str">
        <f>'TS#1_Orthog_AcpS_Step 1'!B112</f>
        <v>D S A E T A E V A G</v>
      </c>
      <c r="C112" s="6">
        <v>0.10199999999999999</v>
      </c>
      <c r="G112" s="25">
        <v>963.69500000000005</v>
      </c>
      <c r="H112" s="6">
        <v>38547780</v>
      </c>
      <c r="J112" s="6">
        <f t="shared" si="1"/>
        <v>-101.28735294117644</v>
      </c>
      <c r="K112" s="17">
        <f>J112-'TS#1_Orthog_AcpS_Step 1'!J112</f>
        <v>-71.468647058823535</v>
      </c>
      <c r="L112" s="18">
        <f>-K112/'TS#1_Orthog_AcpS_Step 1'!J112</f>
        <v>-2.3967722590241451</v>
      </c>
      <c r="N112" s="29">
        <f>'TS#1_Orthog_AcpS_Step 1'!G112-'TS#1_Orthog_AcpS_PfAcpH_Step 2'!G112</f>
        <v>16.942999999999984</v>
      </c>
    </row>
    <row r="113" spans="1:14" x14ac:dyDescent="0.25">
      <c r="A113" s="45" t="str">
        <f>'TS#1_Orthog_AcpS_Step 1'!A113</f>
        <v>D19</v>
      </c>
      <c r="B113" s="45" t="str">
        <f>'TS#1_Orthog_AcpS_Step 1'!B113</f>
        <v>M D S A D S L E</v>
      </c>
      <c r="C113" s="6">
        <v>0.10199999999999999</v>
      </c>
      <c r="G113" s="25">
        <v>980.72</v>
      </c>
      <c r="H113" s="6">
        <v>39228812</v>
      </c>
      <c r="J113" s="6">
        <f t="shared" si="1"/>
        <v>-84.262352941176459</v>
      </c>
      <c r="K113" s="17">
        <f>J113-'TS#1_Orthog_AcpS_Step 1'!J113</f>
        <v>-57.137647058823518</v>
      </c>
      <c r="L113" s="18">
        <f>-K113/'TS#1_Orthog_AcpS_Step 1'!J113</f>
        <v>-2.1064798750867451</v>
      </c>
      <c r="N113" s="29">
        <f>'TS#1_Orthog_AcpS_Step 1'!G113-'TS#1_Orthog_AcpS_PfAcpH_Step 2'!G113</f>
        <v>2.6119999999999663</v>
      </c>
    </row>
    <row r="114" spans="1:14" x14ac:dyDescent="0.25">
      <c r="A114" s="45" t="str">
        <f>'TS#1_Orthog_AcpS_Step 1'!A114</f>
        <v>D20</v>
      </c>
      <c r="B114" s="45" t="str">
        <f>'TS#1_Orthog_AcpS_Step 1'!B114</f>
        <v>G M C S A E T M D Q D K</v>
      </c>
      <c r="C114" s="6">
        <v>0.10199999999999999</v>
      </c>
      <c r="G114" s="25">
        <v>1429.6980000000001</v>
      </c>
      <c r="H114" s="6">
        <v>57187900</v>
      </c>
      <c r="J114" s="6">
        <f t="shared" si="1"/>
        <v>364.71564705882361</v>
      </c>
      <c r="K114" s="17">
        <f>J114-'TS#1_Orthog_AcpS_Step 1'!J114</f>
        <v>-155.3066470588235</v>
      </c>
      <c r="L114" s="18">
        <f>-K114/'TS#1_Orthog_AcpS_Step 1'!J114</f>
        <v>0.2986538246833082</v>
      </c>
      <c r="N114" s="29">
        <f>'TS#1_Orthog_AcpS_Step 1'!G114-'TS#1_Orthog_AcpS_PfAcpH_Step 2'!G114</f>
        <v>100.78099999999995</v>
      </c>
    </row>
    <row r="115" spans="1:14" x14ac:dyDescent="0.25">
      <c r="A115" s="45" t="str">
        <f>'TS#1_Orthog_AcpS_Step 1'!A115</f>
        <v>D21</v>
      </c>
      <c r="B115" s="45" t="str">
        <f>'TS#1_Orthog_AcpS_Step 1'!B115</f>
        <v>P A E S V E S</v>
      </c>
      <c r="C115" s="6">
        <v>0.10199999999999999</v>
      </c>
      <c r="G115" s="25">
        <v>1027.9649999999999</v>
      </c>
      <c r="H115" s="6">
        <v>41118604</v>
      </c>
      <c r="J115" s="6">
        <f t="shared" si="1"/>
        <v>-37.017352941176568</v>
      </c>
      <c r="K115" s="17">
        <f>J115-'TS#1_Orthog_AcpS_Step 1'!J115</f>
        <v>-79.336647058823701</v>
      </c>
      <c r="L115" s="18">
        <f>-K115/'TS#1_Orthog_AcpS_Step 1'!J115</f>
        <v>1.8747157463985284</v>
      </c>
      <c r="N115" s="29">
        <f>'TS#1_Orthog_AcpS_Step 1'!G115-'TS#1_Orthog_AcpS_PfAcpH_Step 2'!G115</f>
        <v>24.811000000000149</v>
      </c>
    </row>
    <row r="116" spans="1:14" x14ac:dyDescent="0.25">
      <c r="A116" s="45" t="str">
        <f>'TS#1_Orthog_AcpS_Step 1'!A116</f>
        <v>D22</v>
      </c>
      <c r="B116" s="45" t="str">
        <f>'TS#1_Orthog_AcpS_Step 1'!B116</f>
        <v>N W A H F V D D L G A D S L D T V I E V</v>
      </c>
      <c r="C116" s="6">
        <v>0.10199999999999999</v>
      </c>
      <c r="G116" s="25">
        <v>1441.463</v>
      </c>
      <c r="H116" s="6">
        <v>57658535</v>
      </c>
      <c r="J116" s="6">
        <f t="shared" si="1"/>
        <v>376.48064705882348</v>
      </c>
      <c r="K116" s="17">
        <f>J116-'TS#1_Orthog_AcpS_Step 1'!J116</f>
        <v>-23.386647058823655</v>
      </c>
      <c r="L116" s="18">
        <f>-K116/'TS#1_Orthog_AcpS_Step 1'!J116</f>
        <v>5.8486021244695603E-2</v>
      </c>
      <c r="N116" s="29">
        <f>'TS#1_Orthog_AcpS_Step 1'!G116-'TS#1_Orthog_AcpS_PfAcpH_Step 2'!G116</f>
        <v>-31.138999999999896</v>
      </c>
    </row>
    <row r="117" spans="1:14" x14ac:dyDescent="0.25">
      <c r="A117" s="45" t="str">
        <f>'TS#1_Orthog_AcpS_Step 1'!A117</f>
        <v>D23</v>
      </c>
      <c r="B117" s="45" t="str">
        <f>'TS#1_Orthog_AcpS_Step 1'!B117</f>
        <v>E E A P I E S I D S L E L V C</v>
      </c>
      <c r="C117" s="6">
        <v>0.10199999999999999</v>
      </c>
      <c r="G117" s="25">
        <v>1255.0029999999999</v>
      </c>
      <c r="H117" s="6">
        <v>50200131</v>
      </c>
      <c r="J117" s="6">
        <f t="shared" si="1"/>
        <v>190.02064705882344</v>
      </c>
      <c r="K117" s="17">
        <f>J117-'TS#1_Orthog_AcpS_Step 1'!J117</f>
        <v>-71.206647058823592</v>
      </c>
      <c r="L117" s="18">
        <f>-K117/'TS#1_Orthog_AcpS_Step 1'!J117</f>
        <v>0.27258501949170277</v>
      </c>
      <c r="N117" s="29">
        <f>'TS#1_Orthog_AcpS_Step 1'!G117-'TS#1_Orthog_AcpS_PfAcpH_Step 2'!G117</f>
        <v>16.68100000000004</v>
      </c>
    </row>
    <row r="118" spans="1:14" x14ac:dyDescent="0.25">
      <c r="A118" s="45" t="str">
        <f>'TS#1_Orthog_AcpS_Step 1'!A118</f>
        <v>D24</v>
      </c>
      <c r="B118" s="45" t="str">
        <f>'TS#1_Orthog_AcpS_Step 1'!B118</f>
        <v>V G L D S A D T I E I I G P</v>
      </c>
      <c r="C118" s="6">
        <v>0.10199999999999999</v>
      </c>
      <c r="G118" s="25">
        <v>1115.107</v>
      </c>
      <c r="H118" s="6">
        <v>44604272</v>
      </c>
      <c r="J118" s="6">
        <f t="shared" si="1"/>
        <v>50.124647058823484</v>
      </c>
      <c r="K118" s="17">
        <f>J118-'TS#1_Orthog_AcpS_Step 1'!J118</f>
        <v>-64.858647058823635</v>
      </c>
      <c r="L118" s="18">
        <f>-K118/'TS#1_Orthog_AcpS_Step 1'!J118</f>
        <v>0.56407017694642148</v>
      </c>
      <c r="N118" s="29">
        <f>'TS#1_Orthog_AcpS_Step 1'!G118-'TS#1_Orthog_AcpS_PfAcpH_Step 2'!G118</f>
        <v>10.333000000000084</v>
      </c>
    </row>
    <row r="119" spans="1:14" x14ac:dyDescent="0.25">
      <c r="A119" s="45" t="str">
        <f>'TS#1_Orthog_AcpS_Step 1'!A119</f>
        <v>D25</v>
      </c>
      <c r="B119" s="45" t="str">
        <f>'TS#1_Orthog_AcpS_Step 1'!B119</f>
        <v>A G I D S L D T L D V I M C</v>
      </c>
      <c r="C119" s="6">
        <v>0.10199999999999999</v>
      </c>
      <c r="G119" s="25">
        <v>1352.4639999999999</v>
      </c>
      <c r="H119" s="6">
        <v>54098559</v>
      </c>
      <c r="J119" s="6">
        <f t="shared" si="1"/>
        <v>287.48164705882346</v>
      </c>
      <c r="K119" s="17">
        <f>J119-'TS#1_Orthog_AcpS_Step 1'!J119</f>
        <v>-85.374647058823712</v>
      </c>
      <c r="L119" s="18">
        <f>-K119/'TS#1_Orthog_AcpS_Step 1'!J119</f>
        <v>0.22897467041788891</v>
      </c>
      <c r="N119" s="29">
        <f>'TS#1_Orthog_AcpS_Step 1'!G119-'TS#1_Orthog_AcpS_PfAcpH_Step 2'!G119</f>
        <v>30.84900000000016</v>
      </c>
    </row>
    <row r="120" spans="1:14" x14ac:dyDescent="0.25">
      <c r="A120" s="45" t="str">
        <f>'TS#1_Orthog_AcpS_Step 1'!A120</f>
        <v>D26</v>
      </c>
      <c r="B120" s="45" t="str">
        <f>'TS#1_Orthog_AcpS_Step 1'!B120</f>
        <v>L D S M E T</v>
      </c>
      <c r="C120" s="6">
        <v>0.10199999999999999</v>
      </c>
      <c r="G120" s="25">
        <v>1047.69</v>
      </c>
      <c r="H120" s="6">
        <v>41907601</v>
      </c>
      <c r="J120" s="6">
        <f t="shared" si="1"/>
        <v>-17.292352941176432</v>
      </c>
      <c r="K120" s="17">
        <f>J120-'TS#1_Orthog_AcpS_Step 1'!J120</f>
        <v>-45.209647058823521</v>
      </c>
      <c r="L120" s="18">
        <f>-K120/'TS#1_Orthog_AcpS_Step 1'!J120</f>
        <v>1.6194136461902153</v>
      </c>
      <c r="N120" s="29">
        <f>'TS#1_Orthog_AcpS_Step 1'!G120-'TS#1_Orthog_AcpS_PfAcpH_Step 2'!G120</f>
        <v>-9.3160000000000309</v>
      </c>
    </row>
    <row r="121" spans="1:14" x14ac:dyDescent="0.25">
      <c r="A121" s="45" t="str">
        <f>'TS#1_Orthog_AcpS_Step 1'!A121</f>
        <v>D27</v>
      </c>
      <c r="B121" s="45" t="str">
        <f>'TS#1_Orthog_AcpS_Step 1'!B121</f>
        <v>K F G A E S A D S</v>
      </c>
      <c r="C121" s="6">
        <v>0.10199999999999999</v>
      </c>
      <c r="G121" s="25">
        <v>1144.952</v>
      </c>
      <c r="H121" s="6">
        <v>45798076</v>
      </c>
      <c r="J121" s="6">
        <f t="shared" si="1"/>
        <v>79.969647058823512</v>
      </c>
      <c r="K121" s="17">
        <f>J121-'TS#1_Orthog_AcpS_Step 1'!J121</f>
        <v>-59.258647058823499</v>
      </c>
      <c r="L121" s="18">
        <f>-K121/'TS#1_Orthog_AcpS_Step 1'!J121</f>
        <v>0.42562215844396056</v>
      </c>
      <c r="N121" s="29">
        <f>'TS#1_Orthog_AcpS_Step 1'!G121-'TS#1_Orthog_AcpS_PfAcpH_Step 2'!G121</f>
        <v>4.7329999999999472</v>
      </c>
    </row>
    <row r="122" spans="1:14" x14ac:dyDescent="0.25">
      <c r="A122" s="45" t="str">
        <f>'TS#1_Orthog_AcpS_Step 1'!A122</f>
        <v>D28</v>
      </c>
      <c r="B122" s="45" t="str">
        <f>'TS#1_Orthog_AcpS_Step 1'!B122</f>
        <v>I E S L D S A E</v>
      </c>
      <c r="C122" s="6">
        <v>0.10199999999999999</v>
      </c>
      <c r="G122" s="25">
        <v>1033.241</v>
      </c>
      <c r="H122" s="6">
        <v>41329648</v>
      </c>
      <c r="J122" s="6">
        <f t="shared" si="1"/>
        <v>-31.741352941176501</v>
      </c>
      <c r="K122" s="17">
        <f>J122-'TS#1_Orthog_AcpS_Step 1'!J122</f>
        <v>-63.000647058823461</v>
      </c>
      <c r="L122" s="18">
        <f>-K122/'TS#1_Orthog_AcpS_Step 1'!J122</f>
        <v>2.0154212958781241</v>
      </c>
      <c r="N122" s="29">
        <f>'TS#1_Orthog_AcpS_Step 1'!G122-'TS#1_Orthog_AcpS_PfAcpH_Step 2'!G122</f>
        <v>8.4749999999999091</v>
      </c>
    </row>
    <row r="123" spans="1:14" x14ac:dyDescent="0.25">
      <c r="A123" s="45" t="str">
        <f>'TS#1_Orthog_AcpS_Step 1'!A123</f>
        <v>D29</v>
      </c>
      <c r="B123" s="45" t="str">
        <f>'TS#1_Orthog_AcpS_Step 1'!B123</f>
        <v>E L G L D S M E S L D V A V Q</v>
      </c>
      <c r="C123" s="6">
        <v>0.10199999999999999</v>
      </c>
      <c r="G123" s="25">
        <v>1041.8109999999999</v>
      </c>
      <c r="H123" s="6">
        <v>41672427</v>
      </c>
      <c r="J123" s="6">
        <f t="shared" si="1"/>
        <v>-23.171352941176565</v>
      </c>
      <c r="K123" s="17">
        <f>J123-'TS#1_Orthog_AcpS_Step 1'!J123</f>
        <v>-79.176647058823619</v>
      </c>
      <c r="L123" s="18">
        <f>-K123/'TS#1_Orthog_AcpS_Step 1'!J123</f>
        <v>1.4137350460565721</v>
      </c>
      <c r="N123" s="29">
        <f>'TS#1_Orthog_AcpS_Step 1'!G123-'TS#1_Orthog_AcpS_PfAcpH_Step 2'!G123</f>
        <v>24.651000000000067</v>
      </c>
    </row>
    <row r="124" spans="1:14" x14ac:dyDescent="0.25">
      <c r="A124" s="45" t="str">
        <f>'TS#1_Orthog_AcpS_Step 1'!A124</f>
        <v>D30</v>
      </c>
      <c r="B124" s="45" t="str">
        <f>'TS#1_Orthog_AcpS_Step 1'!B124</f>
        <v>A P V D S I E T I D M M</v>
      </c>
      <c r="C124" s="6">
        <v>0.10199999999999999</v>
      </c>
      <c r="G124" s="25">
        <v>1056.8879999999999</v>
      </c>
      <c r="H124" s="6">
        <v>42275529</v>
      </c>
      <c r="J124" s="6">
        <f t="shared" si="1"/>
        <v>-8.0943529411765667</v>
      </c>
      <c r="K124" s="17">
        <f>J124-'TS#1_Orthog_AcpS_Step 1'!J124</f>
        <v>-25.248647058823735</v>
      </c>
      <c r="L124" s="18">
        <f>-K124/'TS#1_Orthog_AcpS_Step 1'!J124</f>
        <v>1.4718557864091679</v>
      </c>
      <c r="N124" s="29">
        <f>'TS#1_Orthog_AcpS_Step 1'!G124-'TS#1_Orthog_AcpS_PfAcpH_Step 2'!G124</f>
        <v>-29.276999999999816</v>
      </c>
    </row>
    <row r="125" spans="1:14" x14ac:dyDescent="0.25">
      <c r="A125" s="45" t="str">
        <f>'TS#1_Orthog_AcpS_Step 1'!A125</f>
        <v>E1</v>
      </c>
      <c r="B125" s="45" t="str">
        <f>'TS#1_Orthog_AcpS_Step 1'!B125</f>
        <v>V E S L D T M E M</v>
      </c>
      <c r="C125" s="6">
        <v>0.10199999999999999</v>
      </c>
      <c r="G125" s="25">
        <v>1068.1669999999999</v>
      </c>
      <c r="H125" s="6">
        <v>42726696</v>
      </c>
      <c r="J125" s="6">
        <f t="shared" si="1"/>
        <v>3.1846470588234297</v>
      </c>
      <c r="K125" s="17">
        <f>J125-'TS#1_Orthog_AcpS_Step 1'!J125</f>
        <v>102.87035294117641</v>
      </c>
      <c r="L125" s="18">
        <f>-K125/'TS#1_Orthog_AcpS_Step 1'!J125</f>
        <v>1.0319468777457612</v>
      </c>
      <c r="N125" s="29">
        <f>'TS#1_Orthog_AcpS_Step 1'!G125-'TS#1_Orthog_AcpS_PfAcpH_Step 2'!G125</f>
        <v>-157.39599999999996</v>
      </c>
    </row>
    <row r="126" spans="1:14" x14ac:dyDescent="0.25">
      <c r="A126" s="45" t="str">
        <f>'TS#1_Orthog_AcpS_Step 1'!A126</f>
        <v>E2</v>
      </c>
      <c r="B126" s="45" t="str">
        <f>'TS#1_Orthog_AcpS_Step 1'!B126</f>
        <v>N S T S F V E D C H A D S L D T V E L V</v>
      </c>
      <c r="C126" s="6">
        <v>0.10199999999999999</v>
      </c>
      <c r="G126" s="25">
        <v>1572.6410000000001</v>
      </c>
      <c r="H126" s="6">
        <v>62905625</v>
      </c>
      <c r="J126" s="6">
        <f t="shared" si="1"/>
        <v>507.65864705882359</v>
      </c>
      <c r="K126" s="17">
        <f>J126-'TS#1_Orthog_AcpS_Step 1'!J126</f>
        <v>156.75035294117652</v>
      </c>
      <c r="L126" s="18">
        <f>-K126/'TS#1_Orthog_AcpS_Step 1'!J126</f>
        <v>-0.44669891127914946</v>
      </c>
      <c r="N126" s="29">
        <f>'TS#1_Orthog_AcpS_Step 1'!G126-'TS#1_Orthog_AcpS_PfAcpH_Step 2'!G126</f>
        <v>-211.27600000000007</v>
      </c>
    </row>
    <row r="127" spans="1:14" x14ac:dyDescent="0.25">
      <c r="A127" s="45" t="str">
        <f>'TS#1_Orthog_AcpS_Step 1'!A127</f>
        <v>E3</v>
      </c>
      <c r="B127" s="45" t="str">
        <f>'TS#1_Orthog_AcpS_Step 1'!B127</f>
        <v>E K Y P Q D S A D C I</v>
      </c>
      <c r="C127" s="6">
        <v>0.10199999999999999</v>
      </c>
      <c r="G127" s="25">
        <v>1277.366</v>
      </c>
      <c r="H127" s="6">
        <v>51094648</v>
      </c>
      <c r="J127" s="6">
        <f t="shared" si="1"/>
        <v>212.3836470588235</v>
      </c>
      <c r="K127" s="17">
        <f>J127-'TS#1_Orthog_AcpS_Step 1'!J127</f>
        <v>62.339352941176458</v>
      </c>
      <c r="L127" s="18">
        <f>-K127/'TS#1_Orthog_AcpS_Step 1'!J127</f>
        <v>-0.41547299954170391</v>
      </c>
      <c r="N127" s="29">
        <f>'TS#1_Orthog_AcpS_Step 1'!G127-'TS#1_Orthog_AcpS_PfAcpH_Step 2'!G127</f>
        <v>-116.86500000000001</v>
      </c>
    </row>
    <row r="128" spans="1:14" x14ac:dyDescent="0.25">
      <c r="A128" s="45" t="str">
        <f>'TS#1_Orthog_AcpS_Step 1'!A128</f>
        <v>E4</v>
      </c>
      <c r="B128" s="45" t="str">
        <f>'TS#1_Orthog_AcpS_Step 1'!B128</f>
        <v>G A D S M E T I D V I</v>
      </c>
      <c r="C128" s="6">
        <v>0.10199999999999999</v>
      </c>
      <c r="G128" s="25">
        <v>1143.537</v>
      </c>
      <c r="H128" s="6">
        <v>45741476</v>
      </c>
      <c r="J128" s="6">
        <f t="shared" si="1"/>
        <v>78.554647058823548</v>
      </c>
      <c r="K128" s="17">
        <f>J128-'TS#1_Orthog_AcpS_Step 1'!J128</f>
        <v>12.232352941176487</v>
      </c>
      <c r="L128" s="18">
        <f>-K128/'TS#1_Orthog_AcpS_Step 1'!J128</f>
        <v>-0.18443802500977868</v>
      </c>
      <c r="N128" s="29">
        <f>'TS#1_Orthog_AcpS_Step 1'!G128-'TS#1_Orthog_AcpS_PfAcpH_Step 2'!G128</f>
        <v>-66.758000000000038</v>
      </c>
    </row>
    <row r="129" spans="1:14" x14ac:dyDescent="0.25">
      <c r="A129" s="45" t="str">
        <f>'TS#1_Orthog_AcpS_Step 1'!A129</f>
        <v>E5</v>
      </c>
      <c r="B129" s="45" t="str">
        <f>'TS#1_Orthog_AcpS_Step 1'!B129</f>
        <v>G I D S A E T M E M C C C</v>
      </c>
      <c r="C129" s="6">
        <v>0.10199999999999999</v>
      </c>
      <c r="G129" s="25">
        <v>1151.702</v>
      </c>
      <c r="H129" s="6">
        <v>46068066</v>
      </c>
      <c r="J129" s="6">
        <f t="shared" si="1"/>
        <v>86.719647058823512</v>
      </c>
      <c r="K129" s="17">
        <f>J129-'TS#1_Orthog_AcpS_Step 1'!J129</f>
        <v>-54.523647058823599</v>
      </c>
      <c r="L129" s="18">
        <f>-K129/'TS#1_Orthog_AcpS_Step 1'!J129</f>
        <v>0.38602644748152576</v>
      </c>
      <c r="N129" s="29">
        <f>'TS#1_Orthog_AcpS_Step 1'!G129-'TS#1_Orthog_AcpS_PfAcpH_Step 2'!G129</f>
        <v>-1.9999999999527063E-3</v>
      </c>
    </row>
    <row r="130" spans="1:14" x14ac:dyDescent="0.25">
      <c r="A130" s="45" t="str">
        <f>'TS#1_Orthog_AcpS_Step 1'!A130</f>
        <v>E6</v>
      </c>
      <c r="B130" s="45" t="str">
        <f>'TS#1_Orthog_AcpS_Step 1'!B130</f>
        <v>D M G I E S L E T M D V</v>
      </c>
      <c r="C130" s="6">
        <v>0.10199999999999999</v>
      </c>
      <c r="G130" s="25">
        <v>1053.471</v>
      </c>
      <c r="H130" s="6">
        <v>42138830</v>
      </c>
      <c r="J130" s="6">
        <f t="shared" si="1"/>
        <v>-11.511352941176483</v>
      </c>
      <c r="K130" s="17">
        <f>J130-'TS#1_Orthog_AcpS_Step 1'!J130</f>
        <v>-57.928647058823572</v>
      </c>
      <c r="L130" s="18">
        <f>-K130/'TS#1_Orthog_AcpS_Step 1'!J130</f>
        <v>1.2479970700575598</v>
      </c>
      <c r="N130" s="29">
        <f>'TS#1_Orthog_AcpS_Step 1'!G130-'TS#1_Orthog_AcpS_PfAcpH_Step 2'!G130</f>
        <v>3.40300000000002</v>
      </c>
    </row>
    <row r="131" spans="1:14" x14ac:dyDescent="0.25">
      <c r="A131" s="45" t="str">
        <f>'TS#1_Orthog_AcpS_Step 1'!A131</f>
        <v>E7</v>
      </c>
      <c r="B131" s="45" t="str">
        <f>'TS#1_Orthog_AcpS_Step 1'!B131</f>
        <v>A P A E S V E S A D A L</v>
      </c>
      <c r="C131" s="6">
        <v>0.10199999999999999</v>
      </c>
      <c r="G131" s="25">
        <v>1034.289</v>
      </c>
      <c r="H131" s="6">
        <v>41371563</v>
      </c>
      <c r="J131" s="6">
        <f t="shared" si="1"/>
        <v>-30.693352941176499</v>
      </c>
      <c r="K131" s="17">
        <f>J131-'TS#1_Orthog_AcpS_Step 1'!J131</f>
        <v>-78.864647058823493</v>
      </c>
      <c r="L131" s="18">
        <f>-K131/'TS#1_Orthog_AcpS_Step 1'!J131</f>
        <v>1.6371710269235293</v>
      </c>
      <c r="N131" s="29">
        <f>'TS#1_Orthog_AcpS_Step 1'!G131-'TS#1_Orthog_AcpS_PfAcpH_Step 2'!G131</f>
        <v>24.338999999999942</v>
      </c>
    </row>
    <row r="132" spans="1:14" x14ac:dyDescent="0.25">
      <c r="A132" s="45" t="str">
        <f>'TS#1_Orthog_AcpS_Step 1'!A132</f>
        <v>E8</v>
      </c>
      <c r="B132" s="45" t="str">
        <f>'TS#1_Orthog_AcpS_Step 1'!B132</f>
        <v>G A D S I E T V D V I M Q</v>
      </c>
      <c r="C132" s="6">
        <v>0.10199999999999999</v>
      </c>
      <c r="G132" s="25">
        <v>1094.2349999999999</v>
      </c>
      <c r="H132" s="6">
        <v>43769415</v>
      </c>
      <c r="J132" s="6">
        <f t="shared" si="1"/>
        <v>29.252647058823413</v>
      </c>
      <c r="K132" s="17">
        <f>J132-'TS#1_Orthog_AcpS_Step 1'!J132</f>
        <v>-70.398647058823599</v>
      </c>
      <c r="L132" s="18">
        <f>-K132/'TS#1_Orthog_AcpS_Step 1'!J132</f>
        <v>0.70644990295571952</v>
      </c>
      <c r="N132" s="29">
        <f>'TS#1_Orthog_AcpS_Step 1'!G132-'TS#1_Orthog_AcpS_PfAcpH_Step 2'!G132</f>
        <v>15.873000000000047</v>
      </c>
    </row>
    <row r="133" spans="1:14" x14ac:dyDescent="0.25">
      <c r="A133" s="45" t="str">
        <f>'TS#1_Orthog_AcpS_Step 1'!A133</f>
        <v>E9</v>
      </c>
      <c r="B133" s="45" t="str">
        <f>'TS#1_Orthog_AcpS_Step 1'!B133</f>
        <v>V D S I D Q C E V</v>
      </c>
      <c r="C133" s="6">
        <v>0.10199999999999999</v>
      </c>
      <c r="G133" s="25">
        <v>1334.75</v>
      </c>
      <c r="H133" s="6">
        <v>53389993</v>
      </c>
      <c r="J133" s="6">
        <f t="shared" si="1"/>
        <v>269.76764705882351</v>
      </c>
      <c r="K133" s="17">
        <f>J133-'TS#1_Orthog_AcpS_Step 1'!J133</f>
        <v>-79.859647058823612</v>
      </c>
      <c r="L133" s="18">
        <f>-K133/'TS#1_Orthog_AcpS_Step 1'!J133</f>
        <v>0.22841365191572086</v>
      </c>
      <c r="N133" s="29">
        <f>'TS#1_Orthog_AcpS_Step 1'!G133-'TS#1_Orthog_AcpS_PfAcpH_Step 2'!G133</f>
        <v>25.33400000000006</v>
      </c>
    </row>
    <row r="134" spans="1:14" x14ac:dyDescent="0.25">
      <c r="A134" s="45" t="str">
        <f>'TS#1_Orthog_AcpS_Step 1'!A134</f>
        <v>E10</v>
      </c>
      <c r="B134" s="45" t="str">
        <f>'TS#1_Orthog_AcpS_Step 1'!B134</f>
        <v>S P A N Q S E D L G A D S L D T L E T V</v>
      </c>
      <c r="C134" s="6">
        <v>0.10199999999999999</v>
      </c>
      <c r="G134" s="25">
        <v>1193.395</v>
      </c>
      <c r="H134" s="6">
        <v>47735782</v>
      </c>
      <c r="J134" s="6">
        <f t="shared" ref="J134:J197" si="2">G134-$I$2</f>
        <v>128.4126470588235</v>
      </c>
      <c r="K134" s="17">
        <f>J134-'TS#1_Orthog_AcpS_Step 1'!J134</f>
        <v>-80.174647058823666</v>
      </c>
      <c r="L134" s="18">
        <f>-K134/'TS#1_Orthog_AcpS_Step 1'!J134</f>
        <v>0.38436975462946299</v>
      </c>
      <c r="N134" s="29">
        <f>'TS#1_Orthog_AcpS_Step 1'!G134-'TS#1_Orthog_AcpS_PfAcpH_Step 2'!G134</f>
        <v>25.649000000000115</v>
      </c>
    </row>
    <row r="135" spans="1:14" x14ac:dyDescent="0.25">
      <c r="A135" s="45" t="str">
        <f>'TS#1_Orthog_AcpS_Step 1'!A135</f>
        <v>E11</v>
      </c>
      <c r="B135" s="45" t="str">
        <f>'TS#1_Orthog_AcpS_Step 1'!B135</f>
        <v>G M D S A E T A D A A</v>
      </c>
      <c r="C135" s="6">
        <v>0.10199999999999999</v>
      </c>
      <c r="G135" s="25">
        <v>1082.357</v>
      </c>
      <c r="H135" s="6">
        <v>43294266</v>
      </c>
      <c r="J135" s="6">
        <f t="shared" si="2"/>
        <v>17.374647058823484</v>
      </c>
      <c r="K135" s="17">
        <f>J135-'TS#1_Orthog_AcpS_Step 1'!J135</f>
        <v>-83.351647058823573</v>
      </c>
      <c r="L135" s="18">
        <f>-K135/'TS#1_Orthog_AcpS_Step 1'!J135</f>
        <v>0.82750634071248452</v>
      </c>
      <c r="N135" s="29">
        <f>'TS#1_Orthog_AcpS_Step 1'!G135-'TS#1_Orthog_AcpS_PfAcpH_Step 2'!G135</f>
        <v>28.826000000000022</v>
      </c>
    </row>
    <row r="136" spans="1:14" x14ac:dyDescent="0.25">
      <c r="A136" s="45" t="str">
        <f>'TS#1_Orthog_AcpS_Step 1'!A136</f>
        <v>E12</v>
      </c>
      <c r="B136" s="45" t="str">
        <f>'TS#1_Orthog_AcpS_Step 1'!B136</f>
        <v>D S A E S L</v>
      </c>
      <c r="C136" s="6">
        <v>0.10199999999999999</v>
      </c>
      <c r="G136" s="25">
        <v>1086.2919999999999</v>
      </c>
      <c r="H136" s="6">
        <v>43451666</v>
      </c>
      <c r="J136" s="6">
        <f t="shared" si="2"/>
        <v>21.30964705882343</v>
      </c>
      <c r="K136" s="17">
        <f>J136-'TS#1_Orthog_AcpS_Step 1'!J136</f>
        <v>-89.778647058823708</v>
      </c>
      <c r="L136" s="18">
        <f>-K136/'TS#1_Orthog_AcpS_Step 1'!J136</f>
        <v>0.80817378439301968</v>
      </c>
      <c r="N136" s="29">
        <f>'TS#1_Orthog_AcpS_Step 1'!G136-'TS#1_Orthog_AcpS_PfAcpH_Step 2'!G136</f>
        <v>35.253000000000156</v>
      </c>
    </row>
    <row r="137" spans="1:14" x14ac:dyDescent="0.25">
      <c r="A137" s="45" t="str">
        <f>'TS#1_Orthog_AcpS_Step 1'!A137</f>
        <v>E13</v>
      </c>
      <c r="B137" s="45" t="str">
        <f>'TS#1_Orthog_AcpS_Step 1'!B137</f>
        <v>A P V E S V E T A E V L I F</v>
      </c>
      <c r="C137" s="6">
        <v>0.10199999999999999</v>
      </c>
      <c r="G137" s="25">
        <v>1162.7739999999999</v>
      </c>
      <c r="H137" s="6">
        <v>46510952</v>
      </c>
      <c r="J137" s="6">
        <f t="shared" si="2"/>
        <v>97.791647058823401</v>
      </c>
      <c r="K137" s="17">
        <f>J137-'TS#1_Orthog_AcpS_Step 1'!J137</f>
        <v>-93.913647058823699</v>
      </c>
      <c r="L137" s="18">
        <f>-K137/'TS#1_Orthog_AcpS_Step 1'!J137</f>
        <v>0.4898855166784809</v>
      </c>
      <c r="N137" s="29">
        <f>'TS#1_Orthog_AcpS_Step 1'!G137-'TS#1_Orthog_AcpS_PfAcpH_Step 2'!G137</f>
        <v>39.388000000000147</v>
      </c>
    </row>
    <row r="138" spans="1:14" x14ac:dyDescent="0.25">
      <c r="A138" s="45" t="str">
        <f>'TS#1_Orthog_AcpS_Step 1'!A138</f>
        <v>E14</v>
      </c>
      <c r="B138" s="45" t="str">
        <f>'TS#1_Orthog_AcpS_Step 1'!B138</f>
        <v>D A G A E S L E S A E A V L L</v>
      </c>
      <c r="C138" s="6">
        <v>0.10199999999999999</v>
      </c>
      <c r="G138" s="25">
        <v>1105.413</v>
      </c>
      <c r="H138" s="6">
        <v>44216527</v>
      </c>
      <c r="J138" s="6">
        <f t="shared" si="2"/>
        <v>40.430647058823524</v>
      </c>
      <c r="K138" s="17">
        <f>J138-'TS#1_Orthog_AcpS_Step 1'!J138</f>
        <v>-103.53564705882354</v>
      </c>
      <c r="L138" s="18">
        <f>-K138/'TS#1_Orthog_AcpS_Step 1'!J138</f>
        <v>0.71916588319079588</v>
      </c>
      <c r="N138" s="29">
        <f>'TS#1_Orthog_AcpS_Step 1'!G138-'TS#1_Orthog_AcpS_PfAcpH_Step 2'!G138</f>
        <v>49.009999999999991</v>
      </c>
    </row>
    <row r="139" spans="1:14" x14ac:dyDescent="0.25">
      <c r="A139" s="45" t="str">
        <f>'TS#1_Orthog_AcpS_Step 1'!A139</f>
        <v>E15</v>
      </c>
      <c r="B139" s="45" t="str">
        <f>'TS#1_Orthog_AcpS_Step 1'!B139</f>
        <v>E I P V E S M D T A E I A M</v>
      </c>
      <c r="C139" s="6">
        <v>0.10199999999999999</v>
      </c>
      <c r="G139" s="25">
        <v>1042.6310000000001</v>
      </c>
      <c r="H139" s="6">
        <v>41705221</v>
      </c>
      <c r="J139" s="6">
        <f t="shared" si="2"/>
        <v>-22.351352941176401</v>
      </c>
      <c r="K139" s="17">
        <f>J139-'TS#1_Orthog_AcpS_Step 1'!J139</f>
        <v>-73.623647058823508</v>
      </c>
      <c r="L139" s="18">
        <f>-K139/'TS#1_Orthog_AcpS_Step 1'!J139</f>
        <v>1.4359343252691208</v>
      </c>
      <c r="N139" s="29">
        <f>'TS#1_Orthog_AcpS_Step 1'!G139-'TS#1_Orthog_AcpS_PfAcpH_Step 2'!G139</f>
        <v>19.097999999999956</v>
      </c>
    </row>
    <row r="140" spans="1:14" x14ac:dyDescent="0.25">
      <c r="A140" s="45" t="str">
        <f>'TS#1_Orthog_AcpS_Step 1'!A140</f>
        <v>E16</v>
      </c>
      <c r="B140" s="45" t="str">
        <f>'TS#1_Orthog_AcpS_Step 1'!B140</f>
        <v>N W C S E E E D L G A D S L D T V E E V</v>
      </c>
      <c r="C140" s="6">
        <v>0.10199999999999999</v>
      </c>
      <c r="G140" s="25">
        <v>1066.9480000000001</v>
      </c>
      <c r="H140" s="6">
        <v>42677924</v>
      </c>
      <c r="J140" s="6">
        <f t="shared" si="2"/>
        <v>1.9656470588236061</v>
      </c>
      <c r="K140" s="17">
        <f>J140-'TS#1_Orthog_AcpS_Step 1'!J140</f>
        <v>-108.96564705882338</v>
      </c>
      <c r="L140" s="18">
        <f>-K140/'TS#1_Orthog_AcpS_Step 1'!J140</f>
        <v>0.98228050006575274</v>
      </c>
      <c r="N140" s="29">
        <f>'TS#1_Orthog_AcpS_Step 1'!G140-'TS#1_Orthog_AcpS_PfAcpH_Step 2'!G140</f>
        <v>54.439999999999827</v>
      </c>
    </row>
    <row r="141" spans="1:14" x14ac:dyDescent="0.25">
      <c r="A141" s="45" t="str">
        <f>'TS#1_Orthog_AcpS_Step 1'!A141</f>
        <v>E17</v>
      </c>
      <c r="B141" s="45" t="str">
        <f>'TS#1_Orthog_AcpS_Step 1'!B141</f>
        <v>D L P V E S M D T I D I I</v>
      </c>
      <c r="C141" s="6">
        <v>0.10199999999999999</v>
      </c>
      <c r="G141" s="25">
        <v>1006.579</v>
      </c>
      <c r="H141" s="6">
        <v>40263172</v>
      </c>
      <c r="J141" s="6">
        <f t="shared" si="2"/>
        <v>-58.403352941176536</v>
      </c>
      <c r="K141" s="17">
        <f>J141-'TS#1_Orthog_AcpS_Step 1'!J141</f>
        <v>-82.108647058823635</v>
      </c>
      <c r="L141" s="18">
        <f>-K141/'TS#1_Orthog_AcpS_Step 1'!J141</f>
        <v>3.4637261470507936</v>
      </c>
      <c r="N141" s="29">
        <f>'TS#1_Orthog_AcpS_Step 1'!G141-'TS#1_Orthog_AcpS_PfAcpH_Step 2'!G141</f>
        <v>27.583000000000084</v>
      </c>
    </row>
    <row r="142" spans="1:14" x14ac:dyDescent="0.25">
      <c r="A142" s="45" t="str">
        <f>'TS#1_Orthog_AcpS_Step 1'!A142</f>
        <v>E18</v>
      </c>
      <c r="B142" s="45" t="str">
        <f>'TS#1_Orthog_AcpS_Step 1'!B142</f>
        <v>G I E S A D S V D L</v>
      </c>
      <c r="C142" s="6">
        <v>0.10199999999999999</v>
      </c>
      <c r="G142" s="25">
        <v>992.53300000000002</v>
      </c>
      <c r="H142" s="6">
        <v>39701301</v>
      </c>
      <c r="J142" s="6">
        <f t="shared" si="2"/>
        <v>-72.449352941176471</v>
      </c>
      <c r="K142" s="17">
        <f>J142-'TS#1_Orthog_AcpS_Step 1'!J142</f>
        <v>-67.686647058823496</v>
      </c>
      <c r="L142" s="18">
        <f>-K142/'TS#1_Orthog_AcpS_Step 1'!J142</f>
        <v>-14.211804955166258</v>
      </c>
      <c r="N142" s="29">
        <f>'TS#1_Orthog_AcpS_Step 1'!G142-'TS#1_Orthog_AcpS_PfAcpH_Step 2'!G142</f>
        <v>13.160999999999945</v>
      </c>
    </row>
    <row r="143" spans="1:14" x14ac:dyDescent="0.25">
      <c r="A143" s="45" t="str">
        <f>'TS#1_Orthog_AcpS_Step 1'!A143</f>
        <v>E19</v>
      </c>
      <c r="B143" s="45" t="str">
        <f>'TS#1_Orthog_AcpS_Step 1'!B143</f>
        <v>N E A P C V D D D C T D S L D T V E L V</v>
      </c>
      <c r="C143" s="6">
        <v>0.10199999999999999</v>
      </c>
      <c r="G143" s="25">
        <v>1375.498</v>
      </c>
      <c r="H143" s="6">
        <v>55019910</v>
      </c>
      <c r="J143" s="6">
        <f t="shared" si="2"/>
        <v>310.51564705882356</v>
      </c>
      <c r="K143" s="17">
        <f>J143-'TS#1_Orthog_AcpS_Step 1'!J143</f>
        <v>-68.90864705882359</v>
      </c>
      <c r="L143" s="18">
        <f>-K143/'TS#1_Orthog_AcpS_Step 1'!J143</f>
        <v>0.18161369244705575</v>
      </c>
      <c r="N143" s="29">
        <f>'TS#1_Orthog_AcpS_Step 1'!G143-'TS#1_Orthog_AcpS_PfAcpH_Step 2'!G143</f>
        <v>14.383000000000038</v>
      </c>
    </row>
    <row r="144" spans="1:14" x14ac:dyDescent="0.25">
      <c r="A144" s="45" t="str">
        <f>'TS#1_Orthog_AcpS_Step 1'!A144</f>
        <v>E20</v>
      </c>
      <c r="B144" s="45" t="str">
        <f>'TS#1_Orthog_AcpS_Step 1'!B144</f>
        <v>L D S I E S A D H V A G</v>
      </c>
      <c r="C144" s="6">
        <v>0.10199999999999999</v>
      </c>
      <c r="G144" s="25">
        <v>1023.91</v>
      </c>
      <c r="H144" s="6">
        <v>40956417</v>
      </c>
      <c r="J144" s="6">
        <f t="shared" si="2"/>
        <v>-41.072352941176518</v>
      </c>
      <c r="K144" s="17">
        <f>J144-'TS#1_Orthog_AcpS_Step 1'!J144</f>
        <v>-85.882647058823636</v>
      </c>
      <c r="L144" s="18">
        <f>-K144/'TS#1_Orthog_AcpS_Step 1'!J144</f>
        <v>1.916582980538873</v>
      </c>
      <c r="N144" s="29">
        <f>'TS#1_Orthog_AcpS_Step 1'!G144-'TS#1_Orthog_AcpS_PfAcpH_Step 2'!G144</f>
        <v>31.357000000000085</v>
      </c>
    </row>
    <row r="145" spans="1:14" x14ac:dyDescent="0.25">
      <c r="A145" s="45" t="str">
        <f>'TS#1_Orthog_AcpS_Step 1'!A145</f>
        <v>E21</v>
      </c>
      <c r="B145" s="45" t="str">
        <f>'TS#1_Orthog_AcpS_Step 1'!B145</f>
        <v>E D Q P W E S V E F</v>
      </c>
      <c r="C145" s="6">
        <v>0.10199999999999999</v>
      </c>
      <c r="G145" s="25">
        <v>975.74400000000003</v>
      </c>
      <c r="H145" s="6">
        <v>39029741</v>
      </c>
      <c r="J145" s="6">
        <f t="shared" si="2"/>
        <v>-89.238352941176458</v>
      </c>
      <c r="K145" s="17">
        <f>J145-'TS#1_Orthog_AcpS_Step 1'!J145</f>
        <v>-74.43564705882352</v>
      </c>
      <c r="L145" s="18">
        <f>-K145/'TS#1_Orthog_AcpS_Step 1'!J145</f>
        <v>-5.0285162490164756</v>
      </c>
      <c r="N145" s="29">
        <f>'TS#1_Orthog_AcpS_Step 1'!G145-'TS#1_Orthog_AcpS_PfAcpH_Step 2'!G145</f>
        <v>19.909999999999968</v>
      </c>
    </row>
    <row r="146" spans="1:14" x14ac:dyDescent="0.25">
      <c r="A146" s="45" t="str">
        <f>'TS#1_Orthog_AcpS_Step 1'!A146</f>
        <v>E22</v>
      </c>
      <c r="B146" s="45" t="str">
        <f>'TS#1_Orthog_AcpS_Step 1'!B146</f>
        <v>P I E S M E S V D M V S S</v>
      </c>
      <c r="C146" s="6">
        <v>0.10199999999999999</v>
      </c>
      <c r="G146" s="25">
        <v>1052.2439999999999</v>
      </c>
      <c r="H146" s="6">
        <v>42089755</v>
      </c>
      <c r="J146" s="6">
        <f t="shared" si="2"/>
        <v>-12.738352941176572</v>
      </c>
      <c r="K146" s="17">
        <f>J146-'TS#1_Orthog_AcpS_Step 1'!J146</f>
        <v>-73.401647058823528</v>
      </c>
      <c r="L146" s="18">
        <f>-K146/'TS#1_Orthog_AcpS_Step 1'!J146</f>
        <v>1.2099845240265479</v>
      </c>
      <c r="N146" s="29">
        <f>'TS#1_Orthog_AcpS_Step 1'!G146-'TS#1_Orthog_AcpS_PfAcpH_Step 2'!G146</f>
        <v>18.875999999999976</v>
      </c>
    </row>
    <row r="147" spans="1:14" x14ac:dyDescent="0.25">
      <c r="A147" s="45" t="str">
        <f>'TS#1_Orthog_AcpS_Step 1'!A147</f>
        <v>E23</v>
      </c>
      <c r="B147" s="45" t="str">
        <f>'TS#1_Orthog_AcpS_Step 1'!B147</f>
        <v>L D S V D N Y D A I M</v>
      </c>
      <c r="C147" s="6">
        <v>0.10199999999999999</v>
      </c>
      <c r="G147" s="25">
        <v>1098.7090000000001</v>
      </c>
      <c r="H147" s="6">
        <v>43948354</v>
      </c>
      <c r="J147" s="6">
        <f t="shared" si="2"/>
        <v>33.726647058823573</v>
      </c>
      <c r="K147" s="17">
        <f>J147-'TS#1_Orthog_AcpS_Step 1'!J147</f>
        <v>-73.086647058823473</v>
      </c>
      <c r="L147" s="18">
        <f>-K147/'TS#1_Orthog_AcpS_Step 1'!J147</f>
        <v>0.68424672848609902</v>
      </c>
      <c r="N147" s="29">
        <f>'TS#1_Orthog_AcpS_Step 1'!G147-'TS#1_Orthog_AcpS_PfAcpH_Step 2'!G147</f>
        <v>18.560999999999922</v>
      </c>
    </row>
    <row r="148" spans="1:14" x14ac:dyDescent="0.25">
      <c r="A148" s="45" t="str">
        <f>'TS#1_Orthog_AcpS_Step 1'!A148</f>
        <v>E24</v>
      </c>
      <c r="B148" s="45" t="str">
        <f>'TS#1_Orthog_AcpS_Step 1'!B148</f>
        <v>E D L P A D S A E S</v>
      </c>
      <c r="C148" s="6">
        <v>0.10199999999999999</v>
      </c>
      <c r="G148" s="25">
        <v>1014.504</v>
      </c>
      <c r="H148" s="6">
        <v>40580143</v>
      </c>
      <c r="J148" s="6">
        <f t="shared" si="2"/>
        <v>-50.478352941176468</v>
      </c>
      <c r="K148" s="17">
        <f>J148-'TS#1_Orthog_AcpS_Step 1'!J148</f>
        <v>-63.161647058823519</v>
      </c>
      <c r="L148" s="18">
        <f>-K148/'TS#1_Orthog_AcpS_Step 1'!J148</f>
        <v>4.9799087266251139</v>
      </c>
      <c r="N148" s="29">
        <f>'TS#1_Orthog_AcpS_Step 1'!G148-'TS#1_Orthog_AcpS_PfAcpH_Step 2'!G148</f>
        <v>8.6359999999999673</v>
      </c>
    </row>
    <row r="149" spans="1:14" x14ac:dyDescent="0.25">
      <c r="A149" s="45" t="str">
        <f>'TS#1_Orthog_AcpS_Step 1'!A149</f>
        <v>E25</v>
      </c>
      <c r="B149" s="45" t="str">
        <f>'TS#1_Orthog_AcpS_Step 1'!B149</f>
        <v>P V D S A E S I D V V M C</v>
      </c>
      <c r="C149" s="6">
        <v>0.10199999999999999</v>
      </c>
      <c r="G149" s="25">
        <v>1149.7180000000001</v>
      </c>
      <c r="H149" s="6">
        <v>45988704</v>
      </c>
      <c r="J149" s="6">
        <f t="shared" si="2"/>
        <v>84.735647058823588</v>
      </c>
      <c r="K149" s="17">
        <f>J149-'TS#1_Orthog_AcpS_Step 1'!J149</f>
        <v>-70.567647058823468</v>
      </c>
      <c r="L149" s="18">
        <f>-K149/'TS#1_Orthog_AcpS_Step 1'!J149</f>
        <v>0.45438602870436406</v>
      </c>
      <c r="N149" s="29">
        <f>'TS#1_Orthog_AcpS_Step 1'!G149-'TS#1_Orthog_AcpS_PfAcpH_Step 2'!G149</f>
        <v>16.041999999999916</v>
      </c>
    </row>
    <row r="150" spans="1:14" x14ac:dyDescent="0.25">
      <c r="A150" s="45" t="str">
        <f>'TS#1_Orthog_AcpS_Step 1'!A150</f>
        <v>E26</v>
      </c>
      <c r="B150" s="45" t="str">
        <f>'TS#1_Orthog_AcpS_Step 1'!B150</f>
        <v>D V P L E S I E T I D V</v>
      </c>
      <c r="C150" s="6">
        <v>0.10199999999999999</v>
      </c>
      <c r="G150" s="25">
        <v>1075.337</v>
      </c>
      <c r="H150" s="6">
        <v>43013477</v>
      </c>
      <c r="J150" s="6">
        <f t="shared" si="2"/>
        <v>10.354647058823502</v>
      </c>
      <c r="K150" s="17">
        <f>J150-'TS#1_Orthog_AcpS_Step 1'!J150</f>
        <v>-66.484647058823612</v>
      </c>
      <c r="L150" s="18">
        <f>-K150/'TS#1_Orthog_AcpS_Step 1'!J150</f>
        <v>0.86524281387892876</v>
      </c>
      <c r="N150" s="29">
        <f>'TS#1_Orthog_AcpS_Step 1'!G150-'TS#1_Orthog_AcpS_PfAcpH_Step 2'!G150</f>
        <v>11.95900000000006</v>
      </c>
    </row>
    <row r="151" spans="1:14" x14ac:dyDescent="0.25">
      <c r="A151" s="45" t="str">
        <f>'TS#1_Orthog_AcpS_Step 1'!A151</f>
        <v>E27</v>
      </c>
      <c r="B151" s="45" t="str">
        <f>'TS#1_Orthog_AcpS_Step 1'!B151</f>
        <v>D S L D T I D V C V</v>
      </c>
      <c r="C151" s="6">
        <v>0.10199999999999999</v>
      </c>
      <c r="G151" s="25">
        <v>1190.385</v>
      </c>
      <c r="H151" s="6">
        <v>47615400</v>
      </c>
      <c r="J151" s="6">
        <f t="shared" si="2"/>
        <v>125.4026470588235</v>
      </c>
      <c r="K151" s="17">
        <f>J151-'TS#1_Orthog_AcpS_Step 1'!J151</f>
        <v>-53.236647058823564</v>
      </c>
      <c r="L151" s="18">
        <f>-K151/'TS#1_Orthog_AcpS_Step 1'!J151</f>
        <v>0.29801196495863519</v>
      </c>
      <c r="N151" s="29">
        <f>'TS#1_Orthog_AcpS_Step 1'!G151-'TS#1_Orthog_AcpS_PfAcpH_Step 2'!G151</f>
        <v>-1.2889999999999873</v>
      </c>
    </row>
    <row r="152" spans="1:14" x14ac:dyDescent="0.25">
      <c r="A152" s="45" t="str">
        <f>'TS#1_Orthog_AcpS_Step 1'!A152</f>
        <v>E28</v>
      </c>
      <c r="B152" s="45" t="str">
        <f>'TS#1_Orthog_AcpS_Step 1'!B152</f>
        <v>N E A S F C D D D G A D S L D T V E D C</v>
      </c>
      <c r="C152" s="6">
        <v>0.10199999999999999</v>
      </c>
      <c r="G152" s="25">
        <v>1383.1949999999999</v>
      </c>
      <c r="H152" s="6">
        <v>55327784</v>
      </c>
      <c r="J152" s="6">
        <f t="shared" si="2"/>
        <v>318.21264705882345</v>
      </c>
      <c r="K152" s="17">
        <f>J152-'TS#1_Orthog_AcpS_Step 1'!J152</f>
        <v>-79.553647058823572</v>
      </c>
      <c r="L152" s="18">
        <f>-K152/'TS#1_Orthog_AcpS_Step 1'!J152</f>
        <v>0.20000097603869385</v>
      </c>
      <c r="N152" s="29">
        <f>'TS#1_Orthog_AcpS_Step 1'!G152-'TS#1_Orthog_AcpS_PfAcpH_Step 2'!G152</f>
        <v>25.02800000000002</v>
      </c>
    </row>
    <row r="153" spans="1:14" x14ac:dyDescent="0.25">
      <c r="A153" s="45" t="str">
        <f>'TS#1_Orthog_AcpS_Step 1'!A153</f>
        <v>E29</v>
      </c>
      <c r="B153" s="45" t="str">
        <f>'TS#1_Orthog_AcpS_Step 1'!B153</f>
        <v>E V P A E S V E S I E A A V</v>
      </c>
      <c r="C153" s="6">
        <v>0.10199999999999999</v>
      </c>
      <c r="G153" s="25">
        <v>1073.509</v>
      </c>
      <c r="H153" s="6">
        <v>42940349</v>
      </c>
      <c r="J153" s="6">
        <f t="shared" si="2"/>
        <v>8.5266470588235279</v>
      </c>
      <c r="K153" s="17">
        <f>J153-'TS#1_Orthog_AcpS_Step 1'!J153</f>
        <v>-69.070647058823624</v>
      </c>
      <c r="L153" s="18">
        <f>-K153/'TS#1_Orthog_AcpS_Step 1'!J153</f>
        <v>0.89011669600365095</v>
      </c>
      <c r="N153" s="29">
        <f>'TS#1_Orthog_AcpS_Step 1'!G153-'TS#1_Orthog_AcpS_PfAcpH_Step 2'!G153</f>
        <v>14.545000000000073</v>
      </c>
    </row>
    <row r="154" spans="1:14" x14ac:dyDescent="0.25">
      <c r="A154" s="45" t="str">
        <f>'TS#1_Orthog_AcpS_Step 1'!A154</f>
        <v>E30</v>
      </c>
      <c r="B154" s="45" t="str">
        <f>'TS#1_Orthog_AcpS_Step 1'!B154</f>
        <v>P M E S L D S A D A C L</v>
      </c>
      <c r="C154" s="6">
        <v>0.10199999999999999</v>
      </c>
      <c r="G154" s="25">
        <v>1184.9860000000001</v>
      </c>
      <c r="H154" s="6">
        <v>47399452</v>
      </c>
      <c r="J154" s="6">
        <f t="shared" si="2"/>
        <v>120.00364705882362</v>
      </c>
      <c r="K154" s="17">
        <f>J154-'TS#1_Orthog_AcpS_Step 1'!J154</f>
        <v>-55.048647058823462</v>
      </c>
      <c r="L154" s="18">
        <f>-K154/'TS#1_Orthog_AcpS_Step 1'!J154</f>
        <v>0.31446972652541771</v>
      </c>
      <c r="N154" s="29">
        <f>'TS#1_Orthog_AcpS_Step 1'!G154-'TS#1_Orthog_AcpS_PfAcpH_Step 2'!G154</f>
        <v>0.52299999999991087</v>
      </c>
    </row>
    <row r="155" spans="1:14" x14ac:dyDescent="0.25">
      <c r="A155" s="45" t="str">
        <f>'TS#1_Orthog_AcpS_Step 1'!A155</f>
        <v>F1</v>
      </c>
      <c r="B155" s="45" t="str">
        <f>'TS#1_Orthog_AcpS_Step 1'!B155</f>
        <v>E S I E C M D K V K</v>
      </c>
      <c r="C155" s="6">
        <v>0.10199999999999999</v>
      </c>
      <c r="G155" s="25">
        <v>2680.6419999999998</v>
      </c>
      <c r="H155" s="6">
        <v>107225681</v>
      </c>
      <c r="J155" s="6">
        <f t="shared" si="2"/>
        <v>1615.6596470588233</v>
      </c>
      <c r="K155" s="17">
        <f>J155-'TS#1_Orthog_AcpS_Step 1'!J155</f>
        <v>458.29535294117636</v>
      </c>
      <c r="L155" s="18">
        <f>-K155/'TS#1_Orthog_AcpS_Step 1'!J155</f>
        <v>-0.39598193522167729</v>
      </c>
      <c r="N155" s="29">
        <f>'TS#1_Orthog_AcpS_Step 1'!G155-'TS#1_Orthog_AcpS_PfAcpH_Step 2'!G155</f>
        <v>-512.82099999999991</v>
      </c>
    </row>
    <row r="156" spans="1:14" x14ac:dyDescent="0.25">
      <c r="A156" s="45" t="str">
        <f>'TS#1_Orthog_AcpS_Step 1'!A156</f>
        <v>F2</v>
      </c>
      <c r="B156" s="45" t="str">
        <f>'TS#1_Orthog_AcpS_Step 1'!B156</f>
        <v>D M H M C S L E T A E Y M C S</v>
      </c>
      <c r="C156" s="6">
        <v>0.10199999999999999</v>
      </c>
      <c r="G156" s="25">
        <v>1331.06</v>
      </c>
      <c r="H156" s="6">
        <v>53242382</v>
      </c>
      <c r="J156" s="6">
        <f t="shared" si="2"/>
        <v>266.07764705882346</v>
      </c>
      <c r="K156" s="17">
        <f>J156-'TS#1_Orthog_AcpS_Step 1'!J156</f>
        <v>156.87535294117629</v>
      </c>
      <c r="L156" s="18">
        <f>-K156/'TS#1_Orthog_AcpS_Step 1'!J156</f>
        <v>-1.4365573013710626</v>
      </c>
      <c r="N156" s="29">
        <f>'TS#1_Orthog_AcpS_Step 1'!G156-'TS#1_Orthog_AcpS_PfAcpH_Step 2'!G156</f>
        <v>-211.40099999999984</v>
      </c>
    </row>
    <row r="157" spans="1:14" x14ac:dyDescent="0.25">
      <c r="A157" s="45" t="str">
        <f>'TS#1_Orthog_AcpS_Step 1'!A157</f>
        <v>F3</v>
      </c>
      <c r="B157" s="45" t="str">
        <f>'TS#1_Orthog_AcpS_Step 1'!B157</f>
        <v>E E P P L E S A E N I Y</v>
      </c>
      <c r="C157" s="6">
        <v>0.10199999999999999</v>
      </c>
      <c r="G157" s="25">
        <v>1148.9749999999999</v>
      </c>
      <c r="H157" s="6">
        <v>45958981</v>
      </c>
      <c r="J157" s="6">
        <f t="shared" si="2"/>
        <v>83.992647058823422</v>
      </c>
      <c r="K157" s="17">
        <f>J157-'TS#1_Orthog_AcpS_Step 1'!J157</f>
        <v>67.614352941176321</v>
      </c>
      <c r="L157" s="18">
        <f>-K157/'TS#1_Orthog_AcpS_Step 1'!J157</f>
        <v>-4.1282903125011021</v>
      </c>
      <c r="N157" s="29">
        <f>'TS#1_Orthog_AcpS_Step 1'!G157-'TS#1_Orthog_AcpS_PfAcpH_Step 2'!G157</f>
        <v>-122.13999999999987</v>
      </c>
    </row>
    <row r="158" spans="1:14" x14ac:dyDescent="0.25">
      <c r="A158" s="45" t="str">
        <f>'TS#1_Orthog_AcpS_Step 1'!A158</f>
        <v>F4</v>
      </c>
      <c r="B158" s="45" t="str">
        <f>'TS#1_Orthog_AcpS_Step 1'!B158</f>
        <v>E S V C S V D I C R</v>
      </c>
      <c r="C158" s="6">
        <v>0.10199999999999999</v>
      </c>
      <c r="G158" s="25">
        <v>1575.14</v>
      </c>
      <c r="H158" s="6">
        <v>63005611</v>
      </c>
      <c r="J158" s="6">
        <f t="shared" si="2"/>
        <v>510.15764705882361</v>
      </c>
      <c r="K158" s="17">
        <f>J158-'TS#1_Orthog_AcpS_Step 1'!J158</f>
        <v>42.830352941176443</v>
      </c>
      <c r="L158" s="18">
        <f>-K158/'TS#1_Orthog_AcpS_Step 1'!J158</f>
        <v>-9.1649585804834524E-2</v>
      </c>
      <c r="N158" s="29">
        <f>'TS#1_Orthog_AcpS_Step 1'!G158-'TS#1_Orthog_AcpS_PfAcpH_Step 2'!G158</f>
        <v>-97.355999999999995</v>
      </c>
    </row>
    <row r="159" spans="1:14" x14ac:dyDescent="0.25">
      <c r="A159" s="45" t="str">
        <f>'TS#1_Orthog_AcpS_Step 1'!A159</f>
        <v>F5</v>
      </c>
      <c r="B159" s="45" t="str">
        <f>'TS#1_Orthog_AcpS_Step 1'!B159</f>
        <v>N S A S F S D M L G E D S G D T V E L V</v>
      </c>
      <c r="C159" s="6">
        <v>0.10199999999999999</v>
      </c>
      <c r="G159" s="25">
        <v>1128.44</v>
      </c>
      <c r="H159" s="6">
        <v>45137603</v>
      </c>
      <c r="J159" s="6">
        <f t="shared" si="2"/>
        <v>63.457647058823568</v>
      </c>
      <c r="K159" s="17">
        <f>J159-'TS#1_Orthog_AcpS_Step 1'!J159</f>
        <v>2.2923529411764321</v>
      </c>
      <c r="L159" s="18">
        <f>-K159/'TS#1_Orthog_AcpS_Step 1'!J159</f>
        <v>-3.7478000788604936E-2</v>
      </c>
      <c r="N159" s="29">
        <f>'TS#1_Orthog_AcpS_Step 1'!G159-'TS#1_Orthog_AcpS_PfAcpH_Step 2'!G159</f>
        <v>-56.817999999999984</v>
      </c>
    </row>
    <row r="160" spans="1:14" x14ac:dyDescent="0.25">
      <c r="A160" s="45" t="str">
        <f>'TS#1_Orthog_AcpS_Step 1'!A160</f>
        <v>F6</v>
      </c>
      <c r="B160" s="45" t="str">
        <f>'TS#1_Orthog_AcpS_Step 1'!B160</f>
        <v>D S V D S I</v>
      </c>
      <c r="C160" s="6">
        <v>0.10199999999999999</v>
      </c>
      <c r="G160" s="25">
        <v>1096.3789999999999</v>
      </c>
      <c r="H160" s="6">
        <v>43855161</v>
      </c>
      <c r="J160" s="6">
        <f t="shared" si="2"/>
        <v>31.396647058823419</v>
      </c>
      <c r="K160" s="17">
        <f>J160-'TS#1_Orthog_AcpS_Step 1'!J160</f>
        <v>-21.988647058823744</v>
      </c>
      <c r="L160" s="18">
        <f>-K160/'TS#1_Orthog_AcpS_Step 1'!J160</f>
        <v>0.41188584650983739</v>
      </c>
      <c r="N160" s="29">
        <f>'TS#1_Orthog_AcpS_Step 1'!G160-'TS#1_Orthog_AcpS_PfAcpH_Step 2'!G160</f>
        <v>-32.536999999999807</v>
      </c>
    </row>
    <row r="161" spans="1:14" x14ac:dyDescent="0.25">
      <c r="A161" s="45" t="str">
        <f>'TS#1_Orthog_AcpS_Step 1'!A161</f>
        <v>F7</v>
      </c>
      <c r="B161" s="45" t="str">
        <f>'TS#1_Orthog_AcpS_Step 1'!B161</f>
        <v>V P L D S I E T M E I L C</v>
      </c>
      <c r="C161" s="6">
        <v>0.10199999999999999</v>
      </c>
      <c r="G161" s="25">
        <v>1378.3009999999999</v>
      </c>
      <c r="H161" s="6">
        <v>55132047</v>
      </c>
      <c r="J161" s="6">
        <f t="shared" si="2"/>
        <v>313.31864705882344</v>
      </c>
      <c r="K161" s="17">
        <f>J161-'TS#1_Orthog_AcpS_Step 1'!J161</f>
        <v>-14.696647058823601</v>
      </c>
      <c r="L161" s="18">
        <f>-K161/'TS#1_Orthog_AcpS_Step 1'!J161</f>
        <v>4.4804761614415614E-2</v>
      </c>
      <c r="N161" s="29">
        <f>'TS#1_Orthog_AcpS_Step 1'!G161-'TS#1_Orthog_AcpS_PfAcpH_Step 2'!G161</f>
        <v>-39.828999999999951</v>
      </c>
    </row>
    <row r="162" spans="1:14" x14ac:dyDescent="0.25">
      <c r="A162" s="45" t="str">
        <f>'TS#1_Orthog_AcpS_Step 1'!A162</f>
        <v>F8</v>
      </c>
      <c r="B162" s="45" t="str">
        <f>'TS#1_Orthog_AcpS_Step 1'!B162</f>
        <v>N N R S F V Q D P G A D S K D T V E L V</v>
      </c>
      <c r="C162" s="6">
        <v>0.10199999999999999</v>
      </c>
      <c r="G162" s="25">
        <v>1103.0909999999999</v>
      </c>
      <c r="H162" s="6">
        <v>44123655</v>
      </c>
      <c r="J162" s="6">
        <f t="shared" si="2"/>
        <v>38.108647058823408</v>
      </c>
      <c r="K162" s="17">
        <f>J162-'TS#1_Orthog_AcpS_Step 1'!J162</f>
        <v>-65.070647058823624</v>
      </c>
      <c r="L162" s="18">
        <f>-K162/'TS#1_Orthog_AcpS_Step 1'!J162</f>
        <v>0.63065605958331916</v>
      </c>
      <c r="N162" s="29">
        <f>'TS#1_Orthog_AcpS_Step 1'!G162-'TS#1_Orthog_AcpS_PfAcpH_Step 2'!G162</f>
        <v>10.545000000000073</v>
      </c>
    </row>
    <row r="163" spans="1:14" x14ac:dyDescent="0.25">
      <c r="A163" s="45" t="str">
        <f>'TS#1_Orthog_AcpS_Step 1'!A163</f>
        <v>F9</v>
      </c>
      <c r="B163" s="45" t="str">
        <f>'TS#1_Orthog_AcpS_Step 1'!B163</f>
        <v>D M P V D S L E T M D V L</v>
      </c>
      <c r="C163" s="6">
        <v>0.10199999999999999</v>
      </c>
      <c r="G163" s="25">
        <v>1199.2560000000001</v>
      </c>
      <c r="H163" s="6">
        <v>47970242</v>
      </c>
      <c r="J163" s="6">
        <f t="shared" si="2"/>
        <v>134.2736470588236</v>
      </c>
      <c r="K163" s="17">
        <f>J163-'TS#1_Orthog_AcpS_Step 1'!J163</f>
        <v>-74.677647058823368</v>
      </c>
      <c r="L163" s="18">
        <f>-K163/'TS#1_Orthog_AcpS_Step 1'!J163</f>
        <v>0.35739260373653015</v>
      </c>
      <c r="N163" s="29">
        <f>'TS#1_Orthog_AcpS_Step 1'!G163-'TS#1_Orthog_AcpS_PfAcpH_Step 2'!G163</f>
        <v>20.151999999999816</v>
      </c>
    </row>
    <row r="164" spans="1:14" x14ac:dyDescent="0.25">
      <c r="A164" s="45" t="str">
        <f>'TS#1_Orthog_AcpS_Step 1'!A164</f>
        <v>F10</v>
      </c>
      <c r="B164" s="45" t="str">
        <f>'TS#1_Orthog_AcpS_Step 1'!B164</f>
        <v>P L D S L E T</v>
      </c>
      <c r="C164" s="6">
        <v>0.10199999999999999</v>
      </c>
      <c r="G164" s="25">
        <v>1146.1420000000001</v>
      </c>
      <c r="H164" s="6">
        <v>45845695</v>
      </c>
      <c r="J164" s="6">
        <f t="shared" si="2"/>
        <v>81.159647058823566</v>
      </c>
      <c r="K164" s="17">
        <f>J164-'TS#1_Orthog_AcpS_Step 1'!J164</f>
        <v>-82.786647058823519</v>
      </c>
      <c r="L164" s="18">
        <f>-K164/'TS#1_Orthog_AcpS_Step 1'!J164</f>
        <v>0.50496199078105553</v>
      </c>
      <c r="N164" s="29">
        <f>'TS#1_Orthog_AcpS_Step 1'!G164-'TS#1_Orthog_AcpS_PfAcpH_Step 2'!G164</f>
        <v>28.260999999999967</v>
      </c>
    </row>
    <row r="165" spans="1:14" x14ac:dyDescent="0.25">
      <c r="A165" s="45" t="str">
        <f>'TS#1_Orthog_AcpS_Step 1'!A165</f>
        <v>F11</v>
      </c>
      <c r="B165" s="45" t="str">
        <f>'TS#1_Orthog_AcpS_Step 1'!B165</f>
        <v>P A D S I C S L S C L</v>
      </c>
      <c r="C165" s="6">
        <v>0.10199999999999999</v>
      </c>
      <c r="G165" s="25">
        <v>1304.6610000000001</v>
      </c>
      <c r="H165" s="6">
        <v>52186457</v>
      </c>
      <c r="J165" s="6">
        <f t="shared" si="2"/>
        <v>239.67864705882357</v>
      </c>
      <c r="K165" s="17">
        <f>J165-'TS#1_Orthog_AcpS_Step 1'!J165</f>
        <v>-120.77864705882348</v>
      </c>
      <c r="L165" s="18">
        <f>-K165/'TS#1_Orthog_AcpS_Step 1'!J165</f>
        <v>0.33507061454942677</v>
      </c>
      <c r="N165" s="29">
        <f>'TS#1_Orthog_AcpS_Step 1'!G165-'TS#1_Orthog_AcpS_PfAcpH_Step 2'!G165</f>
        <v>66.252999999999929</v>
      </c>
    </row>
    <row r="166" spans="1:14" x14ac:dyDescent="0.25">
      <c r="A166" s="45" t="str">
        <f>'TS#1_Orthog_AcpS_Step 1'!A166</f>
        <v>F12</v>
      </c>
      <c r="B166" s="45" t="str">
        <f>'TS#1_Orthog_AcpS_Step 1'!B166</f>
        <v>D D A G A E S V E S V D M M</v>
      </c>
      <c r="C166" s="6">
        <v>0.10199999999999999</v>
      </c>
      <c r="G166" s="25">
        <v>1087.2850000000001</v>
      </c>
      <c r="H166" s="6">
        <v>43491384</v>
      </c>
      <c r="J166" s="6">
        <f t="shared" si="2"/>
        <v>22.302647058823595</v>
      </c>
      <c r="K166" s="17">
        <f>J166-'TS#1_Orthog_AcpS_Step 1'!J166</f>
        <v>-92.67164705882351</v>
      </c>
      <c r="L166" s="18">
        <f>-K166/'TS#1_Orthog_AcpS_Step 1'!J166</f>
        <v>0.80602057851294584</v>
      </c>
      <c r="N166" s="29">
        <f>'TS#1_Orthog_AcpS_Step 1'!G166-'TS#1_Orthog_AcpS_PfAcpH_Step 2'!G166</f>
        <v>38.145999999999958</v>
      </c>
    </row>
    <row r="167" spans="1:14" x14ac:dyDescent="0.25">
      <c r="A167" s="45" t="str">
        <f>'TS#1_Orthog_AcpS_Step 1'!A167</f>
        <v>F13</v>
      </c>
      <c r="B167" s="45" t="str">
        <f>'TS#1_Orthog_AcpS_Step 1'!B167</f>
        <v>D D V P V E S V D T M E</v>
      </c>
      <c r="C167" s="6">
        <v>0.10199999999999999</v>
      </c>
      <c r="G167" s="25">
        <v>1129.3900000000001</v>
      </c>
      <c r="H167" s="6">
        <v>45175596</v>
      </c>
      <c r="J167" s="6">
        <f t="shared" si="2"/>
        <v>64.407647058823613</v>
      </c>
      <c r="K167" s="17">
        <f>J167-'TS#1_Orthog_AcpS_Step 1'!J167</f>
        <v>-72.757647058823522</v>
      </c>
      <c r="L167" s="18">
        <f>-K167/'TS#1_Orthog_AcpS_Step 1'!J167</f>
        <v>0.53043772863140615</v>
      </c>
      <c r="N167" s="29">
        <f>'TS#1_Orthog_AcpS_Step 1'!G167-'TS#1_Orthog_AcpS_PfAcpH_Step 2'!G167</f>
        <v>18.231999999999971</v>
      </c>
    </row>
    <row r="168" spans="1:14" x14ac:dyDescent="0.25">
      <c r="A168" s="45" t="str">
        <f>'TS#1_Orthog_AcpS_Step 1'!A168</f>
        <v>F14</v>
      </c>
      <c r="B168" s="45" t="str">
        <f>'TS#1_Orthog_AcpS_Step 1'!B168</f>
        <v>N N A S F V E D L M A D S R T T F Q L V</v>
      </c>
      <c r="C168" s="6">
        <v>0.10199999999999999</v>
      </c>
      <c r="G168" s="25">
        <v>1284.9259999999999</v>
      </c>
      <c r="H168" s="6">
        <v>51397060</v>
      </c>
      <c r="J168" s="6">
        <f t="shared" si="2"/>
        <v>219.94364705882344</v>
      </c>
      <c r="K168" s="17">
        <f>J168-'TS#1_Orthog_AcpS_Step 1'!J168</f>
        <v>-99.904647058823684</v>
      </c>
      <c r="L168" s="18">
        <f>-K168/'TS#1_Orthog_AcpS_Step 1'!J168</f>
        <v>0.31235010127043727</v>
      </c>
      <c r="N168" s="29">
        <f>'TS#1_Orthog_AcpS_Step 1'!G168-'TS#1_Orthog_AcpS_PfAcpH_Step 2'!G168</f>
        <v>45.379000000000133</v>
      </c>
    </row>
    <row r="169" spans="1:14" x14ac:dyDescent="0.25">
      <c r="A169" s="45" t="str">
        <f>'TS#1_Orthog_AcpS_Step 1'!A169</f>
        <v>F15</v>
      </c>
      <c r="B169" s="45" t="str">
        <f>'TS#1_Orthog_AcpS_Step 1'!B169</f>
        <v>D S L E F Q A K R A G S M S G S G S V</v>
      </c>
      <c r="C169" s="6">
        <v>0.10199999999999999</v>
      </c>
      <c r="G169" s="25">
        <v>1579.203</v>
      </c>
      <c r="H169" s="6">
        <v>63168112</v>
      </c>
      <c r="J169" s="6">
        <f t="shared" si="2"/>
        <v>514.22064705882349</v>
      </c>
      <c r="K169" s="17">
        <f>J169-'TS#1_Orthog_AcpS_Step 1'!J169</f>
        <v>-70.897647058823623</v>
      </c>
      <c r="L169" s="18">
        <f>-K169/'TS#1_Orthog_AcpS_Step 1'!J169</f>
        <v>0.12116805741946013</v>
      </c>
      <c r="N169" s="29">
        <f>'TS#1_Orthog_AcpS_Step 1'!G169-'TS#1_Orthog_AcpS_PfAcpH_Step 2'!G169</f>
        <v>16.372000000000071</v>
      </c>
    </row>
    <row r="170" spans="1:14" x14ac:dyDescent="0.25">
      <c r="A170" s="45" t="str">
        <f>'TS#1_Orthog_AcpS_Step 1'!A170</f>
        <v>F16</v>
      </c>
      <c r="B170" s="45" t="str">
        <f>'TS#1_Orthog_AcpS_Step 1'!B170</f>
        <v>M D S L D S L E L I</v>
      </c>
      <c r="C170" s="6">
        <v>0.10199999999999999</v>
      </c>
      <c r="G170" s="25">
        <v>1394.3710000000001</v>
      </c>
      <c r="H170" s="6">
        <v>55774854</v>
      </c>
      <c r="J170" s="6">
        <f t="shared" si="2"/>
        <v>329.38864705882361</v>
      </c>
      <c r="K170" s="17">
        <f>J170-'TS#1_Orthog_AcpS_Step 1'!J170</f>
        <v>-43.86564705882347</v>
      </c>
      <c r="L170" s="18">
        <f>-K170/'TS#1_Orthog_AcpS_Step 1'!J170</f>
        <v>0.11752214977866358</v>
      </c>
      <c r="N170" s="29">
        <f>'TS#1_Orthog_AcpS_Step 1'!G170-'TS#1_Orthog_AcpS_PfAcpH_Step 2'!G170</f>
        <v>-10.660000000000082</v>
      </c>
    </row>
    <row r="171" spans="1:14" x14ac:dyDescent="0.25">
      <c r="A171" s="45" t="str">
        <f>'TS#1_Orthog_AcpS_Step 1'!A171</f>
        <v>F17</v>
      </c>
      <c r="B171" s="45" t="str">
        <f>'TS#1_Orthog_AcpS_Step 1'!B171</f>
        <v>N N A S F S E D L G A D S Y D T V S L V</v>
      </c>
      <c r="C171" s="6">
        <v>0.10199999999999999</v>
      </c>
      <c r="G171" s="25">
        <v>1126.77</v>
      </c>
      <c r="H171" s="6">
        <v>45070809</v>
      </c>
      <c r="J171" s="6">
        <f t="shared" si="2"/>
        <v>61.787647058823495</v>
      </c>
      <c r="K171" s="17">
        <f>J171-'TS#1_Orthog_AcpS_Step 1'!J171</f>
        <v>-89.996647058823555</v>
      </c>
      <c r="L171" s="18">
        <f>-K171/'TS#1_Orthog_AcpS_Step 1'!J171</f>
        <v>0.59292463414605812</v>
      </c>
      <c r="N171" s="29">
        <f>'TS#1_Orthog_AcpS_Step 1'!G171-'TS#1_Orthog_AcpS_PfAcpH_Step 2'!G171</f>
        <v>35.471000000000004</v>
      </c>
    </row>
    <row r="172" spans="1:14" x14ac:dyDescent="0.25">
      <c r="A172" s="45" t="str">
        <f>'TS#1_Orthog_AcpS_Step 1'!A172</f>
        <v>F18</v>
      </c>
      <c r="B172" s="45" t="str">
        <f>'TS#1_Orthog_AcpS_Step 1'!B172</f>
        <v>L P I D S I D S A E Q</v>
      </c>
      <c r="C172" s="6">
        <v>0.10199999999999999</v>
      </c>
      <c r="G172" s="25">
        <v>1081.1959999999999</v>
      </c>
      <c r="H172" s="6">
        <v>43247821</v>
      </c>
      <c r="J172" s="6">
        <f t="shared" si="2"/>
        <v>16.213647058823426</v>
      </c>
      <c r="K172" s="17">
        <f>J172-'TS#1_Orthog_AcpS_Step 1'!J172</f>
        <v>-60.433647058823681</v>
      </c>
      <c r="L172" s="18">
        <f>-K172/'TS#1_Orthog_AcpS_Step 1'!J172</f>
        <v>0.7884641950446829</v>
      </c>
      <c r="N172" s="29">
        <f>'TS#1_Orthog_AcpS_Step 1'!G172-'TS#1_Orthog_AcpS_PfAcpH_Step 2'!G172</f>
        <v>5.9080000000001291</v>
      </c>
    </row>
    <row r="173" spans="1:14" x14ac:dyDescent="0.25">
      <c r="A173" s="45" t="str">
        <f>'TS#1_Orthog_AcpS_Step 1'!A173</f>
        <v>F19</v>
      </c>
      <c r="B173" s="45" t="str">
        <f>'TS#1_Orthog_AcpS_Step 1'!B173</f>
        <v>V G L E S V E S M D L I N G</v>
      </c>
      <c r="C173" s="6">
        <v>0.10199999999999999</v>
      </c>
      <c r="G173" s="25">
        <v>1145.4549999999999</v>
      </c>
      <c r="H173" s="6">
        <v>45818191</v>
      </c>
      <c r="J173" s="6">
        <f t="shared" si="2"/>
        <v>80.472647058823441</v>
      </c>
      <c r="K173" s="17">
        <f>J173-'TS#1_Orthog_AcpS_Step 1'!J173</f>
        <v>-82.513647058823608</v>
      </c>
      <c r="L173" s="18">
        <f>-K173/'TS#1_Orthog_AcpS_Step 1'!J173</f>
        <v>0.50626126267564231</v>
      </c>
      <c r="N173" s="29">
        <f>'TS#1_Orthog_AcpS_Step 1'!G173-'TS#1_Orthog_AcpS_PfAcpH_Step 2'!G173</f>
        <v>27.988000000000056</v>
      </c>
    </row>
    <row r="174" spans="1:14" x14ac:dyDescent="0.25">
      <c r="A174" s="45" t="str">
        <f>'TS#1_Orthog_AcpS_Step 1'!A174</f>
        <v>F20</v>
      </c>
      <c r="B174" s="45" t="str">
        <f>'TS#1_Orthog_AcpS_Step 1'!B174</f>
        <v>E L P P E S V D S D E</v>
      </c>
      <c r="C174" s="6">
        <v>0.10199999999999999</v>
      </c>
      <c r="G174" s="25">
        <v>984.06399999999996</v>
      </c>
      <c r="H174" s="6">
        <v>39362569</v>
      </c>
      <c r="J174" s="6">
        <f t="shared" si="2"/>
        <v>-80.918352941176522</v>
      </c>
      <c r="K174" s="17">
        <f>J174-'TS#1_Orthog_AcpS_Step 1'!J174</f>
        <v>-65.10364705882364</v>
      </c>
      <c r="L174" s="18">
        <f>-K174/'TS#1_Orthog_AcpS_Step 1'!J174</f>
        <v>-4.1166524084061971</v>
      </c>
      <c r="N174" s="29">
        <f>'TS#1_Orthog_AcpS_Step 1'!G174-'TS#1_Orthog_AcpS_PfAcpH_Step 2'!G174</f>
        <v>10.578000000000088</v>
      </c>
    </row>
    <row r="175" spans="1:14" x14ac:dyDescent="0.25">
      <c r="A175" s="45" t="str">
        <f>'TS#1_Orthog_AcpS_Step 1'!A175</f>
        <v>F21</v>
      </c>
      <c r="B175" s="45" t="str">
        <f>'TS#1_Orthog_AcpS_Step 1'!B175</f>
        <v>N Q Q S F C E D L G E D S Q D T V E L V</v>
      </c>
      <c r="C175" s="6">
        <v>0.10199999999999999</v>
      </c>
      <c r="G175" s="25">
        <v>1162.184</v>
      </c>
      <c r="H175" s="6">
        <v>46487352</v>
      </c>
      <c r="J175" s="6">
        <f t="shared" si="2"/>
        <v>97.201647058823482</v>
      </c>
      <c r="K175" s="17">
        <f>J175-'TS#1_Orthog_AcpS_Step 1'!J175</f>
        <v>-100.57264705882358</v>
      </c>
      <c r="L175" s="18">
        <f>-K175/'TS#1_Orthog_AcpS_Step 1'!J175</f>
        <v>0.50852234112385419</v>
      </c>
      <c r="N175" s="29">
        <f>'TS#1_Orthog_AcpS_Step 1'!G175-'TS#1_Orthog_AcpS_PfAcpH_Step 2'!G175</f>
        <v>46.047000000000025</v>
      </c>
    </row>
    <row r="176" spans="1:14" x14ac:dyDescent="0.25">
      <c r="A176" s="45" t="str">
        <f>'TS#1_Orthog_AcpS_Step 1'!A176</f>
        <v>F22</v>
      </c>
      <c r="B176" s="45" t="str">
        <f>'TS#1_Orthog_AcpS_Step 1'!B176</f>
        <v>M G M D S A E S V D L A I G</v>
      </c>
      <c r="C176" s="6">
        <v>0.10199999999999999</v>
      </c>
      <c r="G176" s="25">
        <v>1098.5899999999999</v>
      </c>
      <c r="H176" s="6">
        <v>43943612</v>
      </c>
      <c r="J176" s="6">
        <f t="shared" si="2"/>
        <v>33.607647058823432</v>
      </c>
      <c r="K176" s="17">
        <f>J176-'TS#1_Orthog_AcpS_Step 1'!J176</f>
        <v>-72.606647058823683</v>
      </c>
      <c r="L176" s="18">
        <f>-K176/'TS#1_Orthog_AcpS_Step 1'!J176</f>
        <v>0.68358640107706892</v>
      </c>
      <c r="N176" s="29">
        <f>'TS#1_Orthog_AcpS_Step 1'!G176-'TS#1_Orthog_AcpS_PfAcpH_Step 2'!G176</f>
        <v>18.081000000000131</v>
      </c>
    </row>
    <row r="177" spans="1:14" x14ac:dyDescent="0.25">
      <c r="A177" s="45" t="str">
        <f>'TS#1_Orthog_AcpS_Step 1'!A177</f>
        <v>F23</v>
      </c>
      <c r="B177" s="45" t="str">
        <f>'TS#1_Orthog_AcpS_Step 1'!B177</f>
        <v>P V D S L D S A E V I P</v>
      </c>
      <c r="C177" s="6">
        <v>0.10199999999999999</v>
      </c>
      <c r="G177" s="25">
        <v>1180.877</v>
      </c>
      <c r="H177" s="6">
        <v>47235073</v>
      </c>
      <c r="J177" s="6">
        <f t="shared" si="2"/>
        <v>115.89464705882347</v>
      </c>
      <c r="K177" s="17">
        <f>J177-'TS#1_Orthog_AcpS_Step 1'!J177</f>
        <v>-57.748647058823508</v>
      </c>
      <c r="L177" s="18">
        <f>-K177/'TS#1_Orthog_AcpS_Step 1'!J177</f>
        <v>0.33257055708524852</v>
      </c>
      <c r="N177" s="29">
        <f>'TS#1_Orthog_AcpS_Step 1'!G177-'TS#1_Orthog_AcpS_PfAcpH_Step 2'!G177</f>
        <v>3.2229999999999563</v>
      </c>
    </row>
    <row r="178" spans="1:14" x14ac:dyDescent="0.25">
      <c r="A178" s="45" t="str">
        <f>'TS#1_Orthog_AcpS_Step 1'!A178</f>
        <v>F24</v>
      </c>
      <c r="B178" s="45" t="str">
        <f>'TS#1_Orthog_AcpS_Step 1'!B178</f>
        <v>G I D S P D T M</v>
      </c>
      <c r="C178" s="6">
        <v>0.10199999999999999</v>
      </c>
      <c r="G178" s="25">
        <v>1094.876</v>
      </c>
      <c r="H178" s="6">
        <v>43795027</v>
      </c>
      <c r="J178" s="6">
        <f t="shared" si="2"/>
        <v>29.89364705882349</v>
      </c>
      <c r="K178" s="17">
        <f>J178-'TS#1_Orthog_AcpS_Step 1'!J178</f>
        <v>-75.56164705882361</v>
      </c>
      <c r="L178" s="18">
        <f>-K178/'TS#1_Orthog_AcpS_Step 1'!J178</f>
        <v>0.71652777312940019</v>
      </c>
      <c r="N178" s="29">
        <f>'TS#1_Orthog_AcpS_Step 1'!G178-'TS#1_Orthog_AcpS_PfAcpH_Step 2'!G178</f>
        <v>21.036000000000058</v>
      </c>
    </row>
    <row r="179" spans="1:14" x14ac:dyDescent="0.25">
      <c r="A179" s="45" t="str">
        <f>'TS#1_Orthog_AcpS_Step 1'!A179</f>
        <v>F25</v>
      </c>
      <c r="B179" s="45" t="str">
        <f>'TS#1_Orthog_AcpS_Step 1'!B179</f>
        <v>D Q P C D S A E S</v>
      </c>
      <c r="C179" s="6">
        <v>0.10199999999999999</v>
      </c>
      <c r="G179" s="25">
        <v>1130.1110000000001</v>
      </c>
      <c r="H179" s="6">
        <v>45204433</v>
      </c>
      <c r="J179" s="6">
        <f t="shared" si="2"/>
        <v>65.128647058823617</v>
      </c>
      <c r="K179" s="17">
        <f>J179-'TS#1_Orthog_AcpS_Step 1'!J179</f>
        <v>-85.24064705882347</v>
      </c>
      <c r="L179" s="18">
        <f>-K179/'TS#1_Orthog_AcpS_Step 1'!J179</f>
        <v>0.56687535549732804</v>
      </c>
      <c r="N179" s="29">
        <f>'TS#1_Orthog_AcpS_Step 1'!G179-'TS#1_Orthog_AcpS_PfAcpH_Step 2'!G179</f>
        <v>30.714999999999918</v>
      </c>
    </row>
    <row r="180" spans="1:14" x14ac:dyDescent="0.25">
      <c r="A180" s="45" t="str">
        <f>'TS#1_Orthog_AcpS_Step 1'!A180</f>
        <v>F26</v>
      </c>
      <c r="B180" s="45" t="str">
        <f>'TS#1_Orthog_AcpS_Step 1'!B180</f>
        <v>L G L E S I E T L E L</v>
      </c>
      <c r="C180" s="6">
        <v>0.10199999999999999</v>
      </c>
      <c r="G180" s="25">
        <v>1259.8800000000001</v>
      </c>
      <c r="H180" s="6">
        <v>50395191</v>
      </c>
      <c r="J180" s="6">
        <f t="shared" si="2"/>
        <v>194.89764705882362</v>
      </c>
      <c r="K180" s="17">
        <f>J180-'TS#1_Orthog_AcpS_Step 1'!J180</f>
        <v>-74.889647058823357</v>
      </c>
      <c r="L180" s="18">
        <f>-K180/'TS#1_Orthog_AcpS_Step 1'!J180</f>
        <v>0.27758774668671388</v>
      </c>
      <c r="N180" s="29">
        <f>'TS#1_Orthog_AcpS_Step 1'!G180-'TS#1_Orthog_AcpS_PfAcpH_Step 2'!G180</f>
        <v>20.363999999999805</v>
      </c>
    </row>
    <row r="181" spans="1:14" x14ac:dyDescent="0.25">
      <c r="A181" s="45" t="str">
        <f>'TS#1_Orthog_AcpS_Step 1'!A181</f>
        <v>F27</v>
      </c>
      <c r="B181" s="45" t="str">
        <f>'TS#1_Orthog_AcpS_Step 1'!B181</f>
        <v>E A E S M D S L</v>
      </c>
      <c r="C181" s="6">
        <v>0.10199999999999999</v>
      </c>
      <c r="G181" s="25">
        <v>993.755</v>
      </c>
      <c r="H181" s="6">
        <v>39750205</v>
      </c>
      <c r="J181" s="6">
        <f t="shared" si="2"/>
        <v>-71.227352941176491</v>
      </c>
      <c r="K181" s="17">
        <f>J181-'TS#1_Orthog_AcpS_Step 1'!J181</f>
        <v>-72.260647058823565</v>
      </c>
      <c r="L181" s="18">
        <f>-K181/'TS#1_Orthog_AcpS_Step 1'!J181</f>
        <v>69.932312421722784</v>
      </c>
      <c r="N181" s="29">
        <f>'TS#1_Orthog_AcpS_Step 1'!G181-'TS#1_Orthog_AcpS_PfAcpH_Step 2'!G181</f>
        <v>17.735000000000014</v>
      </c>
    </row>
    <row r="182" spans="1:14" x14ac:dyDescent="0.25">
      <c r="A182" s="45" t="str">
        <f>'TS#1_Orthog_AcpS_Step 1'!A182</f>
        <v>F28</v>
      </c>
      <c r="B182" s="45" t="str">
        <f>'TS#1_Orthog_AcpS_Step 1'!B182</f>
        <v>D M P V E S A D T M D A I D</v>
      </c>
      <c r="C182" s="6">
        <v>0.10199999999999999</v>
      </c>
      <c r="G182" s="25">
        <v>967.41800000000001</v>
      </c>
      <c r="H182" s="6">
        <v>38696712</v>
      </c>
      <c r="J182" s="6">
        <f t="shared" si="2"/>
        <v>-97.56435294117648</v>
      </c>
      <c r="K182" s="17">
        <f>J182-'TS#1_Orthog_AcpS_Step 1'!J182</f>
        <v>-69.492647058823536</v>
      </c>
      <c r="L182" s="18">
        <f>-K182/'TS#1_Orthog_AcpS_Step 1'!J182</f>
        <v>-2.4755405799014709</v>
      </c>
      <c r="N182" s="29">
        <f>'TS#1_Orthog_AcpS_Step 1'!G182-'TS#1_Orthog_AcpS_PfAcpH_Step 2'!G182</f>
        <v>14.966999999999985</v>
      </c>
    </row>
    <row r="183" spans="1:14" x14ac:dyDescent="0.25">
      <c r="A183" s="45" t="str">
        <f>'TS#1_Orthog_AcpS_Step 1'!A183</f>
        <v>F29</v>
      </c>
      <c r="B183" s="45" t="str">
        <f>'TS#1_Orthog_AcpS_Step 1'!B183</f>
        <v>N S A S F D D D L G A Y S L P T H E L V</v>
      </c>
      <c r="C183" s="6">
        <v>0.10199999999999999</v>
      </c>
      <c r="G183" s="25">
        <v>1146.3489999999999</v>
      </c>
      <c r="H183" s="6">
        <v>45853961</v>
      </c>
      <c r="J183" s="6">
        <f t="shared" si="2"/>
        <v>81.366647058823446</v>
      </c>
      <c r="K183" s="17">
        <f>J183-'TS#1_Orthog_AcpS_Step 1'!J183</f>
        <v>-82.688647058823562</v>
      </c>
      <c r="L183" s="18">
        <f>-K183/'TS#1_Orthog_AcpS_Step 1'!J183</f>
        <v>0.5040291293466338</v>
      </c>
      <c r="N183" s="29">
        <f>'TS#1_Orthog_AcpS_Step 1'!G183-'TS#1_Orthog_AcpS_PfAcpH_Step 2'!G183</f>
        <v>28.163000000000011</v>
      </c>
    </row>
    <row r="184" spans="1:14" x14ac:dyDescent="0.25">
      <c r="A184" s="45" t="str">
        <f>'TS#1_Orthog_AcpS_Step 1'!A184</f>
        <v>F30</v>
      </c>
      <c r="B184" s="45" t="str">
        <f>'TS#1_Orthog_AcpS_Step 1'!B184</f>
        <v>E V G A D S M E T V E V I M T</v>
      </c>
      <c r="C184" s="6">
        <v>0.10199999999999999</v>
      </c>
      <c r="G184" s="25">
        <v>1031.3989999999999</v>
      </c>
      <c r="H184" s="6">
        <v>41255962</v>
      </c>
      <c r="J184" s="6">
        <f t="shared" si="2"/>
        <v>-33.583352941176599</v>
      </c>
      <c r="K184" s="17">
        <f>J184-'TS#1_Orthog_AcpS_Step 1'!J184</f>
        <v>-63.652647058823732</v>
      </c>
      <c r="L184" s="18">
        <f>-K184/'TS#1_Orthog_AcpS_Step 1'!J184</f>
        <v>2.1168653580553167</v>
      </c>
      <c r="N184" s="29">
        <f>'TS#1_Orthog_AcpS_Step 1'!G184-'TS#1_Orthog_AcpS_PfAcpH_Step 2'!G184</f>
        <v>9.1270000000001801</v>
      </c>
    </row>
    <row r="185" spans="1:14" x14ac:dyDescent="0.25">
      <c r="A185" s="45" t="str">
        <f>'TS#1_Orthog_AcpS_Step 1'!A185</f>
        <v>G1</v>
      </c>
      <c r="B185" s="45" t="str">
        <f>'TS#1_Orthog_AcpS_Step 1'!B185</f>
        <v>N E A S F S W R L G A D S L D T V E Q V</v>
      </c>
      <c r="C185" s="6">
        <v>0.10199999999999999</v>
      </c>
      <c r="G185" s="25">
        <v>1649.954</v>
      </c>
      <c r="H185" s="6">
        <v>65998180</v>
      </c>
      <c r="J185" s="6">
        <f t="shared" si="2"/>
        <v>584.97164705882346</v>
      </c>
      <c r="K185" s="17">
        <f>J185-'TS#1_Orthog_AcpS_Step 1'!J185</f>
        <v>367.73735294117637</v>
      </c>
      <c r="L185" s="18">
        <f>-K185/'TS#1_Orthog_AcpS_Step 1'!J185</f>
        <v>-1.6928144537897947</v>
      </c>
      <c r="N185" s="29">
        <f>'TS#1_Orthog_AcpS_Step 1'!G185-'TS#1_Orthog_AcpS_PfAcpH_Step 2'!G185</f>
        <v>-422.26299999999992</v>
      </c>
    </row>
    <row r="186" spans="1:14" x14ac:dyDescent="0.25">
      <c r="A186" s="45" t="str">
        <f>'TS#1_Orthog_AcpS_Step 1'!A186</f>
        <v>G2</v>
      </c>
      <c r="B186" s="45" t="str">
        <f>'TS#1_Orthog_AcpS_Step 1'!B186</f>
        <v>E S I E T V E L L C</v>
      </c>
      <c r="C186" s="6">
        <v>0.10199999999999999</v>
      </c>
      <c r="G186" s="25">
        <v>1313.829</v>
      </c>
      <c r="H186" s="6">
        <v>52553145</v>
      </c>
      <c r="J186" s="6">
        <f t="shared" si="2"/>
        <v>248.84664705882346</v>
      </c>
      <c r="K186" s="17">
        <f>J186-'TS#1_Orthog_AcpS_Step 1'!J186</f>
        <v>141.7883529411763</v>
      </c>
      <c r="L186" s="18">
        <f>-K186/'TS#1_Orthog_AcpS_Step 1'!J186</f>
        <v>-1.3244032525435536</v>
      </c>
      <c r="N186" s="29">
        <f>'TS#1_Orthog_AcpS_Step 1'!G186-'TS#1_Orthog_AcpS_PfAcpH_Step 2'!G186</f>
        <v>-196.31399999999985</v>
      </c>
    </row>
    <row r="187" spans="1:14" x14ac:dyDescent="0.25">
      <c r="A187" s="45" t="str">
        <f>'TS#1_Orthog_AcpS_Step 1'!A187</f>
        <v>G3</v>
      </c>
      <c r="B187" s="45" t="str">
        <f>'TS#1_Orthog_AcpS_Step 1'!B187</f>
        <v>L G V E S M D S L D</v>
      </c>
      <c r="C187" s="6">
        <v>0.10199999999999999</v>
      </c>
      <c r="G187" s="25">
        <v>1101.54</v>
      </c>
      <c r="H187" s="6">
        <v>44061601</v>
      </c>
      <c r="J187" s="6">
        <f t="shared" si="2"/>
        <v>36.557647058823477</v>
      </c>
      <c r="K187" s="17">
        <f>J187-'TS#1_Orthog_AcpS_Step 1'!J187</f>
        <v>81.422352941176428</v>
      </c>
      <c r="L187" s="18">
        <f>-K187/'TS#1_Orthog_AcpS_Step 1'!J187</f>
        <v>1.8148420086534667</v>
      </c>
      <c r="N187" s="29">
        <f>'TS#1_Orthog_AcpS_Step 1'!G187-'TS#1_Orthog_AcpS_PfAcpH_Step 2'!G187</f>
        <v>-135.94799999999998</v>
      </c>
    </row>
    <row r="188" spans="1:14" x14ac:dyDescent="0.25">
      <c r="A188" s="45" t="str">
        <f>'TS#1_Orthog_AcpS_Step 1'!A188</f>
        <v>G4</v>
      </c>
      <c r="B188" s="45" t="str">
        <f>'TS#1_Orthog_AcpS_Step 1'!B188</f>
        <v>E D M P L D S M D T M D I M C</v>
      </c>
      <c r="C188" s="6">
        <v>0.10199999999999999</v>
      </c>
      <c r="G188" s="25">
        <v>1167.1679999999999</v>
      </c>
      <c r="H188" s="6">
        <v>46686708</v>
      </c>
      <c r="J188" s="6">
        <f t="shared" si="2"/>
        <v>102.18564705882341</v>
      </c>
      <c r="K188" s="17">
        <f>J188-'TS#1_Orthog_AcpS_Step 1'!J188</f>
        <v>75.200352941176334</v>
      </c>
      <c r="L188" s="18">
        <f>-K188/'TS#1_Orthog_AcpS_Step 1'!J188</f>
        <v>-2.7867160762942715</v>
      </c>
      <c r="N188" s="29">
        <f>'TS#1_Orthog_AcpS_Step 1'!G188-'TS#1_Orthog_AcpS_PfAcpH_Step 2'!G188</f>
        <v>-129.72599999999989</v>
      </c>
    </row>
    <row r="189" spans="1:14" x14ac:dyDescent="0.25">
      <c r="A189" s="45" t="str">
        <f>'TS#1_Orthog_AcpS_Step 1'!A189</f>
        <v>G5</v>
      </c>
      <c r="B189" s="45" t="str">
        <f>'TS#1_Orthog_AcpS_Step 1'!B189</f>
        <v>I P I D S M E S V D A V D</v>
      </c>
      <c r="C189" s="6">
        <v>0.10199999999999999</v>
      </c>
      <c r="G189" s="25">
        <v>1081.8389999999999</v>
      </c>
      <c r="H189" s="6">
        <v>43273557</v>
      </c>
      <c r="J189" s="6">
        <f t="shared" si="2"/>
        <v>16.856647058823455</v>
      </c>
      <c r="K189" s="17">
        <f>J189-'TS#1_Orthog_AcpS_Step 1'!J189</f>
        <v>39.075352941176334</v>
      </c>
      <c r="L189" s="18">
        <f>-K189/'TS#1_Orthog_AcpS_Step 1'!J189</f>
        <v>1.7586691658856595</v>
      </c>
      <c r="N189" s="29">
        <f>'TS#1_Orthog_AcpS_Step 1'!G189-'TS#1_Orthog_AcpS_PfAcpH_Step 2'!G189</f>
        <v>-93.600999999999885</v>
      </c>
    </row>
    <row r="190" spans="1:14" x14ac:dyDescent="0.25">
      <c r="A190" s="45" t="str">
        <f>'TS#1_Orthog_AcpS_Step 1'!A190</f>
        <v>G6</v>
      </c>
      <c r="B190" s="45" t="str">
        <f>'TS#1_Orthog_AcpS_Step 1'!B190</f>
        <v>E A P I E S A C W L C</v>
      </c>
      <c r="C190" s="6">
        <v>0.10199999999999999</v>
      </c>
      <c r="G190" s="25">
        <v>1085.8820000000001</v>
      </c>
      <c r="H190" s="6">
        <v>43435286</v>
      </c>
      <c r="J190" s="6">
        <f t="shared" si="2"/>
        <v>20.899647058823575</v>
      </c>
      <c r="K190" s="17">
        <f>J190-'TS#1_Orthog_AcpS_Step 1'!J190</f>
        <v>-2.6086470588234079</v>
      </c>
      <c r="L190" s="18">
        <f>-K190/'TS#1_Orthog_AcpS_Step 1'!J190</f>
        <v>0.11096709296593212</v>
      </c>
      <c r="N190" s="29">
        <f>'TS#1_Orthog_AcpS_Step 1'!G190-'TS#1_Orthog_AcpS_PfAcpH_Step 2'!G190</f>
        <v>-51.917000000000144</v>
      </c>
    </row>
    <row r="191" spans="1:14" x14ac:dyDescent="0.25">
      <c r="A191" s="45" t="str">
        <f>'TS#1_Orthog_AcpS_Step 1'!A191</f>
        <v>G7</v>
      </c>
      <c r="B191" s="45" t="str">
        <f>'TS#1_Orthog_AcpS_Step 1'!B191</f>
        <v>N S A S F S E D L G T C S S D T L E T V</v>
      </c>
      <c r="C191" s="6">
        <v>0.10199999999999999</v>
      </c>
      <c r="G191" s="25">
        <v>1120.441</v>
      </c>
      <c r="H191" s="6">
        <v>44817658</v>
      </c>
      <c r="J191" s="6">
        <f t="shared" si="2"/>
        <v>55.458647058823544</v>
      </c>
      <c r="K191" s="17">
        <f>J191-'TS#1_Orthog_AcpS_Step 1'!J191</f>
        <v>-68.664647058823448</v>
      </c>
      <c r="L191" s="18">
        <f>-K191/'TS#1_Orthog_AcpS_Step 1'!J191</f>
        <v>0.55319710572409941</v>
      </c>
      <c r="N191" s="29">
        <f>'TS#1_Orthog_AcpS_Step 1'!G191-'TS#1_Orthog_AcpS_PfAcpH_Step 2'!G191</f>
        <v>14.138999999999896</v>
      </c>
    </row>
    <row r="192" spans="1:14" x14ac:dyDescent="0.25">
      <c r="A192" s="45" t="str">
        <f>'TS#1_Orthog_AcpS_Step 1'!A192</f>
        <v>G8</v>
      </c>
      <c r="B192" s="45" t="str">
        <f>'TS#1_Orthog_AcpS_Step 1'!B192</f>
        <v>E L K A T S I E S V</v>
      </c>
      <c r="C192" s="6">
        <v>0.10199999999999999</v>
      </c>
      <c r="G192" s="25">
        <v>1085.9670000000001</v>
      </c>
      <c r="H192" s="6">
        <v>43438697</v>
      </c>
      <c r="J192" s="6">
        <f t="shared" si="2"/>
        <v>20.984647058823612</v>
      </c>
      <c r="K192" s="17">
        <f>J192-'TS#1_Orthog_AcpS_Step 1'!J192</f>
        <v>-35.366647058823446</v>
      </c>
      <c r="L192" s="18">
        <f>-K192/'TS#1_Orthog_AcpS_Step 1'!J192</f>
        <v>0.62761020155077452</v>
      </c>
      <c r="N192" s="29">
        <f>'TS#1_Orthog_AcpS_Step 1'!G192-'TS#1_Orthog_AcpS_PfAcpH_Step 2'!G192</f>
        <v>-19.159000000000106</v>
      </c>
    </row>
    <row r="193" spans="1:14" x14ac:dyDescent="0.25">
      <c r="A193" s="45" t="str">
        <f>'TS#1_Orthog_AcpS_Step 1'!A193</f>
        <v>G9</v>
      </c>
      <c r="B193" s="45" t="str">
        <f>'TS#1_Orthog_AcpS_Step 1'!B193</f>
        <v>D D I P A D S I D S L E L A V</v>
      </c>
      <c r="C193" s="6">
        <v>0.10199999999999999</v>
      </c>
      <c r="G193" s="25">
        <v>1288.74</v>
      </c>
      <c r="H193" s="6">
        <v>51549617</v>
      </c>
      <c r="J193" s="6">
        <f t="shared" si="2"/>
        <v>223.75764705882352</v>
      </c>
      <c r="K193" s="17">
        <f>J193-'TS#1_Orthog_AcpS_Step 1'!J193</f>
        <v>-73.065647058823515</v>
      </c>
      <c r="L193" s="18">
        <f>-K193/'TS#1_Orthog_AcpS_Step 1'!J193</f>
        <v>0.24615873655072257</v>
      </c>
      <c r="N193" s="29">
        <f>'TS#1_Orthog_AcpS_Step 1'!G193-'TS#1_Orthog_AcpS_PfAcpH_Step 2'!G193</f>
        <v>18.539999999999964</v>
      </c>
    </row>
    <row r="194" spans="1:14" x14ac:dyDescent="0.25">
      <c r="A194" s="45" t="str">
        <f>'TS#1_Orthog_AcpS_Step 1'!A194</f>
        <v>G10</v>
      </c>
      <c r="B194" s="45" t="str">
        <f>'TS#1_Orthog_AcpS_Step 1'!B194</f>
        <v>P N E S M E T I D D R Y</v>
      </c>
      <c r="C194" s="6">
        <v>0.10199999999999999</v>
      </c>
      <c r="G194" s="25">
        <v>1240.604</v>
      </c>
      <c r="H194" s="6">
        <v>49624147</v>
      </c>
      <c r="J194" s="6">
        <f t="shared" si="2"/>
        <v>175.62164705882356</v>
      </c>
      <c r="K194" s="17">
        <f>J194-'TS#1_Orthog_AcpS_Step 1'!J194</f>
        <v>-70.163647058823472</v>
      </c>
      <c r="L194" s="18">
        <f>-K194/'TS#1_Orthog_AcpS_Step 1'!J194</f>
        <v>0.28546722988739553</v>
      </c>
      <c r="N194" s="29">
        <f>'TS#1_Orthog_AcpS_Step 1'!G194-'TS#1_Orthog_AcpS_PfAcpH_Step 2'!G194</f>
        <v>15.63799999999992</v>
      </c>
    </row>
    <row r="195" spans="1:14" x14ac:dyDescent="0.25">
      <c r="A195" s="45" t="str">
        <f>'TS#1_Orthog_AcpS_Step 1'!A195</f>
        <v>G11</v>
      </c>
      <c r="B195" s="45" t="str">
        <f>'TS#1_Orthog_AcpS_Step 1'!B195</f>
        <v>D S A E T V E A</v>
      </c>
      <c r="C195" s="6">
        <v>0.10199999999999999</v>
      </c>
      <c r="G195" s="25">
        <v>1112.7850000000001</v>
      </c>
      <c r="H195" s="6">
        <v>44511411</v>
      </c>
      <c r="J195" s="6">
        <f t="shared" si="2"/>
        <v>47.802647058823595</v>
      </c>
      <c r="K195" s="17">
        <f>J195-'TS#1_Orthog_AcpS_Step 1'!J195</f>
        <v>-80.672647058823486</v>
      </c>
      <c r="L195" s="18">
        <f>-K195/'TS#1_Orthog_AcpS_Step 1'!J195</f>
        <v>0.62792342771327014</v>
      </c>
      <c r="N195" s="29">
        <f>'TS#1_Orthog_AcpS_Step 1'!G195-'TS#1_Orthog_AcpS_PfAcpH_Step 2'!G195</f>
        <v>26.146999999999935</v>
      </c>
    </row>
    <row r="196" spans="1:14" x14ac:dyDescent="0.25">
      <c r="A196" s="45" t="str">
        <f>'TS#1_Orthog_AcpS_Step 1'!A196</f>
        <v>G12</v>
      </c>
      <c r="B196" s="45" t="str">
        <f>'TS#1_Orthog_AcpS_Step 1'!B196</f>
        <v>V P L D S I D T I D</v>
      </c>
      <c r="C196" s="6">
        <v>0.10199999999999999</v>
      </c>
      <c r="G196" s="25">
        <v>1173.192</v>
      </c>
      <c r="H196" s="6">
        <v>46927699</v>
      </c>
      <c r="J196" s="6">
        <f t="shared" si="2"/>
        <v>108.20964705882352</v>
      </c>
      <c r="K196" s="17">
        <f>J196-'TS#1_Orthog_AcpS_Step 1'!J196</f>
        <v>-79.458647058823544</v>
      </c>
      <c r="L196" s="18">
        <f>-K196/'TS#1_Orthog_AcpS_Step 1'!J196</f>
        <v>0.42339942094327265</v>
      </c>
      <c r="N196" s="29">
        <f>'TS#1_Orthog_AcpS_Step 1'!G196-'TS#1_Orthog_AcpS_PfAcpH_Step 2'!G196</f>
        <v>24.932999999999993</v>
      </c>
    </row>
    <row r="197" spans="1:14" x14ac:dyDescent="0.25">
      <c r="A197" s="45" t="str">
        <f>'TS#1_Orthog_AcpS_Step 1'!A197</f>
        <v>G13</v>
      </c>
      <c r="B197" s="45" t="str">
        <f>'TS#1_Orthog_AcpS_Step 1'!B197</f>
        <v>N E A S F V D H L G A F S L D C V H L C</v>
      </c>
      <c r="C197" s="6">
        <v>0.10199999999999999</v>
      </c>
      <c r="G197" s="25">
        <v>1387.489</v>
      </c>
      <c r="H197" s="6">
        <v>55499560</v>
      </c>
      <c r="J197" s="6">
        <f t="shared" si="2"/>
        <v>322.50664705882355</v>
      </c>
      <c r="K197" s="17">
        <f>J197-'TS#1_Orthog_AcpS_Step 1'!J197</f>
        <v>-85.060647058823406</v>
      </c>
      <c r="L197" s="18">
        <f>-K197/'TS#1_Orthog_AcpS_Step 1'!J197</f>
        <v>0.20870331914873938</v>
      </c>
      <c r="N197" s="29">
        <f>'TS#1_Orthog_AcpS_Step 1'!G197-'TS#1_Orthog_AcpS_PfAcpH_Step 2'!G197</f>
        <v>30.534999999999854</v>
      </c>
    </row>
    <row r="198" spans="1:14" x14ac:dyDescent="0.25">
      <c r="A198" s="45" t="str">
        <f>'TS#1_Orthog_AcpS_Step 1'!A198</f>
        <v>G14</v>
      </c>
      <c r="B198" s="45" t="str">
        <f>'TS#1_Orthog_AcpS_Step 1'!B198</f>
        <v>E W P V C S I D T V</v>
      </c>
      <c r="C198" s="6">
        <v>0.10199999999999999</v>
      </c>
      <c r="G198" s="25">
        <v>1179.788</v>
      </c>
      <c r="H198" s="6">
        <v>47191504</v>
      </c>
      <c r="J198" s="6">
        <f t="shared" ref="J198:J261" si="3">G198-$I$2</f>
        <v>114.80564705882352</v>
      </c>
      <c r="K198" s="17">
        <f>J198-'TS#1_Orthog_AcpS_Step 1'!J198</f>
        <v>-58.860647058823588</v>
      </c>
      <c r="L198" s="18">
        <f>-K198/'TS#1_Orthog_AcpS_Step 1'!J198</f>
        <v>0.33892959689085955</v>
      </c>
      <c r="N198" s="29">
        <f>'TS#1_Orthog_AcpS_Step 1'!G198-'TS#1_Orthog_AcpS_PfAcpH_Step 2'!G198</f>
        <v>4.3350000000000364</v>
      </c>
    </row>
    <row r="199" spans="1:14" x14ac:dyDescent="0.25">
      <c r="A199" s="45" t="str">
        <f>'TS#1_Orthog_AcpS_Step 1'!A199</f>
        <v>G15</v>
      </c>
      <c r="B199" s="45" t="str">
        <f>'TS#1_Orthog_AcpS_Step 1'!B199</f>
        <v>L D S L E W A D</v>
      </c>
      <c r="C199" s="6">
        <v>0.10199999999999999</v>
      </c>
      <c r="G199" s="25">
        <v>1226.6310000000001</v>
      </c>
      <c r="H199" s="6">
        <v>49065244</v>
      </c>
      <c r="J199" s="6">
        <f t="shared" si="3"/>
        <v>161.6486470588236</v>
      </c>
      <c r="K199" s="17">
        <f>J199-'TS#1_Orthog_AcpS_Step 1'!J199</f>
        <v>-3.0966470588234642</v>
      </c>
      <c r="L199" s="18">
        <f>-K199/'TS#1_Orthog_AcpS_Step 1'!J199</f>
        <v>1.8796573677012606E-2</v>
      </c>
      <c r="N199" s="29">
        <f>'TS#1_Orthog_AcpS_Step 1'!G199-'TS#1_Orthog_AcpS_PfAcpH_Step 2'!G199</f>
        <v>-51.429000000000087</v>
      </c>
    </row>
    <row r="200" spans="1:14" x14ac:dyDescent="0.25">
      <c r="A200" s="45" t="str">
        <f>'TS#1_Orthog_AcpS_Step 1'!A200</f>
        <v>G16</v>
      </c>
      <c r="B200" s="45" t="str">
        <f>'TS#1_Orthog_AcpS_Step 1'!B200</f>
        <v>D S V E T M D</v>
      </c>
      <c r="C200" s="6">
        <v>0.10199999999999999</v>
      </c>
      <c r="G200" s="25">
        <v>1085.5509999999999</v>
      </c>
      <c r="H200" s="6">
        <v>43422028</v>
      </c>
      <c r="J200" s="6">
        <f t="shared" si="3"/>
        <v>20.568647058823444</v>
      </c>
      <c r="K200" s="17">
        <f>J200-'TS#1_Orthog_AcpS_Step 1'!J200</f>
        <v>-47.900647058823552</v>
      </c>
      <c r="L200" s="18">
        <f>-K200/'TS#1_Orthog_AcpS_Step 1'!J200</f>
        <v>0.69959311945758518</v>
      </c>
      <c r="N200" s="29">
        <f>'TS#1_Orthog_AcpS_Step 1'!G200-'TS#1_Orthog_AcpS_PfAcpH_Step 2'!G200</f>
        <v>-6.625</v>
      </c>
    </row>
    <row r="201" spans="1:14" x14ac:dyDescent="0.25">
      <c r="A201" s="45" t="str">
        <f>'TS#1_Orthog_AcpS_Step 1'!A201</f>
        <v>G17</v>
      </c>
      <c r="B201" s="45" t="str">
        <f>'TS#1_Orthog_AcpS_Step 1'!B201</f>
        <v>V E S I D T I E V I L Q</v>
      </c>
      <c r="C201" s="6">
        <v>0.10199999999999999</v>
      </c>
      <c r="G201" s="25">
        <v>1158.1489999999999</v>
      </c>
      <c r="H201" s="6">
        <v>46325972</v>
      </c>
      <c r="J201" s="6">
        <f t="shared" si="3"/>
        <v>93.166647058823401</v>
      </c>
      <c r="K201" s="17">
        <f>J201-'TS#1_Orthog_AcpS_Step 1'!J201</f>
        <v>-64.159647058823566</v>
      </c>
      <c r="L201" s="18">
        <f>-K201/'TS#1_Orthog_AcpS_Step 1'!J201</f>
        <v>0.40781261275273956</v>
      </c>
      <c r="N201" s="29">
        <f>'TS#1_Orthog_AcpS_Step 1'!G201-'TS#1_Orthog_AcpS_PfAcpH_Step 2'!G201</f>
        <v>9.6340000000000146</v>
      </c>
    </row>
    <row r="202" spans="1:14" x14ac:dyDescent="0.25">
      <c r="A202" s="45" t="str">
        <f>'TS#1_Orthog_AcpS_Step 1'!A202</f>
        <v>G18</v>
      </c>
      <c r="B202" s="45" t="str">
        <f>'TS#1_Orthog_AcpS_Step 1'!B202</f>
        <v>L G L E S I E S M E L M E M</v>
      </c>
      <c r="C202" s="6">
        <v>0.10199999999999999</v>
      </c>
      <c r="G202" s="25">
        <v>1149.6379999999999</v>
      </c>
      <c r="H202" s="6">
        <v>45985505</v>
      </c>
      <c r="J202" s="6">
        <f t="shared" si="3"/>
        <v>84.655647058823433</v>
      </c>
      <c r="K202" s="17">
        <f>J202-'TS#1_Orthog_AcpS_Step 1'!J202</f>
        <v>-60.429647058823548</v>
      </c>
      <c r="L202" s="18">
        <f>-K202/'TS#1_Orthog_AcpS_Step 1'!J202</f>
        <v>0.41651118003608462</v>
      </c>
      <c r="N202" s="29">
        <f>'TS#1_Orthog_AcpS_Step 1'!G202-'TS#1_Orthog_AcpS_PfAcpH_Step 2'!G202</f>
        <v>5.9039999999999964</v>
      </c>
    </row>
    <row r="203" spans="1:14" x14ac:dyDescent="0.25">
      <c r="A203" s="45" t="str">
        <f>'TS#1_Orthog_AcpS_Step 1'!A203</f>
        <v>G19</v>
      </c>
      <c r="B203" s="45" t="str">
        <f>'TS#1_Orthog_AcpS_Step 1'!B203</f>
        <v>D E L P M D S A D S I E V I D</v>
      </c>
      <c r="C203" s="6">
        <v>0.10199999999999999</v>
      </c>
      <c r="G203" s="25">
        <v>1051.433</v>
      </c>
      <c r="H203" s="6">
        <v>42057306</v>
      </c>
      <c r="J203" s="6">
        <f t="shared" si="3"/>
        <v>-13.549352941176494</v>
      </c>
      <c r="K203" s="17">
        <f>J203-'TS#1_Orthog_AcpS_Step 1'!J203</f>
        <v>-69.238647058823517</v>
      </c>
      <c r="L203" s="18">
        <f>-K203/'TS#1_Orthog_AcpS_Step 1'!J203</f>
        <v>1.243302651898454</v>
      </c>
      <c r="N203" s="29">
        <f>'TS#1_Orthog_AcpS_Step 1'!G203-'TS#1_Orthog_AcpS_PfAcpH_Step 2'!G203</f>
        <v>14.712999999999965</v>
      </c>
    </row>
    <row r="204" spans="1:14" x14ac:dyDescent="0.25">
      <c r="A204" s="45" t="str">
        <f>'TS#1_Orthog_AcpS_Step 1'!A204</f>
        <v>G20</v>
      </c>
      <c r="B204" s="45" t="str">
        <f>'TS#1_Orthog_AcpS_Step 1'!B204</f>
        <v>E I G M D S A E S L D</v>
      </c>
      <c r="C204" s="6">
        <v>0.10199999999999999</v>
      </c>
      <c r="G204" s="25">
        <v>1040.2159999999999</v>
      </c>
      <c r="H204" s="6">
        <v>41608658</v>
      </c>
      <c r="J204" s="6">
        <f t="shared" si="3"/>
        <v>-24.766352941176592</v>
      </c>
      <c r="K204" s="17">
        <f>J204-'TS#1_Orthog_AcpS_Step 1'!J204</f>
        <v>-77.664647058823675</v>
      </c>
      <c r="L204" s="18">
        <f>-K204/'TS#1_Orthog_AcpS_Step 1'!J204</f>
        <v>1.4681881212671173</v>
      </c>
      <c r="N204" s="29">
        <f>'TS#1_Orthog_AcpS_Step 1'!G204-'TS#1_Orthog_AcpS_PfAcpH_Step 2'!G204</f>
        <v>23.139000000000124</v>
      </c>
    </row>
    <row r="205" spans="1:14" x14ac:dyDescent="0.25">
      <c r="A205" s="45" t="str">
        <f>'TS#1_Orthog_AcpS_Step 1'!A205</f>
        <v>G21</v>
      </c>
      <c r="B205" s="45" t="str">
        <f>'TS#1_Orthog_AcpS_Step 1'!B205</f>
        <v>G V D S M D P A C V</v>
      </c>
      <c r="C205" s="6">
        <v>0.10199999999999999</v>
      </c>
      <c r="G205" s="25">
        <v>1242.32</v>
      </c>
      <c r="H205" s="6">
        <v>49692804</v>
      </c>
      <c r="J205" s="6">
        <f t="shared" si="3"/>
        <v>177.33764705882345</v>
      </c>
      <c r="K205" s="17">
        <f>J205-'TS#1_Orthog_AcpS_Step 1'!J205</f>
        <v>-57.93664705882361</v>
      </c>
      <c r="L205" s="18">
        <f>-K205/'TS#1_Orthog_AcpS_Step 1'!J205</f>
        <v>0.24625149668859636</v>
      </c>
      <c r="N205" s="29">
        <f>'TS#1_Orthog_AcpS_Step 1'!G205-'TS#1_Orthog_AcpS_PfAcpH_Step 2'!G205</f>
        <v>3.4110000000000582</v>
      </c>
    </row>
    <row r="206" spans="1:14" x14ac:dyDescent="0.25">
      <c r="A206" s="45" t="str">
        <f>'TS#1_Orthog_AcpS_Step 1'!A206</f>
        <v>G22</v>
      </c>
      <c r="B206" s="45" t="str">
        <f>'TS#1_Orthog_AcpS_Step 1'!B206</f>
        <v>I D S M D N A D L Q</v>
      </c>
      <c r="C206" s="6">
        <v>0.10199999999999999</v>
      </c>
      <c r="G206" s="25">
        <v>1117.454</v>
      </c>
      <c r="H206" s="6">
        <v>44698179</v>
      </c>
      <c r="J206" s="6">
        <f t="shared" si="3"/>
        <v>52.471647058823464</v>
      </c>
      <c r="K206" s="17">
        <f>J206-'TS#1_Orthog_AcpS_Step 1'!J206</f>
        <v>-67.062647058823586</v>
      </c>
      <c r="L206" s="18">
        <f>-K206/'TS#1_Orthog_AcpS_Step 1'!J206</f>
        <v>0.56103269403858058</v>
      </c>
      <c r="N206" s="29">
        <f>'TS#1_Orthog_AcpS_Step 1'!G206-'TS#1_Orthog_AcpS_PfAcpH_Step 2'!G206</f>
        <v>12.537000000000035</v>
      </c>
    </row>
    <row r="207" spans="1:14" x14ac:dyDescent="0.25">
      <c r="A207" s="45" t="str">
        <f>'TS#1_Orthog_AcpS_Step 1'!A207</f>
        <v>G23</v>
      </c>
      <c r="B207" s="45" t="str">
        <f>'TS#1_Orthog_AcpS_Step 1'!B207</f>
        <v>D L G V D S V D T M E L M Q</v>
      </c>
      <c r="C207" s="6">
        <v>0.10199999999999999</v>
      </c>
      <c r="G207" s="25">
        <v>1136.7180000000001</v>
      </c>
      <c r="H207" s="6">
        <v>45468731</v>
      </c>
      <c r="J207" s="6">
        <f t="shared" si="3"/>
        <v>71.735647058823588</v>
      </c>
      <c r="K207" s="17">
        <f>J207-'TS#1_Orthog_AcpS_Step 1'!J207</f>
        <v>-71.15864705882359</v>
      </c>
      <c r="L207" s="18">
        <f>-K207/'TS#1_Orthog_AcpS_Step 1'!J207</f>
        <v>0.49798102505224967</v>
      </c>
      <c r="N207" s="29">
        <f>'TS#1_Orthog_AcpS_Step 1'!G207-'TS#1_Orthog_AcpS_PfAcpH_Step 2'!G207</f>
        <v>16.633000000000038</v>
      </c>
    </row>
    <row r="208" spans="1:14" x14ac:dyDescent="0.25">
      <c r="A208" s="45" t="str">
        <f>'TS#1_Orthog_AcpS_Step 1'!A208</f>
        <v>G24</v>
      </c>
      <c r="B208" s="45" t="str">
        <f>'TS#1_Orthog_AcpS_Step 1'!B208</f>
        <v>P I E S M D T I E V A P</v>
      </c>
      <c r="C208" s="6">
        <v>0.10199999999999999</v>
      </c>
      <c r="G208" s="25">
        <v>1111.0150000000001</v>
      </c>
      <c r="H208" s="6">
        <v>44440616</v>
      </c>
      <c r="J208" s="6">
        <f t="shared" si="3"/>
        <v>46.032647058823613</v>
      </c>
      <c r="K208" s="17">
        <f>J208-'TS#1_Orthog_AcpS_Step 1'!J208</f>
        <v>-71.161647058823519</v>
      </c>
      <c r="L208" s="18">
        <f>-K208/'TS#1_Orthog_AcpS_Step 1'!J208</f>
        <v>0.60721085095991878</v>
      </c>
      <c r="N208" s="29">
        <f>'TS#1_Orthog_AcpS_Step 1'!G208-'TS#1_Orthog_AcpS_PfAcpH_Step 2'!G208</f>
        <v>16.635999999999967</v>
      </c>
    </row>
    <row r="209" spans="1:14" x14ac:dyDescent="0.25">
      <c r="A209" s="45" t="str">
        <f>'TS#1_Orthog_AcpS_Step 1'!A209</f>
        <v>G25</v>
      </c>
      <c r="B209" s="45" t="str">
        <f>'TS#1_Orthog_AcpS_Step 1'!B209</f>
        <v>A D S C E T L D I V</v>
      </c>
      <c r="C209" s="6">
        <v>0.10199999999999999</v>
      </c>
      <c r="G209" s="25">
        <v>1198.002</v>
      </c>
      <c r="H209" s="6">
        <v>47920088</v>
      </c>
      <c r="J209" s="6">
        <f t="shared" si="3"/>
        <v>133.01964705882347</v>
      </c>
      <c r="K209" s="17">
        <f>J209-'TS#1_Orthog_AcpS_Step 1'!J209</f>
        <v>-66.541647058823628</v>
      </c>
      <c r="L209" s="18">
        <f>-K209/'TS#1_Orthog_AcpS_Step 1'!J209</f>
        <v>0.33343964496239148</v>
      </c>
      <c r="N209" s="29">
        <f>'TS#1_Orthog_AcpS_Step 1'!G209-'TS#1_Orthog_AcpS_PfAcpH_Step 2'!G209</f>
        <v>12.016000000000076</v>
      </c>
    </row>
    <row r="210" spans="1:14" x14ac:dyDescent="0.25">
      <c r="A210" s="45" t="str">
        <f>'TS#1_Orthog_AcpS_Step 1'!A210</f>
        <v>G26</v>
      </c>
      <c r="B210" s="45" t="str">
        <f>'TS#1_Orthog_AcpS_Step 1'!B210</f>
        <v>D S V D T L E L I V G</v>
      </c>
      <c r="C210" s="6">
        <v>0.10199999999999999</v>
      </c>
      <c r="G210" s="25">
        <v>1284.4939999999999</v>
      </c>
      <c r="H210" s="6">
        <v>51379741</v>
      </c>
      <c r="J210" s="6">
        <f t="shared" si="3"/>
        <v>219.51164705882343</v>
      </c>
      <c r="K210" s="17">
        <f>J210-'TS#1_Orthog_AcpS_Step 1'!J210</f>
        <v>-60.450647058823733</v>
      </c>
      <c r="L210" s="18">
        <f>-K210/'TS#1_Orthog_AcpS_Step 1'!J210</f>
        <v>0.21592424526075951</v>
      </c>
      <c r="N210" s="29">
        <f>'TS#1_Orthog_AcpS_Step 1'!G210-'TS#1_Orthog_AcpS_PfAcpH_Step 2'!G210</f>
        <v>5.9250000000001819</v>
      </c>
    </row>
    <row r="211" spans="1:14" x14ac:dyDescent="0.25">
      <c r="A211" s="45" t="str">
        <f>'TS#1_Orthog_AcpS_Step 1'!A211</f>
        <v>G27</v>
      </c>
      <c r="B211" s="45" t="str">
        <f>'TS#1_Orthog_AcpS_Step 1'!B211</f>
        <v>E P P I D S V D T D L P V M T</v>
      </c>
      <c r="C211" s="6">
        <v>0.10199999999999999</v>
      </c>
      <c r="G211" s="25">
        <v>1098.674</v>
      </c>
      <c r="H211" s="6">
        <v>43946970</v>
      </c>
      <c r="J211" s="6">
        <f t="shared" si="3"/>
        <v>33.691647058823492</v>
      </c>
      <c r="K211" s="17">
        <f>J211-'TS#1_Orthog_AcpS_Step 1'!J211</f>
        <v>-65.834647058823521</v>
      </c>
      <c r="L211" s="18">
        <f>-K211/'TS#1_Orthog_AcpS_Step 1'!J211</f>
        <v>0.66147993997447929</v>
      </c>
      <c r="N211" s="29">
        <f>'TS#1_Orthog_AcpS_Step 1'!G211-'TS#1_Orthog_AcpS_PfAcpH_Step 2'!G211</f>
        <v>11.308999999999969</v>
      </c>
    </row>
    <row r="212" spans="1:14" x14ac:dyDescent="0.25">
      <c r="A212" s="45" t="str">
        <f>'TS#1_Orthog_AcpS_Step 1'!A212</f>
        <v>G28</v>
      </c>
      <c r="B212" s="45" t="str">
        <f>'TS#1_Orthog_AcpS_Step 1'!B212</f>
        <v>D E A P A E S A D T V D L I I P</v>
      </c>
      <c r="C212" s="6">
        <v>0.10199999999999999</v>
      </c>
      <c r="G212" s="25">
        <v>985.11099999999999</v>
      </c>
      <c r="H212" s="6">
        <v>39404428</v>
      </c>
      <c r="J212" s="6">
        <f t="shared" si="3"/>
        <v>-79.871352941176497</v>
      </c>
      <c r="K212" s="17">
        <f>J212-'TS#1_Orthog_AcpS_Step 1'!J212</f>
        <v>-53.079647058823525</v>
      </c>
      <c r="L212" s="18">
        <f>-K212/'TS#1_Orthog_AcpS_Step 1'!J212</f>
        <v>-1.9811969902889148</v>
      </c>
      <c r="N212" s="29">
        <f>'TS#1_Orthog_AcpS_Step 1'!G212-'TS#1_Orthog_AcpS_PfAcpH_Step 2'!G212</f>
        <v>-1.4460000000000264</v>
      </c>
    </row>
    <row r="213" spans="1:14" x14ac:dyDescent="0.25">
      <c r="A213" s="45" t="str">
        <f>'TS#1_Orthog_AcpS_Step 1'!A213</f>
        <v>G29</v>
      </c>
      <c r="B213" s="45" t="str">
        <f>'TS#1_Orthog_AcpS_Step 1'!B213</f>
        <v>V D S I D S M D V L A N</v>
      </c>
      <c r="C213" s="6">
        <v>0.10199999999999999</v>
      </c>
      <c r="G213" s="25">
        <v>1009.7089999999999</v>
      </c>
      <c r="H213" s="6">
        <v>40388342</v>
      </c>
      <c r="J213" s="6">
        <f t="shared" si="3"/>
        <v>-55.27335294117654</v>
      </c>
      <c r="K213" s="17">
        <f>J213-'TS#1_Orthog_AcpS_Step 1'!J213</f>
        <v>-55.345647058823602</v>
      </c>
      <c r="L213" s="18">
        <f>-K213/'TS#1_Orthog_AcpS_Step 1'!J213</f>
        <v>765.56224572820929</v>
      </c>
      <c r="N213" s="29">
        <f>'TS#1_Orthog_AcpS_Step 1'!G213-'TS#1_Orthog_AcpS_PfAcpH_Step 2'!G213</f>
        <v>0.82000000000005002</v>
      </c>
    </row>
    <row r="214" spans="1:14" x14ac:dyDescent="0.25">
      <c r="A214" s="45" t="str">
        <f>'TS#1_Orthog_AcpS_Step 1'!A214</f>
        <v>G30</v>
      </c>
      <c r="B214" s="45" t="str">
        <f>'TS#1_Orthog_AcpS_Step 1'!B214</f>
        <v>I G T D S M E E M E C V E C</v>
      </c>
      <c r="C214" s="6">
        <v>0.10199999999999999</v>
      </c>
      <c r="G214" s="25">
        <v>1035.818</v>
      </c>
      <c r="H214" s="6">
        <v>41432726</v>
      </c>
      <c r="J214" s="6">
        <f t="shared" si="3"/>
        <v>-29.164352941176503</v>
      </c>
      <c r="K214" s="17">
        <f>J214-'TS#1_Orthog_AcpS_Step 1'!J214</f>
        <v>-63.068647058823672</v>
      </c>
      <c r="L214" s="18">
        <f>-K214/'TS#1_Orthog_AcpS_Step 1'!J214</f>
        <v>1.8601964352945037</v>
      </c>
      <c r="N214" s="29">
        <f>'TS#1_Orthog_AcpS_Step 1'!G214-'TS#1_Orthog_AcpS_PfAcpH_Step 2'!G214</f>
        <v>8.5430000000001201</v>
      </c>
    </row>
    <row r="215" spans="1:14" x14ac:dyDescent="0.25">
      <c r="A215" s="45" t="str">
        <f>'TS#1_Orthog_AcpS_Step 1'!A215</f>
        <v>H1</v>
      </c>
      <c r="B215" s="45" t="str">
        <f>'TS#1_Orthog_AcpS_Step 1'!B215</f>
        <v>D F G A E S I D G D E F C F</v>
      </c>
      <c r="C215" s="6">
        <v>0.10199999999999999</v>
      </c>
      <c r="G215" s="25">
        <v>1229.0650000000001</v>
      </c>
      <c r="H215" s="6">
        <v>49162601</v>
      </c>
      <c r="J215" s="6">
        <f t="shared" si="3"/>
        <v>164.08264705882357</v>
      </c>
      <c r="K215" s="17">
        <f>J215-'TS#1_Orthog_AcpS_Step 1'!J215</f>
        <v>95.138352941176436</v>
      </c>
      <c r="L215" s="18">
        <f>-K215/'TS#1_Orthog_AcpS_Step 1'!J215</f>
        <v>-1.3799307710487476</v>
      </c>
      <c r="N215" s="29">
        <f>'TS#1_Orthog_AcpS_Step 1'!G215-'TS#1_Orthog_AcpS_PfAcpH_Step 2'!G215</f>
        <v>-149.66399999999999</v>
      </c>
    </row>
    <row r="216" spans="1:14" x14ac:dyDescent="0.25">
      <c r="A216" s="45" t="str">
        <f>'TS#1_Orthog_AcpS_Step 1'!A216</f>
        <v>H2</v>
      </c>
      <c r="B216" s="45" t="str">
        <f>'TS#1_Orthog_AcpS_Step 1'!B216</f>
        <v>S D S A E S I E N</v>
      </c>
      <c r="C216" s="6">
        <v>0.10199999999999999</v>
      </c>
      <c r="G216" s="25">
        <v>1049.6880000000001</v>
      </c>
      <c r="H216" s="6">
        <v>41987537</v>
      </c>
      <c r="J216" s="6">
        <f t="shared" si="3"/>
        <v>-15.294352941176385</v>
      </c>
      <c r="K216" s="17">
        <f>J216-'TS#1_Orthog_AcpS_Step 1'!J216</f>
        <v>66.45435294117658</v>
      </c>
      <c r="L216" s="18">
        <f>-K216/'TS#1_Orthog_AcpS_Step 1'!J216</f>
        <v>0.81291015220244645</v>
      </c>
      <c r="N216" s="29">
        <f>'TS#1_Orthog_AcpS_Step 1'!G216-'TS#1_Orthog_AcpS_PfAcpH_Step 2'!G216</f>
        <v>-120.98000000000013</v>
      </c>
    </row>
    <row r="217" spans="1:14" x14ac:dyDescent="0.25">
      <c r="A217" s="45" t="str">
        <f>'TS#1_Orthog_AcpS_Step 1'!A217</f>
        <v>H3</v>
      </c>
      <c r="B217" s="45" t="str">
        <f>'TS#1_Orthog_AcpS_Step 1'!B217</f>
        <v>V D S A D T V D V V V P</v>
      </c>
      <c r="C217" s="6">
        <v>0.10199999999999999</v>
      </c>
      <c r="G217" s="25">
        <v>1080.117</v>
      </c>
      <c r="H217" s="6">
        <v>43204678</v>
      </c>
      <c r="J217" s="6">
        <f t="shared" si="3"/>
        <v>15.134647058823475</v>
      </c>
      <c r="K217" s="17">
        <f>J217-'TS#1_Orthog_AcpS_Step 1'!J217</f>
        <v>80.917352941176432</v>
      </c>
      <c r="L217" s="18">
        <f>-K217/'TS#1_Orthog_AcpS_Step 1'!J217</f>
        <v>1.2300703027614974</v>
      </c>
      <c r="N217" s="29">
        <f>'TS#1_Orthog_AcpS_Step 1'!G217-'TS#1_Orthog_AcpS_PfAcpH_Step 2'!G217</f>
        <v>-135.44299999999998</v>
      </c>
    </row>
    <row r="218" spans="1:14" x14ac:dyDescent="0.25">
      <c r="A218" s="45" t="str">
        <f>'TS#1_Orthog_AcpS_Step 1'!A218</f>
        <v>H4</v>
      </c>
      <c r="B218" s="45" t="str">
        <f>'TS#1_Orthog_AcpS_Step 1'!B218</f>
        <v>E S I D S V T L Q</v>
      </c>
      <c r="C218" s="6">
        <v>0.10199999999999999</v>
      </c>
      <c r="G218" s="25">
        <v>1145.364</v>
      </c>
      <c r="H218" s="6">
        <v>45814575</v>
      </c>
      <c r="J218" s="6">
        <f t="shared" si="3"/>
        <v>80.381647058823546</v>
      </c>
      <c r="K218" s="17">
        <f>J218-'TS#1_Orthog_AcpS_Step 1'!J218</f>
        <v>81.674352941176494</v>
      </c>
      <c r="L218" s="18">
        <f>-K218/'TS#1_Orthog_AcpS_Step 1'!J218</f>
        <v>63.180924645067037</v>
      </c>
      <c r="N218" s="29">
        <f>'TS#1_Orthog_AcpS_Step 1'!G218-'TS#1_Orthog_AcpS_PfAcpH_Step 2'!G218</f>
        <v>-136.20000000000005</v>
      </c>
    </row>
    <row r="219" spans="1:14" x14ac:dyDescent="0.25">
      <c r="A219" s="45" t="str">
        <f>'TS#1_Orthog_AcpS_Step 1'!A219</f>
        <v>H5</v>
      </c>
      <c r="B219" s="45" t="str">
        <f>'TS#1_Orthog_AcpS_Step 1'!B219</f>
        <v>E E M G I D S L E T M E V M I S</v>
      </c>
      <c r="C219" s="6">
        <v>0.10199999999999999</v>
      </c>
      <c r="G219" s="25">
        <v>1251.155</v>
      </c>
      <c r="H219" s="6">
        <v>50046197</v>
      </c>
      <c r="J219" s="6">
        <f t="shared" si="3"/>
        <v>186.17264705882349</v>
      </c>
      <c r="K219" s="17">
        <f>J219-'TS#1_Orthog_AcpS_Step 1'!J219</f>
        <v>121.28235294117644</v>
      </c>
      <c r="L219" s="18">
        <f>-K219/'TS#1_Orthog_AcpS_Step 1'!J219</f>
        <v>-1.8690368812520679</v>
      </c>
      <c r="N219" s="29">
        <f>'TS#1_Orthog_AcpS_Step 1'!G219-'TS#1_Orthog_AcpS_PfAcpH_Step 2'!G219</f>
        <v>-175.80799999999999</v>
      </c>
    </row>
    <row r="220" spans="1:14" x14ac:dyDescent="0.25">
      <c r="A220" s="45" t="str">
        <f>'TS#1_Orthog_AcpS_Step 1'!A220</f>
        <v>H6</v>
      </c>
      <c r="B220" s="45" t="str">
        <f>'TS#1_Orthog_AcpS_Step 1'!B220</f>
        <v>E L G M E S A E T A D I M P G</v>
      </c>
      <c r="C220" s="6">
        <v>0.10199999999999999</v>
      </c>
      <c r="G220" s="25">
        <v>1005.538</v>
      </c>
      <c r="H220" s="6">
        <v>40221520</v>
      </c>
      <c r="J220" s="6">
        <f t="shared" si="3"/>
        <v>-59.444352941176476</v>
      </c>
      <c r="K220" s="17">
        <f>J220-'TS#1_Orthog_AcpS_Step 1'!J220</f>
        <v>7.9943529411764302</v>
      </c>
      <c r="L220" s="18">
        <f>-K220/'TS#1_Orthog_AcpS_Step 1'!J220</f>
        <v>0.11854250221115765</v>
      </c>
      <c r="N220" s="29">
        <f>'TS#1_Orthog_AcpS_Step 1'!G220-'TS#1_Orthog_AcpS_PfAcpH_Step 2'!G220</f>
        <v>-62.519999999999982</v>
      </c>
    </row>
    <row r="221" spans="1:14" x14ac:dyDescent="0.25">
      <c r="A221" s="45" t="str">
        <f>'TS#1_Orthog_AcpS_Step 1'!A221</f>
        <v>H7</v>
      </c>
      <c r="B221" s="45" t="str">
        <f>'TS#1_Orthog_AcpS_Step 1'!B221</f>
        <v>I G L D S V D S L D I V C</v>
      </c>
      <c r="C221" s="6">
        <v>0.10199999999999999</v>
      </c>
      <c r="G221" s="25">
        <v>1539.809</v>
      </c>
      <c r="H221" s="6">
        <v>61592355</v>
      </c>
      <c r="J221" s="6">
        <f t="shared" si="3"/>
        <v>474.82664705882348</v>
      </c>
      <c r="K221" s="17">
        <f>J221-'TS#1_Orthog_AcpS_Step 1'!J221</f>
        <v>54.928352941176399</v>
      </c>
      <c r="L221" s="18">
        <f>-K221/'TS#1_Orthog_AcpS_Step 1'!J221</f>
        <v>-0.13081347009661004</v>
      </c>
      <c r="N221" s="29">
        <f>'TS#1_Orthog_AcpS_Step 1'!G221-'TS#1_Orthog_AcpS_PfAcpH_Step 2'!G221</f>
        <v>-109.45399999999995</v>
      </c>
    </row>
    <row r="222" spans="1:14" x14ac:dyDescent="0.25">
      <c r="A222" s="45" t="str">
        <f>'TS#1_Orthog_AcpS_Step 1'!A222</f>
        <v>H8</v>
      </c>
      <c r="B222" s="45" t="str">
        <f>'TS#1_Orthog_AcpS_Step 1'!B222</f>
        <v>D L H M E S V D P A S D V Q</v>
      </c>
      <c r="C222" s="6">
        <v>0.10199999999999999</v>
      </c>
      <c r="G222" s="25">
        <v>1051.8109999999999</v>
      </c>
      <c r="H222" s="6">
        <v>42072426</v>
      </c>
      <c r="J222" s="6">
        <f t="shared" si="3"/>
        <v>-13.171352941176565</v>
      </c>
      <c r="K222" s="17">
        <f>J222-'TS#1_Orthog_AcpS_Step 1'!J222</f>
        <v>-28.360647058823588</v>
      </c>
      <c r="L222" s="18">
        <f>-K222/'TS#1_Orthog_AcpS_Step 1'!J222</f>
        <v>1.8671471392389458</v>
      </c>
      <c r="N222" s="29">
        <f>'TS#1_Orthog_AcpS_Step 1'!G222-'TS#1_Orthog_AcpS_PfAcpH_Step 2'!G222</f>
        <v>-26.164999999999964</v>
      </c>
    </row>
    <row r="223" spans="1:14" x14ac:dyDescent="0.25">
      <c r="A223" s="45" t="str">
        <f>'TS#1_Orthog_AcpS_Step 1'!A223</f>
        <v>H9</v>
      </c>
      <c r="B223" s="45" t="str">
        <f>'TS#1_Orthog_AcpS_Step 1'!B223</f>
        <v>M H Q E S A D S L E</v>
      </c>
      <c r="C223" s="6">
        <v>0.10199999999999999</v>
      </c>
      <c r="G223" s="25">
        <v>1135.962</v>
      </c>
      <c r="H223" s="6">
        <v>45438478</v>
      </c>
      <c r="J223" s="6">
        <f t="shared" si="3"/>
        <v>70.979647058823502</v>
      </c>
      <c r="K223" s="17">
        <f>J223-'TS#1_Orthog_AcpS_Step 1'!J223</f>
        <v>-71.348647058823644</v>
      </c>
      <c r="L223" s="18">
        <f>-K223/'TS#1_Orthog_AcpS_Step 1'!J223</f>
        <v>0.50129629882198656</v>
      </c>
      <c r="N223" s="29">
        <f>'TS#1_Orthog_AcpS_Step 1'!G223-'TS#1_Orthog_AcpS_PfAcpH_Step 2'!G223</f>
        <v>16.823000000000093</v>
      </c>
    </row>
    <row r="224" spans="1:14" x14ac:dyDescent="0.25">
      <c r="A224" s="45" t="str">
        <f>'TS#1_Orthog_AcpS_Step 1'!A224</f>
        <v>H10</v>
      </c>
      <c r="B224" s="45" t="str">
        <f>'TS#1_Orthog_AcpS_Step 1'!B224</f>
        <v>N N Y G F N E D L G A M S L D T V E L V</v>
      </c>
      <c r="C224" s="6">
        <v>0.10199999999999999</v>
      </c>
      <c r="G224" s="25">
        <v>1227.6369999999999</v>
      </c>
      <c r="H224" s="6">
        <v>49105489</v>
      </c>
      <c r="J224" s="6">
        <f t="shared" si="3"/>
        <v>162.65464705882346</v>
      </c>
      <c r="K224" s="17">
        <f>J224-'TS#1_Orthog_AcpS_Step 1'!J224</f>
        <v>-74.513647058823608</v>
      </c>
      <c r="L224" s="18">
        <f>-K224/'TS#1_Orthog_AcpS_Step 1'!J224</f>
        <v>0.31418047397963406</v>
      </c>
      <c r="N224" s="29">
        <f>'TS#1_Orthog_AcpS_Step 1'!G224-'TS#1_Orthog_AcpS_PfAcpH_Step 2'!G224</f>
        <v>19.988000000000056</v>
      </c>
    </row>
    <row r="225" spans="1:14" x14ac:dyDescent="0.25">
      <c r="A225" s="45" t="str">
        <f>'TS#1_Orthog_AcpS_Step 1'!A225</f>
        <v>H11</v>
      </c>
      <c r="B225" s="45" t="str">
        <f>'TS#1_Orthog_AcpS_Step 1'!B225</f>
        <v>V D S L E D C E M C</v>
      </c>
      <c r="C225" s="6">
        <v>0.10199999999999999</v>
      </c>
      <c r="G225" s="25">
        <v>1269.03</v>
      </c>
      <c r="H225" s="6">
        <v>50761199</v>
      </c>
      <c r="J225" s="6">
        <f t="shared" si="3"/>
        <v>204.04764705882349</v>
      </c>
      <c r="K225" s="17">
        <f>J225-'TS#1_Orthog_AcpS_Step 1'!J225</f>
        <v>-91.489647058823493</v>
      </c>
      <c r="L225" s="18">
        <f>-K225/'TS#1_Orthog_AcpS_Step 1'!J225</f>
        <v>0.30957056479783379</v>
      </c>
      <c r="N225" s="29">
        <f>'TS#1_Orthog_AcpS_Step 1'!G225-'TS#1_Orthog_AcpS_PfAcpH_Step 2'!G225</f>
        <v>36.963999999999942</v>
      </c>
    </row>
    <row r="226" spans="1:14" x14ac:dyDescent="0.25">
      <c r="A226" s="45" t="str">
        <f>'TS#1_Orthog_AcpS_Step 1'!A226</f>
        <v>H12</v>
      </c>
      <c r="B226" s="45" t="str">
        <f>'TS#1_Orthog_AcpS_Step 1'!B226</f>
        <v>D S L D S M D V A</v>
      </c>
      <c r="C226" s="6">
        <v>0.10199999999999999</v>
      </c>
      <c r="G226" s="25">
        <v>1190.279</v>
      </c>
      <c r="H226" s="6">
        <v>47611160</v>
      </c>
      <c r="J226" s="6">
        <f t="shared" si="3"/>
        <v>125.29664705882351</v>
      </c>
      <c r="K226" s="17">
        <f>J226-'TS#1_Orthog_AcpS_Step 1'!J226</f>
        <v>-75.285647058823542</v>
      </c>
      <c r="L226" s="18">
        <f>-K226/'TS#1_Orthog_AcpS_Step 1'!J226</f>
        <v>0.37533545714990391</v>
      </c>
      <c r="N226" s="29">
        <f>'TS#1_Orthog_AcpS_Step 1'!G226-'TS#1_Orthog_AcpS_PfAcpH_Step 2'!G226</f>
        <v>20.759999999999991</v>
      </c>
    </row>
    <row r="227" spans="1:14" x14ac:dyDescent="0.25">
      <c r="A227" s="45" t="str">
        <f>'TS#1_Orthog_AcpS_Step 1'!A227</f>
        <v>H13</v>
      </c>
      <c r="B227" s="45" t="str">
        <f>'TS#1_Orthog_AcpS_Step 1'!B227</f>
        <v>E E G C I E S V C Y V D</v>
      </c>
      <c r="C227" s="6">
        <v>0.10199999999999999</v>
      </c>
      <c r="G227" s="25">
        <v>1335.8810000000001</v>
      </c>
      <c r="H227" s="6">
        <v>53435251</v>
      </c>
      <c r="J227" s="6">
        <f t="shared" si="3"/>
        <v>270.8986470588236</v>
      </c>
      <c r="K227" s="17">
        <f>J227-'TS#1_Orthog_AcpS_Step 1'!J227</f>
        <v>-70.048647058823462</v>
      </c>
      <c r="L227" s="18">
        <f>-K227/'TS#1_Orthog_AcpS_Step 1'!J227</f>
        <v>0.20545300774451233</v>
      </c>
      <c r="N227" s="29">
        <f>'TS#1_Orthog_AcpS_Step 1'!G227-'TS#1_Orthog_AcpS_PfAcpH_Step 2'!G227</f>
        <v>15.522999999999911</v>
      </c>
    </row>
    <row r="228" spans="1:14" x14ac:dyDescent="0.25">
      <c r="A228" s="45" t="str">
        <f>'TS#1_Orthog_AcpS_Step 1'!A228</f>
        <v>H14</v>
      </c>
      <c r="B228" s="45" t="str">
        <f>'TS#1_Orthog_AcpS_Step 1'!B228</f>
        <v>D S I D S W E T C P F</v>
      </c>
      <c r="C228" s="6">
        <v>0.10199999999999999</v>
      </c>
      <c r="G228" s="25">
        <v>1197.6389999999999</v>
      </c>
      <c r="H228" s="6">
        <v>47905544</v>
      </c>
      <c r="J228" s="6">
        <f t="shared" si="3"/>
        <v>132.65664705882341</v>
      </c>
      <c r="K228" s="17">
        <f>J228-'TS#1_Orthog_AcpS_Step 1'!J228</f>
        <v>-54.705647058823615</v>
      </c>
      <c r="L228" s="18">
        <f>-K228/'TS#1_Orthog_AcpS_Step 1'!J228</f>
        <v>0.29197788870194602</v>
      </c>
      <c r="N228" s="29">
        <f>'TS#1_Orthog_AcpS_Step 1'!G228-'TS#1_Orthog_AcpS_PfAcpH_Step 2'!G228</f>
        <v>0.18000000000006366</v>
      </c>
    </row>
    <row r="229" spans="1:14" x14ac:dyDescent="0.25">
      <c r="A229" s="45" t="str">
        <f>'TS#1_Orthog_AcpS_Step 1'!A229</f>
        <v>H15</v>
      </c>
      <c r="B229" s="45" t="str">
        <f>'TS#1_Orthog_AcpS_Step 1'!B229</f>
        <v>N E I P N D S I D C I</v>
      </c>
      <c r="C229" s="6">
        <v>0.10199999999999999</v>
      </c>
      <c r="G229" s="25">
        <v>1314.1020000000001</v>
      </c>
      <c r="H229" s="6">
        <v>52564093</v>
      </c>
      <c r="J229" s="6">
        <f t="shared" si="3"/>
        <v>249.1196470588236</v>
      </c>
      <c r="K229" s="17">
        <f>J229-'TS#1_Orthog_AcpS_Step 1'!J229</f>
        <v>-16.291647058823401</v>
      </c>
      <c r="L229" s="18">
        <f>-K229/'TS#1_Orthog_AcpS_Step 1'!J229</f>
        <v>6.1382644295468136E-2</v>
      </c>
      <c r="N229" s="29">
        <f>'TS#1_Orthog_AcpS_Step 1'!G229-'TS#1_Orthog_AcpS_PfAcpH_Step 2'!G229</f>
        <v>-38.234000000000151</v>
      </c>
    </row>
    <row r="230" spans="1:14" x14ac:dyDescent="0.25">
      <c r="A230" s="45" t="str">
        <f>'TS#1_Orthog_AcpS_Step 1'!A230</f>
        <v>H16</v>
      </c>
      <c r="B230" s="45" t="str">
        <f>'TS#1_Orthog_AcpS_Step 1'!B230</f>
        <v>E M D C D S V D C Q D A I K</v>
      </c>
      <c r="C230" s="6">
        <v>0.10199999999999999</v>
      </c>
      <c r="G230" s="25">
        <v>1290.8520000000001</v>
      </c>
      <c r="H230" s="6">
        <v>51634083</v>
      </c>
      <c r="J230" s="6">
        <f t="shared" si="3"/>
        <v>225.8696470588236</v>
      </c>
      <c r="K230" s="17">
        <f>J230-'TS#1_Orthog_AcpS_Step 1'!J230</f>
        <v>-44.185647058823406</v>
      </c>
      <c r="L230" s="18">
        <f>-K230/'TS#1_Orthog_AcpS_Step 1'!J230</f>
        <v>0.16361703703380964</v>
      </c>
      <c r="N230" s="29">
        <f>'TS#1_Orthog_AcpS_Step 1'!G230-'TS#1_Orthog_AcpS_PfAcpH_Step 2'!G230</f>
        <v>-10.340000000000146</v>
      </c>
    </row>
    <row r="231" spans="1:14" x14ac:dyDescent="0.25">
      <c r="A231" s="45" t="str">
        <f>'TS#1_Orthog_AcpS_Step 1'!A231</f>
        <v>H17</v>
      </c>
      <c r="B231" s="45" t="str">
        <f>'TS#1_Orthog_AcpS_Step 1'!B231</f>
        <v>A P L E S I E T V D M V M</v>
      </c>
      <c r="C231" s="6">
        <v>0.10199999999999999</v>
      </c>
      <c r="G231" s="25">
        <v>1183.712</v>
      </c>
      <c r="H231" s="6">
        <v>47348480</v>
      </c>
      <c r="J231" s="6">
        <f t="shared" si="3"/>
        <v>118.7296470588235</v>
      </c>
      <c r="K231" s="17">
        <f>J231-'TS#1_Orthog_AcpS_Step 1'!J231</f>
        <v>-17.764647058823584</v>
      </c>
      <c r="L231" s="18">
        <f>-K231/'TS#1_Orthog_AcpS_Step 1'!J231</f>
        <v>0.13014937491461651</v>
      </c>
      <c r="N231" s="29">
        <f>'TS#1_Orthog_AcpS_Step 1'!G231-'TS#1_Orthog_AcpS_PfAcpH_Step 2'!G231</f>
        <v>-36.760999999999967</v>
      </c>
    </row>
    <row r="232" spans="1:14" x14ac:dyDescent="0.25">
      <c r="A232" s="45" t="str">
        <f>'TS#1_Orthog_AcpS_Step 1'!A232</f>
        <v>H18</v>
      </c>
      <c r="B232" s="45" t="str">
        <f>'TS#1_Orthog_AcpS_Step 1'!B232</f>
        <v>D L P M D S M E S</v>
      </c>
      <c r="C232" s="6">
        <v>0.10199999999999999</v>
      </c>
      <c r="G232" s="25">
        <v>1147.819</v>
      </c>
      <c r="H232" s="6">
        <v>45912764</v>
      </c>
      <c r="J232" s="6">
        <f t="shared" si="3"/>
        <v>82.836647058823473</v>
      </c>
      <c r="K232" s="17">
        <f>J232-'TS#1_Orthog_AcpS_Step 1'!J232</f>
        <v>-48.391647058823537</v>
      </c>
      <c r="L232" s="18">
        <f>-K232/'TS#1_Orthog_AcpS_Step 1'!J232</f>
        <v>0.3687592480280214</v>
      </c>
      <c r="N232" s="29">
        <f>'TS#1_Orthog_AcpS_Step 1'!G232-'TS#1_Orthog_AcpS_PfAcpH_Step 2'!G232</f>
        <v>-6.1340000000000146</v>
      </c>
    </row>
    <row r="233" spans="1:14" x14ac:dyDescent="0.25">
      <c r="A233" s="45" t="str">
        <f>'TS#1_Orthog_AcpS_Step 1'!A233</f>
        <v>H19</v>
      </c>
      <c r="B233" s="45" t="str">
        <f>'TS#1_Orthog_AcpS_Step 1'!B233</f>
        <v>V G I D S I E T A E V</v>
      </c>
      <c r="C233" s="6">
        <v>0.10199999999999999</v>
      </c>
      <c r="G233" s="25">
        <v>1245.3720000000001</v>
      </c>
      <c r="H233" s="6">
        <v>49814874</v>
      </c>
      <c r="J233" s="6">
        <f t="shared" si="3"/>
        <v>180.38964705882358</v>
      </c>
      <c r="K233" s="17">
        <f>J233-'TS#1_Orthog_AcpS_Step 1'!J233</f>
        <v>-65.987647058823541</v>
      </c>
      <c r="L233" s="18">
        <f>-K233/'TS#1_Orthog_AcpS_Step 1'!J233</f>
        <v>0.26783168999053097</v>
      </c>
      <c r="N233" s="29">
        <f>'TS#1_Orthog_AcpS_Step 1'!G233-'TS#1_Orthog_AcpS_PfAcpH_Step 2'!G233</f>
        <v>11.461999999999989</v>
      </c>
    </row>
    <row r="234" spans="1:14" x14ac:dyDescent="0.25">
      <c r="A234" s="45" t="str">
        <f>'TS#1_Orthog_AcpS_Step 1'!A234</f>
        <v>H20</v>
      </c>
      <c r="B234" s="45" t="str">
        <f>'TS#1_Orthog_AcpS_Step 1'!B234</f>
        <v>E S A E F C E K L C N</v>
      </c>
      <c r="C234" s="6">
        <v>0.10199999999999999</v>
      </c>
      <c r="G234" s="25">
        <v>1537.5429999999999</v>
      </c>
      <c r="H234" s="6">
        <v>61501710</v>
      </c>
      <c r="J234" s="6">
        <f t="shared" si="3"/>
        <v>472.56064705882341</v>
      </c>
      <c r="K234" s="17">
        <f>J234-'TS#1_Orthog_AcpS_Step 1'!J234</f>
        <v>-84.86764705882365</v>
      </c>
      <c r="L234" s="18">
        <f>-K234/'TS#1_Orthog_AcpS_Step 1'!J234</f>
        <v>0.15224854560560225</v>
      </c>
      <c r="N234" s="29">
        <f>'TS#1_Orthog_AcpS_Step 1'!G234-'TS#1_Orthog_AcpS_PfAcpH_Step 2'!G234</f>
        <v>30.342000000000098</v>
      </c>
    </row>
    <row r="235" spans="1:14" x14ac:dyDescent="0.25">
      <c r="A235" s="45" t="str">
        <f>'TS#1_Orthog_AcpS_Step 1'!A235</f>
        <v>H21</v>
      </c>
      <c r="B235" s="45" t="str">
        <f>'TS#1_Orthog_AcpS_Step 1'!B235</f>
        <v>D S L D S V D I M I N</v>
      </c>
      <c r="C235" s="6">
        <v>0.10199999999999999</v>
      </c>
      <c r="G235" s="25">
        <v>1217.5319999999999</v>
      </c>
      <c r="H235" s="6">
        <v>48701264</v>
      </c>
      <c r="J235" s="6">
        <f t="shared" si="3"/>
        <v>152.54964705882344</v>
      </c>
      <c r="K235" s="17">
        <f>J235-'TS#1_Orthog_AcpS_Step 1'!J235</f>
        <v>-63.704647058823639</v>
      </c>
      <c r="L235" s="18">
        <f>-K235/'TS#1_Orthog_AcpS_Step 1'!J235</f>
        <v>0.29458211370437304</v>
      </c>
      <c r="N235" s="29">
        <f>'TS#1_Orthog_AcpS_Step 1'!G235-'TS#1_Orthog_AcpS_PfAcpH_Step 2'!G235</f>
        <v>9.1790000000000873</v>
      </c>
    </row>
    <row r="236" spans="1:14" x14ac:dyDescent="0.25">
      <c r="A236" s="45" t="str">
        <f>'TS#1_Orthog_AcpS_Step 1'!A236</f>
        <v>H22</v>
      </c>
      <c r="B236" s="45" t="str">
        <f>'TS#1_Orthog_AcpS_Step 1'!B236</f>
        <v>L C S L D T L E</v>
      </c>
      <c r="C236" s="6">
        <v>0.10199999999999999</v>
      </c>
      <c r="G236" s="25">
        <v>1332.674</v>
      </c>
      <c r="H236" s="6">
        <v>53306964</v>
      </c>
      <c r="J236" s="6">
        <f t="shared" si="3"/>
        <v>267.69164705882349</v>
      </c>
      <c r="K236" s="17">
        <f>J236-'TS#1_Orthog_AcpS_Step 1'!J236</f>
        <v>-74.31164705882361</v>
      </c>
      <c r="L236" s="18">
        <f>-K236/'TS#1_Orthog_AcpS_Step 1'!J236</f>
        <v>0.2172834248586531</v>
      </c>
      <c r="N236" s="29">
        <f>'TS#1_Orthog_AcpS_Step 1'!G236-'TS#1_Orthog_AcpS_PfAcpH_Step 2'!G236</f>
        <v>19.786000000000058</v>
      </c>
    </row>
    <row r="237" spans="1:14" x14ac:dyDescent="0.25">
      <c r="A237" s="45" t="str">
        <f>'TS#1_Orthog_AcpS_Step 1'!A237</f>
        <v>H23</v>
      </c>
      <c r="B237" s="45" t="str">
        <f>'TS#1_Orthog_AcpS_Step 1'!B237</f>
        <v>N E A S C V G M L G A D S N D T V E L C</v>
      </c>
      <c r="C237" s="6">
        <v>0.10199999999999999</v>
      </c>
      <c r="G237" s="25">
        <v>1300.97</v>
      </c>
      <c r="H237" s="6">
        <v>52038813</v>
      </c>
      <c r="J237" s="6">
        <f t="shared" si="3"/>
        <v>235.98764705882354</v>
      </c>
      <c r="K237" s="17">
        <f>J237-'TS#1_Orthog_AcpS_Step 1'!J237</f>
        <v>-97.042647058823604</v>
      </c>
      <c r="L237" s="18">
        <f>-K237/'TS#1_Orthog_AcpS_Step 1'!J237</f>
        <v>0.29139285156005079</v>
      </c>
      <c r="N237" s="29">
        <f>'TS#1_Orthog_AcpS_Step 1'!G237-'TS#1_Orthog_AcpS_PfAcpH_Step 2'!G237</f>
        <v>42.517000000000053</v>
      </c>
    </row>
    <row r="238" spans="1:14" x14ac:dyDescent="0.25">
      <c r="A238" s="45" t="str">
        <f>'TS#1_Orthog_AcpS_Step 1'!A238</f>
        <v>H24</v>
      </c>
      <c r="B238" s="45" t="str">
        <f>'TS#1_Orthog_AcpS_Step 1'!B238</f>
        <v>E S I E S Q E L</v>
      </c>
      <c r="C238" s="6">
        <v>0.10199999999999999</v>
      </c>
      <c r="G238" s="25">
        <v>1161.135</v>
      </c>
      <c r="H238" s="6">
        <v>46445402</v>
      </c>
      <c r="J238" s="6">
        <f t="shared" si="3"/>
        <v>96.152647058823504</v>
      </c>
      <c r="K238" s="17">
        <f>J238-'TS#1_Orthog_AcpS_Step 1'!J238</f>
        <v>-72.333647058823544</v>
      </c>
      <c r="L238" s="18">
        <f>-K238/'TS#1_Orthog_AcpS_Step 1'!J238</f>
        <v>0.42931472519845404</v>
      </c>
      <c r="N238" s="29">
        <f>'TS#1_Orthog_AcpS_Step 1'!G238-'TS#1_Orthog_AcpS_PfAcpH_Step 2'!G238</f>
        <v>17.807999999999993</v>
      </c>
    </row>
    <row r="239" spans="1:14" x14ac:dyDescent="0.25">
      <c r="A239" s="45" t="str">
        <f>'TS#1_Orthog_AcpS_Step 1'!A239</f>
        <v>H25</v>
      </c>
      <c r="B239" s="45" t="str">
        <f>'TS#1_Orthog_AcpS_Step 1'!B239</f>
        <v>C S S S F C E I L G A D S L D T V E L V</v>
      </c>
      <c r="C239" s="6">
        <v>0.10199999999999999</v>
      </c>
      <c r="G239" s="25">
        <v>1564.722</v>
      </c>
      <c r="H239" s="6">
        <v>62588882</v>
      </c>
      <c r="J239" s="6">
        <f t="shared" si="3"/>
        <v>499.73964705882349</v>
      </c>
      <c r="K239" s="17">
        <f>J239-'TS#1_Orthog_AcpS_Step 1'!J239</f>
        <v>-37.489647058823493</v>
      </c>
      <c r="L239" s="18">
        <f>-K239/'TS#1_Orthog_AcpS_Step 1'!J239</f>
        <v>6.9783326168758208E-2</v>
      </c>
      <c r="N239" s="29">
        <f>'TS#1_Orthog_AcpS_Step 1'!G239-'TS#1_Orthog_AcpS_PfAcpH_Step 2'!G239</f>
        <v>-17.036000000000058</v>
      </c>
    </row>
    <row r="240" spans="1:14" x14ac:dyDescent="0.25">
      <c r="A240" s="45" t="str">
        <f>'TS#1_Orthog_AcpS_Step 1'!A240</f>
        <v>H26</v>
      </c>
      <c r="B240" s="45" t="str">
        <f>'TS#1_Orthog_AcpS_Step 1'!B240</f>
        <v>E S L D F A D L T</v>
      </c>
      <c r="C240" s="6">
        <v>0.10199999999999999</v>
      </c>
      <c r="G240" s="25">
        <v>1188.163</v>
      </c>
      <c r="H240" s="6">
        <v>47526533</v>
      </c>
      <c r="J240" s="6">
        <f t="shared" si="3"/>
        <v>123.18064705882352</v>
      </c>
      <c r="K240" s="17">
        <f>J240-'TS#1_Orthog_AcpS_Step 1'!J240</f>
        <v>-59.038647058823472</v>
      </c>
      <c r="L240" s="18">
        <f>-K240/'TS#1_Orthog_AcpS_Step 1'!J240</f>
        <v>0.3239977815999337</v>
      </c>
      <c r="N240" s="29">
        <f>'TS#1_Orthog_AcpS_Step 1'!G240-'TS#1_Orthog_AcpS_PfAcpH_Step 2'!G240</f>
        <v>4.51299999999992</v>
      </c>
    </row>
    <row r="241" spans="1:14" x14ac:dyDescent="0.25">
      <c r="A241" s="45" t="str">
        <f>'TS#1_Orthog_AcpS_Step 1'!A241</f>
        <v>H27</v>
      </c>
      <c r="B241" s="45" t="str">
        <f>'TS#1_Orthog_AcpS_Step 1'!B241</f>
        <v>N G E S R S D D L G A D S L D F V E L V</v>
      </c>
      <c r="C241" s="6">
        <v>0.10199999999999999</v>
      </c>
      <c r="G241" s="25">
        <v>2095.3560000000002</v>
      </c>
      <c r="H241" s="6">
        <v>83814239</v>
      </c>
      <c r="J241" s="6">
        <f t="shared" si="3"/>
        <v>1030.3736470588237</v>
      </c>
      <c r="K241" s="17">
        <f>J241-'TS#1_Orthog_AcpS_Step 1'!J241</f>
        <v>204.39235294117657</v>
      </c>
      <c r="L241" s="18">
        <f>-K241/'TS#1_Orthog_AcpS_Step 1'!J241</f>
        <v>-0.24745397310664072</v>
      </c>
      <c r="N241" s="29">
        <f>'TS#1_Orthog_AcpS_Step 1'!G241-'TS#1_Orthog_AcpS_PfAcpH_Step 2'!G241</f>
        <v>-258.91800000000012</v>
      </c>
    </row>
    <row r="242" spans="1:14" x14ac:dyDescent="0.25">
      <c r="A242" s="45" t="str">
        <f>'TS#1_Orthog_AcpS_Step 1'!A242</f>
        <v>H28</v>
      </c>
      <c r="B242" s="45" t="str">
        <f>'TS#1_Orthog_AcpS_Step 1'!B242</f>
        <v>A G Q D S L E T</v>
      </c>
      <c r="C242" s="6">
        <v>0.10199999999999999</v>
      </c>
      <c r="G242" s="25">
        <v>1156.1189999999999</v>
      </c>
      <c r="H242" s="6">
        <v>46244741</v>
      </c>
      <c r="J242" s="6">
        <f t="shared" si="3"/>
        <v>91.136647058823428</v>
      </c>
      <c r="K242" s="17">
        <f>J242-'TS#1_Orthog_AcpS_Step 1'!J242</f>
        <v>-23.971647058823692</v>
      </c>
      <c r="L242" s="18">
        <f>-K242/'TS#1_Orthog_AcpS_Step 1'!J242</f>
        <v>0.20825299551675508</v>
      </c>
      <c r="N242" s="29">
        <f>'TS#1_Orthog_AcpS_Step 1'!G242-'TS#1_Orthog_AcpS_PfAcpH_Step 2'!G242</f>
        <v>-30.55399999999986</v>
      </c>
    </row>
    <row r="243" spans="1:14" x14ac:dyDescent="0.25">
      <c r="A243" s="45" t="str">
        <f>'TS#1_Orthog_AcpS_Step 1'!A243</f>
        <v>H29</v>
      </c>
      <c r="B243" s="45" t="str">
        <f>'TS#1_Orthog_AcpS_Step 1'!B243</f>
        <v>P M D S M E S M E V</v>
      </c>
      <c r="C243" s="6">
        <v>0.10199999999999999</v>
      </c>
      <c r="G243" s="25">
        <v>1038.481</v>
      </c>
      <c r="H243" s="6">
        <v>41539235</v>
      </c>
      <c r="J243" s="6">
        <f t="shared" si="3"/>
        <v>-26.501352941176492</v>
      </c>
      <c r="K243" s="17">
        <f>J243-'TS#1_Orthog_AcpS_Step 1'!J243</f>
        <v>-38.067647058823582</v>
      </c>
      <c r="L243" s="18">
        <f>-K243/'TS#1_Orthog_AcpS_Step 1'!J243</f>
        <v>3.2912570501507887</v>
      </c>
      <c r="N243" s="29">
        <f>'TS#1_Orthog_AcpS_Step 1'!G243-'TS#1_Orthog_AcpS_PfAcpH_Step 2'!G243</f>
        <v>-16.45799999999997</v>
      </c>
    </row>
    <row r="244" spans="1:14" x14ac:dyDescent="0.25">
      <c r="A244" s="45" t="str">
        <f>'TS#1_Orthog_AcpS_Step 1'!A244</f>
        <v>H30</v>
      </c>
      <c r="B244" s="45" t="str">
        <f>'TS#1_Orthog_AcpS_Step 1'!B244</f>
        <v>D P V P C D S L E T</v>
      </c>
      <c r="C244" s="6">
        <v>0.10199999999999999</v>
      </c>
      <c r="G244" s="25">
        <v>1028.9760000000001</v>
      </c>
      <c r="H244" s="6">
        <v>41159040</v>
      </c>
      <c r="J244" s="6">
        <f t="shared" si="3"/>
        <v>-36.006352941176374</v>
      </c>
      <c r="K244" s="17">
        <f>J244-'TS#1_Orthog_AcpS_Step 1'!J244</f>
        <v>-31.972647058823441</v>
      </c>
      <c r="L244" s="18">
        <f>-K244/'TS#1_Orthog_AcpS_Step 1'!J244</f>
        <v>-7.9263704373441382</v>
      </c>
      <c r="N244" s="29">
        <f>'TS#1_Orthog_AcpS_Step 1'!G244-'TS#1_Orthog_AcpS_PfAcpH_Step 2'!G244</f>
        <v>-22.553000000000111</v>
      </c>
    </row>
    <row r="245" spans="1:14" x14ac:dyDescent="0.25">
      <c r="A245" s="45" t="str">
        <f>'TS#1_Orthog_AcpS_Step 1'!A245</f>
        <v>I1</v>
      </c>
      <c r="B245" s="45" t="str">
        <f>'TS#1_Orthog_AcpS_Step 1'!B245</f>
        <v>G L E S A E T S</v>
      </c>
      <c r="C245" s="6">
        <v>0.10199999999999999</v>
      </c>
      <c r="G245" s="25">
        <v>1036.934</v>
      </c>
      <c r="H245" s="6">
        <v>41477351</v>
      </c>
      <c r="J245" s="6">
        <f t="shared" si="3"/>
        <v>-28.048352941176518</v>
      </c>
      <c r="K245" s="17">
        <f>J245-'TS#1_Orthog_AcpS_Step 1'!J245</f>
        <v>15.428352941176399</v>
      </c>
      <c r="L245" s="18">
        <f>-K245/'TS#1_Orthog_AcpS_Step 1'!J245</f>
        <v>0.35486480928258934</v>
      </c>
      <c r="N245" s="29">
        <f>'TS#1_Orthog_AcpS_Step 1'!G245-'TS#1_Orthog_AcpS_PfAcpH_Step 2'!G245</f>
        <v>-69.953999999999951</v>
      </c>
    </row>
    <row r="246" spans="1:14" x14ac:dyDescent="0.25">
      <c r="A246" s="45" t="str">
        <f>'TS#1_Orthog_AcpS_Step 1'!A246</f>
        <v>I2</v>
      </c>
      <c r="B246" s="45" t="str">
        <f>'TS#1_Orthog_AcpS_Step 1'!B246</f>
        <v>N E A C F V N D L G A D S L D T T T C V</v>
      </c>
      <c r="C246" s="6">
        <v>0.10199999999999999</v>
      </c>
      <c r="G246" s="25">
        <v>1403.2139999999999</v>
      </c>
      <c r="H246" s="6">
        <v>56128552</v>
      </c>
      <c r="J246" s="6">
        <f t="shared" si="3"/>
        <v>338.23164705882346</v>
      </c>
      <c r="K246" s="17">
        <f>J246-'TS#1_Orthog_AcpS_Step 1'!J246</f>
        <v>84.21635294117641</v>
      </c>
      <c r="L246" s="18">
        <f>-K246/'TS#1_Orthog_AcpS_Step 1'!J246</f>
        <v>-0.33154048158285954</v>
      </c>
      <c r="N246" s="29">
        <f>'TS#1_Orthog_AcpS_Step 1'!G246-'TS#1_Orthog_AcpS_PfAcpH_Step 2'!G246</f>
        <v>-138.74199999999996</v>
      </c>
    </row>
    <row r="247" spans="1:14" x14ac:dyDescent="0.25">
      <c r="A247" s="45" t="str">
        <f>'TS#1_Orthog_AcpS_Step 1'!A247</f>
        <v>I3</v>
      </c>
      <c r="B247" s="45" t="str">
        <f>'TS#1_Orthog_AcpS_Step 1'!B247</f>
        <v>E E L G A D S A D T A D I A Q C</v>
      </c>
      <c r="C247" s="6">
        <v>0.10199999999999999</v>
      </c>
      <c r="G247" s="25">
        <v>1042.9110000000001</v>
      </c>
      <c r="H247" s="6">
        <v>41716432</v>
      </c>
      <c r="J247" s="6">
        <f t="shared" si="3"/>
        <v>-22.071352941176428</v>
      </c>
      <c r="K247" s="17">
        <f>J247-'TS#1_Orthog_AcpS_Step 1'!J247</f>
        <v>25.013352941176549</v>
      </c>
      <c r="L247" s="18">
        <f>-K247/'TS#1_Orthog_AcpS_Step 1'!J247</f>
        <v>0.53124156713807535</v>
      </c>
      <c r="N247" s="29">
        <f>'TS#1_Orthog_AcpS_Step 1'!G247-'TS#1_Orthog_AcpS_PfAcpH_Step 2'!G247</f>
        <v>-79.539000000000101</v>
      </c>
    </row>
    <row r="248" spans="1:14" x14ac:dyDescent="0.25">
      <c r="A248" s="45" t="str">
        <f>'TS#1_Orthog_AcpS_Step 1'!A248</f>
        <v>I4</v>
      </c>
      <c r="B248" s="45" t="str">
        <f>'TS#1_Orthog_AcpS_Step 1'!B248</f>
        <v>N S A S F V S D R G A D S L D T H E L V</v>
      </c>
      <c r="C248" s="6">
        <v>0.10199999999999999</v>
      </c>
      <c r="G248" s="25">
        <v>1186.761</v>
      </c>
      <c r="H248" s="6">
        <v>47470446</v>
      </c>
      <c r="J248" s="6">
        <f t="shared" si="3"/>
        <v>121.77864705882348</v>
      </c>
      <c r="K248" s="17">
        <f>J248-'TS#1_Orthog_AcpS_Step 1'!J248</f>
        <v>123.78135294117646</v>
      </c>
      <c r="L248" s="18">
        <f>-K248/'TS#1_Orthog_AcpS_Step 1'!J248</f>
        <v>61.807055160663651</v>
      </c>
      <c r="N248" s="29">
        <f>'TS#1_Orthog_AcpS_Step 1'!G248-'TS#1_Orthog_AcpS_PfAcpH_Step 2'!G248</f>
        <v>-178.30700000000002</v>
      </c>
    </row>
    <row r="249" spans="1:14" x14ac:dyDescent="0.25">
      <c r="A249" s="45" t="str">
        <f>'TS#1_Orthog_AcpS_Step 1'!A249</f>
        <v>I5</v>
      </c>
      <c r="B249" s="45" t="str">
        <f>'TS#1_Orthog_AcpS_Step 1'!B249</f>
        <v>Q Y P A E S M D S</v>
      </c>
      <c r="C249" s="6">
        <v>0.10199999999999999</v>
      </c>
      <c r="G249" s="25">
        <v>1065.732</v>
      </c>
      <c r="H249" s="6">
        <v>42629285</v>
      </c>
      <c r="J249" s="6">
        <f t="shared" si="3"/>
        <v>0.74964705882348426</v>
      </c>
      <c r="K249" s="17">
        <f>J249-'TS#1_Orthog_AcpS_Step 1'!J249</f>
        <v>87.110352941176416</v>
      </c>
      <c r="L249" s="18">
        <f>-K249/'TS#1_Orthog_AcpS_Step 1'!J249</f>
        <v>1.0086804183819977</v>
      </c>
      <c r="N249" s="29">
        <f>'TS#1_Orthog_AcpS_Step 1'!G249-'TS#1_Orthog_AcpS_PfAcpH_Step 2'!G249</f>
        <v>-141.63599999999997</v>
      </c>
    </row>
    <row r="250" spans="1:14" x14ac:dyDescent="0.25">
      <c r="A250" s="45" t="str">
        <f>'TS#1_Orthog_AcpS_Step 1'!A250</f>
        <v>I6</v>
      </c>
      <c r="B250" s="45" t="str">
        <f>'TS#1_Orthog_AcpS_Step 1'!B250</f>
        <v>D E R G N D S N D G A E</v>
      </c>
      <c r="C250" s="6">
        <v>0.10199999999999999</v>
      </c>
      <c r="G250" s="25">
        <v>1000.851</v>
      </c>
      <c r="H250" s="6">
        <v>40034055</v>
      </c>
      <c r="J250" s="6">
        <f t="shared" si="3"/>
        <v>-64.131352941176488</v>
      </c>
      <c r="K250" s="17">
        <f>J250-'TS#1_Orthog_AcpS_Step 1'!J250</f>
        <v>50.597352941176496</v>
      </c>
      <c r="L250" s="18">
        <f>-K250/'TS#1_Orthog_AcpS_Step 1'!J250</f>
        <v>0.44101737705523214</v>
      </c>
      <c r="N250" s="29">
        <f>'TS#1_Orthog_AcpS_Step 1'!G250-'TS#1_Orthog_AcpS_PfAcpH_Step 2'!G250</f>
        <v>-105.12300000000005</v>
      </c>
    </row>
    <row r="251" spans="1:14" x14ac:dyDescent="0.25">
      <c r="A251" s="45" t="str">
        <f>'TS#1_Orthog_AcpS_Step 1'!A251</f>
        <v>I7</v>
      </c>
      <c r="B251" s="45" t="str">
        <f>'TS#1_Orthog_AcpS_Step 1'!B251</f>
        <v>E D M G A E S M D T V E</v>
      </c>
      <c r="C251" s="6">
        <v>0.10199999999999999</v>
      </c>
      <c r="G251" s="25">
        <v>984.29300000000001</v>
      </c>
      <c r="H251" s="6">
        <v>39371728</v>
      </c>
      <c r="J251" s="6">
        <f t="shared" si="3"/>
        <v>-80.68935294117648</v>
      </c>
      <c r="K251" s="17">
        <f>J251-'TS#1_Orthog_AcpS_Step 1'!J251</f>
        <v>8.6723529411764275</v>
      </c>
      <c r="L251" s="18">
        <f>-K251/'TS#1_Orthog_AcpS_Step 1'!J251</f>
        <v>9.704775502600424E-2</v>
      </c>
      <c r="N251" s="29">
        <f>'TS#1_Orthog_AcpS_Step 1'!G251-'TS#1_Orthog_AcpS_PfAcpH_Step 2'!G251</f>
        <v>-63.197999999999979</v>
      </c>
    </row>
    <row r="252" spans="1:14" x14ac:dyDescent="0.25">
      <c r="A252" s="45" t="str">
        <f>'TS#1_Orthog_AcpS_Step 1'!A252</f>
        <v>I8</v>
      </c>
      <c r="B252" s="45" t="str">
        <f>'TS#1_Orthog_AcpS_Step 1'!B252</f>
        <v>E S I E T</v>
      </c>
      <c r="C252" s="6">
        <v>0.10199999999999999</v>
      </c>
      <c r="G252" s="25">
        <v>1056.6079999999999</v>
      </c>
      <c r="H252" s="6">
        <v>42264321</v>
      </c>
      <c r="J252" s="6">
        <f t="shared" si="3"/>
        <v>-8.3743529411765394</v>
      </c>
      <c r="K252" s="17">
        <f>J252-'TS#1_Orthog_AcpS_Step 1'!J252</f>
        <v>-25.136647058823655</v>
      </c>
      <c r="L252" s="18">
        <f>-K252/'TS#1_Orthog_AcpS_Step 1'!J252</f>
        <v>1.4995946785327037</v>
      </c>
      <c r="N252" s="29">
        <f>'TS#1_Orthog_AcpS_Step 1'!G252-'TS#1_Orthog_AcpS_PfAcpH_Step 2'!G252</f>
        <v>-29.388999999999896</v>
      </c>
    </row>
    <row r="253" spans="1:14" x14ac:dyDescent="0.25">
      <c r="A253" s="45" t="str">
        <f>'TS#1_Orthog_AcpS_Step 1'!A253</f>
        <v>I9</v>
      </c>
      <c r="B253" s="45" t="str">
        <f>'TS#1_Orthog_AcpS_Step 1'!B253</f>
        <v>D D A P I E S L E T A D A V</v>
      </c>
      <c r="C253" s="6">
        <v>0.10199999999999999</v>
      </c>
      <c r="G253" s="25">
        <v>1199.7439999999999</v>
      </c>
      <c r="H253" s="6">
        <v>47989768</v>
      </c>
      <c r="J253" s="6">
        <f t="shared" si="3"/>
        <v>134.76164705882343</v>
      </c>
      <c r="K253" s="17">
        <f>J253-'TS#1_Orthog_AcpS_Step 1'!J253</f>
        <v>-50.767647058823741</v>
      </c>
      <c r="L253" s="18">
        <f>-K253/'TS#1_Orthog_AcpS_Step 1'!J253</f>
        <v>0.27363682538796891</v>
      </c>
      <c r="N253" s="29">
        <f>'TS#1_Orthog_AcpS_Step 1'!G253-'TS#1_Orthog_AcpS_PfAcpH_Step 2'!G253</f>
        <v>-3.7579999999998108</v>
      </c>
    </row>
    <row r="254" spans="1:14" x14ac:dyDescent="0.25">
      <c r="A254" s="45" t="str">
        <f>'TS#1_Orthog_AcpS_Step 1'!A254</f>
        <v>I10</v>
      </c>
      <c r="B254" s="45" t="str">
        <f>'TS#1_Orthog_AcpS_Step 1'!B254</f>
        <v>N E N S F D D D L G A D S L D I V E R V</v>
      </c>
      <c r="C254" s="6">
        <v>0.10199999999999999</v>
      </c>
      <c r="G254" s="25">
        <v>1760.7619999999999</v>
      </c>
      <c r="H254" s="6">
        <v>70430477</v>
      </c>
      <c r="J254" s="6">
        <f t="shared" si="3"/>
        <v>695.77964705882346</v>
      </c>
      <c r="K254" s="17">
        <f>J254-'TS#1_Orthog_AcpS_Step 1'!J254</f>
        <v>26.334352941176348</v>
      </c>
      <c r="L254" s="18">
        <f>-K254/'TS#1_Orthog_AcpS_Step 1'!J254</f>
        <v>-3.9337572722631456E-2</v>
      </c>
      <c r="N254" s="29">
        <f>'TS#1_Orthog_AcpS_Step 1'!G254-'TS#1_Orthog_AcpS_PfAcpH_Step 2'!G254</f>
        <v>-80.8599999999999</v>
      </c>
    </row>
    <row r="255" spans="1:14" x14ac:dyDescent="0.25">
      <c r="A255" s="45" t="str">
        <f>'TS#1_Orthog_AcpS_Step 1'!A255</f>
        <v>I11</v>
      </c>
      <c r="B255" s="45" t="str">
        <f>'TS#1_Orthog_AcpS_Step 1'!B255</f>
        <v>L E S M D T M E M C V P</v>
      </c>
      <c r="C255" s="6">
        <v>0.10199999999999999</v>
      </c>
      <c r="G255" s="25">
        <v>1280.175</v>
      </c>
      <c r="H255" s="6">
        <v>51207013</v>
      </c>
      <c r="J255" s="6">
        <f t="shared" si="3"/>
        <v>215.19264705882347</v>
      </c>
      <c r="K255" s="17">
        <f>J255-'TS#1_Orthog_AcpS_Step 1'!J255</f>
        <v>-79.013647058823608</v>
      </c>
      <c r="L255" s="18">
        <f>-K255/'TS#1_Orthog_AcpS_Step 1'!J255</f>
        <v>0.26856545437205254</v>
      </c>
      <c r="N255" s="29">
        <f>'TS#1_Orthog_AcpS_Step 1'!G255-'TS#1_Orthog_AcpS_PfAcpH_Step 2'!G255</f>
        <v>24.488000000000056</v>
      </c>
    </row>
    <row r="256" spans="1:14" x14ac:dyDescent="0.25">
      <c r="A256" s="45" t="str">
        <f>'TS#1_Orthog_AcpS_Step 1'!A256</f>
        <v>I12</v>
      </c>
      <c r="B256" s="45" t="str">
        <f>'TS#1_Orthog_AcpS_Step 1'!B256</f>
        <v>Q A E S L D T L S V V</v>
      </c>
      <c r="C256" s="6">
        <v>0.10199999999999999</v>
      </c>
      <c r="G256" s="25">
        <v>1151.2460000000001</v>
      </c>
      <c r="H256" s="6">
        <v>46049823</v>
      </c>
      <c r="J256" s="6">
        <f t="shared" si="3"/>
        <v>86.263647058823608</v>
      </c>
      <c r="K256" s="17">
        <f>J256-'TS#1_Orthog_AcpS_Step 1'!J256</f>
        <v>-80.264647058823357</v>
      </c>
      <c r="L256" s="18">
        <f>-K256/'TS#1_Orthog_AcpS_Step 1'!J256</f>
        <v>0.48198804583993954</v>
      </c>
      <c r="N256" s="29">
        <f>'TS#1_Orthog_AcpS_Step 1'!G256-'TS#1_Orthog_AcpS_PfAcpH_Step 2'!G256</f>
        <v>25.738999999999805</v>
      </c>
    </row>
    <row r="257" spans="1:14" x14ac:dyDescent="0.25">
      <c r="A257" s="45" t="str">
        <f>'TS#1_Orthog_AcpS_Step 1'!A257</f>
        <v>I13</v>
      </c>
      <c r="B257" s="45" t="str">
        <f>'TS#1_Orthog_AcpS_Step 1'!B257</f>
        <v>G L E S L D T Y C</v>
      </c>
      <c r="C257" s="6">
        <v>0.10199999999999999</v>
      </c>
      <c r="G257" s="25">
        <v>1288.201</v>
      </c>
      <c r="H257" s="6">
        <v>51528035</v>
      </c>
      <c r="J257" s="6">
        <f t="shared" si="3"/>
        <v>223.21864705882354</v>
      </c>
      <c r="K257" s="17">
        <f>J257-'TS#1_Orthog_AcpS_Step 1'!J257</f>
        <v>-63.931647058823501</v>
      </c>
      <c r="L257" s="18">
        <f>-K257/'TS#1_Orthog_AcpS_Step 1'!J257</f>
        <v>0.22264176066847544</v>
      </c>
      <c r="N257" s="29">
        <f>'TS#1_Orthog_AcpS_Step 1'!G257-'TS#1_Orthog_AcpS_PfAcpH_Step 2'!G257</f>
        <v>9.4059999999999491</v>
      </c>
    </row>
    <row r="258" spans="1:14" x14ac:dyDescent="0.25">
      <c r="A258" s="45" t="str">
        <f>'TS#1_Orthog_AcpS_Step 1'!A258</f>
        <v>I14</v>
      </c>
      <c r="B258" s="45" t="str">
        <f>'TS#1_Orthog_AcpS_Step 1'!B258</f>
        <v>G I D S L E S I</v>
      </c>
      <c r="C258" s="6">
        <v>0.10199999999999999</v>
      </c>
      <c r="G258" s="25">
        <v>1161.8720000000001</v>
      </c>
      <c r="H258" s="6">
        <v>46474891</v>
      </c>
      <c r="J258" s="6">
        <f t="shared" si="3"/>
        <v>96.889647058823584</v>
      </c>
      <c r="K258" s="17">
        <f>J258-'TS#1_Orthog_AcpS_Step 1'!J258</f>
        <v>-39.770647058823442</v>
      </c>
      <c r="L258" s="18">
        <f>-K258/'TS#1_Orthog_AcpS_Step 1'!J258</f>
        <v>0.29101830429682818</v>
      </c>
      <c r="N258" s="29">
        <f>'TS#1_Orthog_AcpS_Step 1'!G258-'TS#1_Orthog_AcpS_PfAcpH_Step 2'!G258</f>
        <v>-14.755000000000109</v>
      </c>
    </row>
    <row r="259" spans="1:14" x14ac:dyDescent="0.25">
      <c r="A259" s="45" t="str">
        <f>'TS#1_Orthog_AcpS_Step 1'!A259</f>
        <v>I15</v>
      </c>
      <c r="B259" s="45" t="str">
        <f>'TS#1_Orthog_AcpS_Step 1'!B259</f>
        <v>G I E S L D T I Q</v>
      </c>
      <c r="C259" s="6">
        <v>0.10199999999999999</v>
      </c>
      <c r="G259" s="25">
        <v>1197.798</v>
      </c>
      <c r="H259" s="6">
        <v>47911938</v>
      </c>
      <c r="J259" s="6">
        <f t="shared" si="3"/>
        <v>132.81564705882352</v>
      </c>
      <c r="K259" s="17">
        <f>J259-'TS#1_Orthog_AcpS_Step 1'!J259</f>
        <v>-24.351647058823573</v>
      </c>
      <c r="L259" s="18">
        <f>-K259/'TS#1_Orthog_AcpS_Step 1'!J259</f>
        <v>0.15494093218017244</v>
      </c>
      <c r="N259" s="29">
        <f>'TS#1_Orthog_AcpS_Step 1'!G259-'TS#1_Orthog_AcpS_PfAcpH_Step 2'!G259</f>
        <v>-30.173999999999978</v>
      </c>
    </row>
    <row r="260" spans="1:14" x14ac:dyDescent="0.25">
      <c r="A260" s="45" t="str">
        <f>'TS#1_Orthog_AcpS_Step 1'!A260</f>
        <v>I16</v>
      </c>
      <c r="B260" s="45" t="str">
        <f>'TS#1_Orthog_AcpS_Step 1'!B260</f>
        <v>E I G A P S M D S</v>
      </c>
      <c r="C260" s="6">
        <v>0.10199999999999999</v>
      </c>
      <c r="G260" s="25">
        <v>1136.838</v>
      </c>
      <c r="H260" s="6">
        <v>45473525</v>
      </c>
      <c r="J260" s="6">
        <f t="shared" si="3"/>
        <v>71.855647058823479</v>
      </c>
      <c r="K260" s="17">
        <f>J260-'TS#1_Orthog_AcpS_Step 1'!J260</f>
        <v>-31.403647058823481</v>
      </c>
      <c r="L260" s="18">
        <f>-K260/'TS#1_Orthog_AcpS_Step 1'!J260</f>
        <v>0.30412416942386028</v>
      </c>
      <c r="N260" s="29">
        <f>'TS#1_Orthog_AcpS_Step 1'!G260-'TS#1_Orthog_AcpS_PfAcpH_Step 2'!G260</f>
        <v>-23.122000000000071</v>
      </c>
    </row>
    <row r="261" spans="1:14" x14ac:dyDescent="0.25">
      <c r="A261" s="45" t="str">
        <f>'TS#1_Orthog_AcpS_Step 1'!A261</f>
        <v>I17</v>
      </c>
      <c r="B261" s="45" t="str">
        <f>'TS#1_Orthog_AcpS_Step 1'!B261</f>
        <v>L G L E S M D T</v>
      </c>
      <c r="C261" s="6">
        <v>0.10199999999999999</v>
      </c>
      <c r="G261" s="25">
        <v>1206.847</v>
      </c>
      <c r="H261" s="6">
        <v>48273869</v>
      </c>
      <c r="J261" s="6">
        <f t="shared" si="3"/>
        <v>141.86464705882349</v>
      </c>
      <c r="K261" s="17">
        <f>J261-'TS#1_Orthog_AcpS_Step 1'!J261</f>
        <v>-7.7376470588235406</v>
      </c>
      <c r="L261" s="18">
        <f>-K261/'TS#1_Orthog_AcpS_Step 1'!J261</f>
        <v>5.1721446549066061E-2</v>
      </c>
      <c r="N261" s="29">
        <f>'TS#1_Orthog_AcpS_Step 1'!G261-'TS#1_Orthog_AcpS_PfAcpH_Step 2'!G261</f>
        <v>-46.788000000000011</v>
      </c>
    </row>
    <row r="262" spans="1:14" x14ac:dyDescent="0.25">
      <c r="A262" s="45" t="str">
        <f>'TS#1_Orthog_AcpS_Step 1'!A262</f>
        <v>I18</v>
      </c>
      <c r="B262" s="45" t="str">
        <f>'TS#1_Orthog_AcpS_Step 1'!B262</f>
        <v>P R E S I E F M E T L</v>
      </c>
      <c r="C262" s="6">
        <v>0.10199999999999999</v>
      </c>
      <c r="G262" s="25">
        <v>1243.7329999999999</v>
      </c>
      <c r="H262" s="6">
        <v>49749304</v>
      </c>
      <c r="J262" s="6">
        <f t="shared" ref="J262:J325" si="4">G262-$I$2</f>
        <v>178.75064705882346</v>
      </c>
      <c r="K262" s="17">
        <f>J262-'TS#1_Orthog_AcpS_Step 1'!J262</f>
        <v>-52.952647058823686</v>
      </c>
      <c r="L262" s="18">
        <f>-K262/'TS#1_Orthog_AcpS_Step 1'!J262</f>
        <v>0.22853644468229711</v>
      </c>
      <c r="N262" s="29">
        <f>'TS#1_Orthog_AcpS_Step 1'!G262-'TS#1_Orthog_AcpS_PfAcpH_Step 2'!G262</f>
        <v>-1.5729999999998654</v>
      </c>
    </row>
    <row r="263" spans="1:14" x14ac:dyDescent="0.25">
      <c r="A263" s="45" t="str">
        <f>'TS#1_Orthog_AcpS_Step 1'!A263</f>
        <v>I19</v>
      </c>
      <c r="B263" s="45" t="str">
        <f>'TS#1_Orthog_AcpS_Step 1'!B263</f>
        <v>D D A P M E S L E S L D L V C G</v>
      </c>
      <c r="C263" s="6">
        <v>0.10199999999999999</v>
      </c>
      <c r="G263" s="25">
        <v>1375.653</v>
      </c>
      <c r="H263" s="6">
        <v>55026115</v>
      </c>
      <c r="J263" s="6">
        <f t="shared" si="4"/>
        <v>310.67064705882353</v>
      </c>
      <c r="K263" s="17">
        <f>J263-'TS#1_Orthog_AcpS_Step 1'!J263</f>
        <v>-63.375647058823461</v>
      </c>
      <c r="L263" s="18">
        <f>-K263/'TS#1_Orthog_AcpS_Step 1'!J263</f>
        <v>0.16943262921057098</v>
      </c>
      <c r="N263" s="29">
        <f>'TS#1_Orthog_AcpS_Step 1'!G263-'TS#1_Orthog_AcpS_PfAcpH_Step 2'!G263</f>
        <v>8.8499999999999091</v>
      </c>
    </row>
    <row r="264" spans="1:14" x14ac:dyDescent="0.25">
      <c r="A264" s="45" t="str">
        <f>'TS#1_Orthog_AcpS_Step 1'!A264</f>
        <v>I20</v>
      </c>
      <c r="B264" s="45" t="str">
        <f>'TS#1_Orthog_AcpS_Step 1'!B264</f>
        <v>A E S I E S V</v>
      </c>
      <c r="C264" s="6">
        <v>0.10199999999999999</v>
      </c>
      <c r="G264" s="25">
        <v>1273.0260000000001</v>
      </c>
      <c r="H264" s="6">
        <v>50921049</v>
      </c>
      <c r="J264" s="6">
        <f t="shared" si="4"/>
        <v>208.04364705882358</v>
      </c>
      <c r="K264" s="17">
        <f>J264-'TS#1_Orthog_AcpS_Step 1'!J264</f>
        <v>-49.320647058823397</v>
      </c>
      <c r="L264" s="18">
        <f>-K264/'TS#1_Orthog_AcpS_Step 1'!J264</f>
        <v>0.19163748890620322</v>
      </c>
      <c r="N264" s="29">
        <f>'TS#1_Orthog_AcpS_Step 1'!G264-'TS#1_Orthog_AcpS_PfAcpH_Step 2'!G264</f>
        <v>-5.2050000000001546</v>
      </c>
    </row>
    <row r="265" spans="1:14" x14ac:dyDescent="0.25">
      <c r="A265" s="45" t="str">
        <f>'TS#1_Orthog_AcpS_Step 1'!A265</f>
        <v>I21</v>
      </c>
      <c r="B265" s="45" t="str">
        <f>'TS#1_Orthog_AcpS_Step 1'!B265</f>
        <v>I G V E S V C T</v>
      </c>
      <c r="C265" s="6">
        <v>0.10199999999999999</v>
      </c>
      <c r="G265" s="25">
        <v>1384.114</v>
      </c>
      <c r="H265" s="6">
        <v>55364573</v>
      </c>
      <c r="J265" s="6">
        <f t="shared" si="4"/>
        <v>319.13164705882355</v>
      </c>
      <c r="K265" s="17">
        <f>J265-'TS#1_Orthog_AcpS_Step 1'!J265</f>
        <v>-71.90864705882359</v>
      </c>
      <c r="L265" s="18">
        <f>-K265/'TS#1_Orthog_AcpS_Step 1'!J265</f>
        <v>0.18389063260368094</v>
      </c>
      <c r="N265" s="29">
        <f>'TS#1_Orthog_AcpS_Step 1'!G265-'TS#1_Orthog_AcpS_PfAcpH_Step 2'!G265</f>
        <v>17.383000000000038</v>
      </c>
    </row>
    <row r="266" spans="1:14" x14ac:dyDescent="0.25">
      <c r="A266" s="45" t="str">
        <f>'TS#1_Orthog_AcpS_Step 1'!A266</f>
        <v>I22</v>
      </c>
      <c r="B266" s="45" t="str">
        <f>'TS#1_Orthog_AcpS_Step 1'!B266</f>
        <v>A T S I E T L D</v>
      </c>
      <c r="C266" s="6">
        <v>0.10199999999999999</v>
      </c>
      <c r="G266" s="25">
        <v>1180.68</v>
      </c>
      <c r="H266" s="6">
        <v>47227218</v>
      </c>
      <c r="J266" s="6">
        <f t="shared" si="4"/>
        <v>115.69764705882358</v>
      </c>
      <c r="K266" s="17">
        <f>J266-'TS#1_Orthog_AcpS_Step 1'!J266</f>
        <v>-49.969647058823512</v>
      </c>
      <c r="L266" s="18">
        <f>-K266/'TS#1_Orthog_AcpS_Step 1'!J266</f>
        <v>0.30162650585297801</v>
      </c>
      <c r="N266" s="29">
        <f>'TS#1_Orthog_AcpS_Step 1'!G266-'TS#1_Orthog_AcpS_PfAcpH_Step 2'!G266</f>
        <v>-4.55600000000004</v>
      </c>
    </row>
    <row r="267" spans="1:14" x14ac:dyDescent="0.25">
      <c r="A267" s="45" t="str">
        <f>'TS#1_Orthog_AcpS_Step 1'!A267</f>
        <v>I23</v>
      </c>
      <c r="B267" s="45" t="str">
        <f>'TS#1_Orthog_AcpS_Step 1'!B267</f>
        <v>A P A D S L E S A E K</v>
      </c>
      <c r="C267" s="6">
        <v>0.10199999999999999</v>
      </c>
      <c r="G267" s="25">
        <v>1245.2729999999999</v>
      </c>
      <c r="H267" s="6">
        <v>49810933</v>
      </c>
      <c r="J267" s="6">
        <f t="shared" si="4"/>
        <v>180.29064705882342</v>
      </c>
      <c r="K267" s="17">
        <f>J267-'TS#1_Orthog_AcpS_Step 1'!J267</f>
        <v>-58.63064705882357</v>
      </c>
      <c r="L267" s="18">
        <f>-K267/'TS#1_Orthog_AcpS_Step 1'!J267</f>
        <v>0.24539732749795551</v>
      </c>
      <c r="N267" s="29">
        <f>'TS#1_Orthog_AcpS_Step 1'!G267-'TS#1_Orthog_AcpS_PfAcpH_Step 2'!G267</f>
        <v>4.1050000000000182</v>
      </c>
    </row>
    <row r="268" spans="1:14" x14ac:dyDescent="0.25">
      <c r="A268" s="45" t="str">
        <f>'TS#1_Orthog_AcpS_Step 1'!A268</f>
        <v>I24</v>
      </c>
      <c r="B268" s="45" t="str">
        <f>'TS#1_Orthog_AcpS_Step 1'!B268</f>
        <v>M P L D S I E S A E I V R</v>
      </c>
      <c r="C268" s="6">
        <v>0.10199999999999999</v>
      </c>
      <c r="G268" s="25">
        <v>1261.182</v>
      </c>
      <c r="H268" s="6">
        <v>50447284</v>
      </c>
      <c r="J268" s="6">
        <f t="shared" si="4"/>
        <v>196.19964705882353</v>
      </c>
      <c r="K268" s="17">
        <f>J268-'TS#1_Orthog_AcpS_Step 1'!J268</f>
        <v>-56.301647058823619</v>
      </c>
      <c r="L268" s="18">
        <f>-K268/'TS#1_Orthog_AcpS_Step 1'!J268</f>
        <v>0.22297567723590028</v>
      </c>
      <c r="N268" s="29">
        <f>'TS#1_Orthog_AcpS_Step 1'!G268-'TS#1_Orthog_AcpS_PfAcpH_Step 2'!G268</f>
        <v>1.7760000000000673</v>
      </c>
    </row>
    <row r="269" spans="1:14" x14ac:dyDescent="0.25">
      <c r="A269" s="45" t="str">
        <f>'TS#1_Orthog_AcpS_Step 1'!A269</f>
        <v>I25</v>
      </c>
      <c r="B269" s="45" t="str">
        <f>'TS#1_Orthog_AcpS_Step 1'!B269</f>
        <v>D S I D E I D N M</v>
      </c>
      <c r="C269" s="6">
        <v>0.10199999999999999</v>
      </c>
      <c r="G269" s="25">
        <v>1118.432</v>
      </c>
      <c r="H269" s="6">
        <v>44737281</v>
      </c>
      <c r="J269" s="6">
        <f t="shared" si="4"/>
        <v>53.44964705882353</v>
      </c>
      <c r="K269" s="17">
        <f>J269-'TS#1_Orthog_AcpS_Step 1'!J269</f>
        <v>-61.438647058823562</v>
      </c>
      <c r="L269" s="18">
        <f>-K269/'TS#1_Orthog_AcpS_Step 1'!J269</f>
        <v>0.53476855523600686</v>
      </c>
      <c r="N269" s="29">
        <f>'TS#1_Orthog_AcpS_Step 1'!G269-'TS#1_Orthog_AcpS_PfAcpH_Step 2'!G269</f>
        <v>6.9130000000000109</v>
      </c>
    </row>
    <row r="270" spans="1:14" x14ac:dyDescent="0.25">
      <c r="A270" s="45" t="str">
        <f>'TS#1_Orthog_AcpS_Step 1'!A270</f>
        <v>I26</v>
      </c>
      <c r="B270" s="45" t="str">
        <f>'TS#1_Orthog_AcpS_Step 1'!B270</f>
        <v>D L P L D S L E S A E M A C C</v>
      </c>
      <c r="C270" s="6">
        <v>0.10199999999999999</v>
      </c>
      <c r="G270" s="25">
        <v>1589.1410000000001</v>
      </c>
      <c r="H270" s="6">
        <v>63565639</v>
      </c>
      <c r="J270" s="6">
        <f t="shared" si="4"/>
        <v>524.15864705882359</v>
      </c>
      <c r="K270" s="17">
        <f>J270-'TS#1_Orthog_AcpS_Step 1'!J270</f>
        <v>35.101352941176629</v>
      </c>
      <c r="L270" s="18">
        <f>-K270/'TS#1_Orthog_AcpS_Step 1'!J270</f>
        <v>-7.1773498449718851E-2</v>
      </c>
      <c r="N270" s="29">
        <f>'TS#1_Orthog_AcpS_Step 1'!G270-'TS#1_Orthog_AcpS_PfAcpH_Step 2'!G270</f>
        <v>-89.62700000000018</v>
      </c>
    </row>
    <row r="271" spans="1:14" x14ac:dyDescent="0.25">
      <c r="A271" s="45" t="str">
        <f>'TS#1_Orthog_AcpS_Step 1'!A271</f>
        <v>I27</v>
      </c>
      <c r="B271" s="45" t="str">
        <f>'TS#1_Orthog_AcpS_Step 1'!B271</f>
        <v>N N A S F H E D L G A D S L D T V C L V</v>
      </c>
      <c r="C271" s="6">
        <v>0.10199999999999999</v>
      </c>
      <c r="G271" s="25">
        <v>1854.4480000000001</v>
      </c>
      <c r="H271" s="6">
        <v>74177933</v>
      </c>
      <c r="J271" s="6">
        <f t="shared" si="4"/>
        <v>789.46564705882361</v>
      </c>
      <c r="K271" s="17">
        <f>J271-'TS#1_Orthog_AcpS_Step 1'!J271</f>
        <v>14.306352941176556</v>
      </c>
      <c r="L271" s="18">
        <f>-K271/'TS#1_Orthog_AcpS_Step 1'!J271</f>
        <v>-1.8456016782281218E-2</v>
      </c>
      <c r="N271" s="29">
        <f>'TS#1_Orthog_AcpS_Step 1'!G271-'TS#1_Orthog_AcpS_PfAcpH_Step 2'!G271</f>
        <v>-68.832000000000107</v>
      </c>
    </row>
    <row r="272" spans="1:14" x14ac:dyDescent="0.25">
      <c r="A272" s="45" t="str">
        <f>'TS#1_Orthog_AcpS_Step 1'!A272</f>
        <v>I28</v>
      </c>
      <c r="B272" s="45" t="str">
        <f>'TS#1_Orthog_AcpS_Step 1'!B272</f>
        <v>D S M E T L D V L C P</v>
      </c>
      <c r="C272" s="6">
        <v>0.10199999999999999</v>
      </c>
      <c r="G272" s="25">
        <v>1275.8330000000001</v>
      </c>
      <c r="H272" s="6">
        <v>51033312</v>
      </c>
      <c r="J272" s="6">
        <f t="shared" si="4"/>
        <v>210.8506470588236</v>
      </c>
      <c r="K272" s="17">
        <f>J272-'TS#1_Orthog_AcpS_Step 1'!J272</f>
        <v>-36.29664705882351</v>
      </c>
      <c r="L272" s="18">
        <f>-K272/'TS#1_Orthog_AcpS_Step 1'!J272</f>
        <v>0.14686240927058491</v>
      </c>
      <c r="N272" s="29">
        <f>'TS#1_Orthog_AcpS_Step 1'!G272-'TS#1_Orthog_AcpS_PfAcpH_Step 2'!G272</f>
        <v>-18.229000000000042</v>
      </c>
    </row>
    <row r="273" spans="1:14" x14ac:dyDescent="0.25">
      <c r="A273" s="45" t="str">
        <f>'TS#1_Orthog_AcpS_Step 1'!A273</f>
        <v>I29</v>
      </c>
      <c r="B273" s="45" t="str">
        <f>'TS#1_Orthog_AcpS_Step 1'!B273</f>
        <v>E D V P V E S M D T I D M V A</v>
      </c>
      <c r="C273" s="6">
        <v>0.10199999999999999</v>
      </c>
      <c r="G273" s="25">
        <v>1200.8710000000001</v>
      </c>
      <c r="H273" s="6">
        <v>48034853</v>
      </c>
      <c r="J273" s="6">
        <f t="shared" si="4"/>
        <v>135.88864705882361</v>
      </c>
      <c r="K273" s="17">
        <f>J273-'TS#1_Orthog_AcpS_Step 1'!J273</f>
        <v>-0.88464705882347516</v>
      </c>
      <c r="L273" s="18">
        <f>-K273/'TS#1_Orthog_AcpS_Step 1'!J273</f>
        <v>6.4679809353903259E-3</v>
      </c>
      <c r="N273" s="29">
        <f>'TS#1_Orthog_AcpS_Step 1'!G273-'TS#1_Orthog_AcpS_PfAcpH_Step 2'!G273</f>
        <v>-53.641000000000076</v>
      </c>
    </row>
    <row r="274" spans="1:14" x14ac:dyDescent="0.25">
      <c r="A274" s="45" t="str">
        <f>'TS#1_Orthog_AcpS_Step 1'!A274</f>
        <v>I30</v>
      </c>
      <c r="B274" s="45" t="str">
        <f>'TS#1_Orthog_AcpS_Step 1'!B274</f>
        <v>N D S M E T D E C A D</v>
      </c>
      <c r="C274" s="6">
        <v>0.10199999999999999</v>
      </c>
      <c r="G274" s="25">
        <v>1190.5309999999999</v>
      </c>
      <c r="H274" s="6">
        <v>47621224</v>
      </c>
      <c r="J274" s="6">
        <f t="shared" si="4"/>
        <v>125.54864705882346</v>
      </c>
      <c r="K274" s="17">
        <f>J274-'TS#1_Orthog_AcpS_Step 1'!J274</f>
        <v>-12.146647058823646</v>
      </c>
      <c r="L274" s="18">
        <f>-K274/'TS#1_Orthog_AcpS_Step 1'!J274</f>
        <v>8.8213959210875631E-2</v>
      </c>
      <c r="N274" s="29">
        <f>'TS#1_Orthog_AcpS_Step 1'!G274-'TS#1_Orthog_AcpS_PfAcpH_Step 2'!G274</f>
        <v>-42.378999999999905</v>
      </c>
    </row>
    <row r="275" spans="1:14" x14ac:dyDescent="0.25">
      <c r="A275" s="45" t="str">
        <f>'TS#1_Orthog_AcpS_Step 1'!A275</f>
        <v>J1</v>
      </c>
      <c r="B275" s="45" t="str">
        <f>'TS#1_Orthog_AcpS_Step 1'!B275</f>
        <v>E E A G M D S A D T M</v>
      </c>
      <c r="C275" s="6">
        <v>0.10199999999999999</v>
      </c>
      <c r="G275" s="25">
        <v>1058.3800000000001</v>
      </c>
      <c r="H275" s="6">
        <v>42335185</v>
      </c>
      <c r="J275" s="6">
        <f t="shared" si="4"/>
        <v>-6.6023529411763775</v>
      </c>
      <c r="K275" s="17">
        <f>J275-'TS#1_Orthog_AcpS_Step 1'!J275</f>
        <v>-24.439647058823539</v>
      </c>
      <c r="L275" s="18">
        <f>-K275/'TS#1_Orthog_AcpS_Step 1'!J275</f>
        <v>1.3701431897478442</v>
      </c>
      <c r="N275" s="29">
        <f>'TS#1_Orthog_AcpS_Step 1'!G275-'TS#1_Orthog_AcpS_PfAcpH_Step 2'!G275</f>
        <v>-30.086000000000013</v>
      </c>
    </row>
    <row r="276" spans="1:14" x14ac:dyDescent="0.25">
      <c r="A276" s="45" t="str">
        <f>'TS#1_Orthog_AcpS_Step 1'!A276</f>
        <v>J2</v>
      </c>
      <c r="B276" s="45" t="str">
        <f>'TS#1_Orthog_AcpS_Step 1'!B276</f>
        <v>E S I E T L D M A I</v>
      </c>
      <c r="C276" s="6">
        <v>0.10199999999999999</v>
      </c>
      <c r="G276" s="25">
        <v>1085.5039999999999</v>
      </c>
      <c r="H276" s="6">
        <v>43420144</v>
      </c>
      <c r="J276" s="6">
        <f t="shared" si="4"/>
        <v>20.521647058823419</v>
      </c>
      <c r="K276" s="17">
        <f>J276-'TS#1_Orthog_AcpS_Step 1'!J276</f>
        <v>16.694352941176362</v>
      </c>
      <c r="L276" s="18">
        <f>-K276/'TS#1_Orthog_AcpS_Step 1'!J276</f>
        <v>-4.3619205705151591</v>
      </c>
      <c r="N276" s="29">
        <f>'TS#1_Orthog_AcpS_Step 1'!G276-'TS#1_Orthog_AcpS_PfAcpH_Step 2'!G276</f>
        <v>-71.219999999999914</v>
      </c>
    </row>
    <row r="277" spans="1:14" x14ac:dyDescent="0.25">
      <c r="A277" s="45" t="str">
        <f>'TS#1_Orthog_AcpS_Step 1'!A277</f>
        <v>J3</v>
      </c>
      <c r="B277" s="45" t="str">
        <f>'TS#1_Orthog_AcpS_Step 1'!B277</f>
        <v>E W C N E S L E T L</v>
      </c>
      <c r="C277" s="6">
        <v>0.10199999999999999</v>
      </c>
      <c r="G277" s="25">
        <v>979.61099999999999</v>
      </c>
      <c r="H277" s="6">
        <v>39184444</v>
      </c>
      <c r="J277" s="6">
        <f t="shared" si="4"/>
        <v>-85.371352941176497</v>
      </c>
      <c r="K277" s="17">
        <f>J277-'TS#1_Orthog_AcpS_Step 1'!J277</f>
        <v>12.810352941176461</v>
      </c>
      <c r="L277" s="18">
        <f>-K277/'TS#1_Orthog_AcpS_Step 1'!J277</f>
        <v>0.13047596623068022</v>
      </c>
      <c r="N277" s="29">
        <f>'TS#1_Orthog_AcpS_Step 1'!G277-'TS#1_Orthog_AcpS_PfAcpH_Step 2'!G277</f>
        <v>-67.336000000000013</v>
      </c>
    </row>
    <row r="278" spans="1:14" x14ac:dyDescent="0.25">
      <c r="A278" s="45" t="str">
        <f>'TS#1_Orthog_AcpS_Step 1'!A278</f>
        <v>J4</v>
      </c>
      <c r="B278" s="45" t="str">
        <f>'TS#1_Orthog_AcpS_Step 1'!B278</f>
        <v>A P V D S A E W L E L</v>
      </c>
      <c r="C278" s="6">
        <v>0.10199999999999999</v>
      </c>
      <c r="G278" s="25">
        <v>903.74300000000005</v>
      </c>
      <c r="H278" s="6">
        <v>36149719</v>
      </c>
      <c r="J278" s="6">
        <f t="shared" si="4"/>
        <v>-161.23935294117643</v>
      </c>
      <c r="K278" s="17">
        <f>J278-'TS#1_Orthog_AcpS_Step 1'!J278</f>
        <v>71.64835294117654</v>
      </c>
      <c r="L278" s="18">
        <f>-K278/'TS#1_Orthog_AcpS_Step 1'!J278</f>
        <v>0.30765193323416939</v>
      </c>
      <c r="N278" s="29">
        <f>'TS#1_Orthog_AcpS_Step 1'!G278-'TS#1_Orthog_AcpS_PfAcpH_Step 2'!G278</f>
        <v>-126.17400000000009</v>
      </c>
    </row>
    <row r="279" spans="1:14" x14ac:dyDescent="0.25">
      <c r="A279" s="45" t="str">
        <f>'TS#1_Orthog_AcpS_Step 1'!A279</f>
        <v>J5</v>
      </c>
      <c r="B279" s="45" t="str">
        <f>'TS#1_Orthog_AcpS_Step 1'!B279</f>
        <v>N S Q S F H E D R G A D S L D T V E L V</v>
      </c>
      <c r="C279" s="6">
        <v>0.10199999999999999</v>
      </c>
      <c r="G279" s="25">
        <v>1349.1559999999999</v>
      </c>
      <c r="H279" s="6">
        <v>53966242</v>
      </c>
      <c r="J279" s="6">
        <f t="shared" si="4"/>
        <v>284.17364705882346</v>
      </c>
      <c r="K279" s="17">
        <f>J279-'TS#1_Orthog_AcpS_Step 1'!J279</f>
        <v>130.80635294117633</v>
      </c>
      <c r="L279" s="18">
        <f>-K279/'TS#1_Orthog_AcpS_Step 1'!J279</f>
        <v>-0.85289600819869427</v>
      </c>
      <c r="N279" s="29">
        <f>'TS#1_Orthog_AcpS_Step 1'!G279-'TS#1_Orthog_AcpS_PfAcpH_Step 2'!G279</f>
        <v>-185.33199999999988</v>
      </c>
    </row>
    <row r="280" spans="1:14" x14ac:dyDescent="0.25">
      <c r="A280" s="45" t="str">
        <f>'TS#1_Orthog_AcpS_Step 1'!A280</f>
        <v>J6</v>
      </c>
      <c r="B280" s="45" t="str">
        <f>'TS#1_Orthog_AcpS_Step 1'!B280</f>
        <v>N S A S F V P D L G A D S L D T Q E L N</v>
      </c>
      <c r="C280" s="6">
        <v>0.10199999999999999</v>
      </c>
      <c r="G280" s="25">
        <v>1285.93</v>
      </c>
      <c r="H280" s="6">
        <v>51437204</v>
      </c>
      <c r="J280" s="6">
        <f t="shared" si="4"/>
        <v>220.94764705882358</v>
      </c>
      <c r="K280" s="17">
        <f>J280-'TS#1_Orthog_AcpS_Step 1'!J280</f>
        <v>110.00535294117662</v>
      </c>
      <c r="L280" s="18">
        <f>-K280/'TS#1_Orthog_AcpS_Step 1'!J280</f>
        <v>-0.99155469801736063</v>
      </c>
      <c r="N280" s="29">
        <f>'TS#1_Orthog_AcpS_Step 1'!G280-'TS#1_Orthog_AcpS_PfAcpH_Step 2'!G280</f>
        <v>-164.53100000000018</v>
      </c>
    </row>
    <row r="281" spans="1:14" x14ac:dyDescent="0.25">
      <c r="A281" s="45" t="str">
        <f>'TS#1_Orthog_AcpS_Step 1'!A281</f>
        <v>J7</v>
      </c>
      <c r="B281" s="45" t="str">
        <f>'TS#1_Orthog_AcpS_Step 1'!B281</f>
        <v>D E G N G S I D S L</v>
      </c>
      <c r="C281" s="6">
        <v>0.10199999999999999</v>
      </c>
      <c r="G281" s="25">
        <v>1123.6980000000001</v>
      </c>
      <c r="H281" s="6">
        <v>44947903</v>
      </c>
      <c r="J281" s="6">
        <f t="shared" si="4"/>
        <v>58.715647058823606</v>
      </c>
      <c r="K281" s="17">
        <f>J281-'TS#1_Orthog_AcpS_Step 1'!J281</f>
        <v>52.74535294117652</v>
      </c>
      <c r="L281" s="18">
        <f>-K281/'TS#1_Orthog_AcpS_Step 1'!J281</f>
        <v>-8.8346322478939534</v>
      </c>
      <c r="N281" s="29">
        <f>'TS#1_Orthog_AcpS_Step 1'!G281-'TS#1_Orthog_AcpS_PfAcpH_Step 2'!G281</f>
        <v>-107.27100000000007</v>
      </c>
    </row>
    <row r="282" spans="1:14" x14ac:dyDescent="0.25">
      <c r="A282" s="45" t="str">
        <f>'TS#1_Orthog_AcpS_Step 1'!A282</f>
        <v>J8</v>
      </c>
      <c r="B282" s="45" t="str">
        <f>'TS#1_Orthog_AcpS_Step 1'!B282</f>
        <v>I P C E S V E T C D</v>
      </c>
      <c r="C282" s="6">
        <v>0.10199999999999999</v>
      </c>
      <c r="G282" s="25">
        <v>1167.729</v>
      </c>
      <c r="H282" s="6">
        <v>46709164</v>
      </c>
      <c r="J282" s="6">
        <f t="shared" si="4"/>
        <v>102.74664705882356</v>
      </c>
      <c r="K282" s="17">
        <f>J282-'TS#1_Orthog_AcpS_Step 1'!J282</f>
        <v>1.9503529411765612</v>
      </c>
      <c r="L282" s="18">
        <f>-K282/'TS#1_Orthog_AcpS_Step 1'!J282</f>
        <v>-1.9349450872669548E-2</v>
      </c>
      <c r="N282" s="29">
        <f>'TS#1_Orthog_AcpS_Step 1'!G282-'TS#1_Orthog_AcpS_PfAcpH_Step 2'!G282</f>
        <v>-56.476000000000113</v>
      </c>
    </row>
    <row r="283" spans="1:14" x14ac:dyDescent="0.25">
      <c r="A283" s="45" t="str">
        <f>'TS#1_Orthog_AcpS_Step 1'!A283</f>
        <v>J9</v>
      </c>
      <c r="B283" s="45" t="str">
        <f>'TS#1_Orthog_AcpS_Step 1'!B283</f>
        <v>G S L E F D A K K W</v>
      </c>
      <c r="C283" s="6">
        <v>0.10199999999999999</v>
      </c>
      <c r="G283" s="25">
        <v>2648.808</v>
      </c>
      <c r="H283" s="6">
        <v>105952310</v>
      </c>
      <c r="J283" s="6">
        <f t="shared" si="4"/>
        <v>1583.8256470588235</v>
      </c>
      <c r="K283" s="17">
        <f>J283-'TS#1_Orthog_AcpS_Step 1'!J283</f>
        <v>34.686352941176438</v>
      </c>
      <c r="L283" s="18">
        <f>-K283/'TS#1_Orthog_AcpS_Step 1'!J283</f>
        <v>-2.2390725658361768E-2</v>
      </c>
      <c r="N283" s="29">
        <f>'TS#1_Orthog_AcpS_Step 1'!G283-'TS#1_Orthog_AcpS_PfAcpH_Step 2'!G283</f>
        <v>-89.211999999999989</v>
      </c>
    </row>
    <row r="284" spans="1:14" x14ac:dyDescent="0.25">
      <c r="A284" s="45" t="str">
        <f>'TS#1_Orthog_AcpS_Step 1'!A284</f>
        <v>J10</v>
      </c>
      <c r="B284" s="45" t="str">
        <f>'TS#1_Orthog_AcpS_Step 1'!B284</f>
        <v>D S M E T P D M</v>
      </c>
      <c r="C284" s="6">
        <v>0.10199999999999999</v>
      </c>
      <c r="G284" s="25">
        <v>1181.7750000000001</v>
      </c>
      <c r="H284" s="6">
        <v>47270983</v>
      </c>
      <c r="J284" s="6">
        <f t="shared" si="4"/>
        <v>116.7926470588236</v>
      </c>
      <c r="K284" s="17">
        <f>J284-'TS#1_Orthog_AcpS_Step 1'!J284</f>
        <v>-31.123647058823508</v>
      </c>
      <c r="L284" s="18">
        <f>-K284/'TS#1_Orthog_AcpS_Step 1'!J284</f>
        <v>0.21041391852387079</v>
      </c>
      <c r="N284" s="29">
        <f>'TS#1_Orthog_AcpS_Step 1'!G284-'TS#1_Orthog_AcpS_PfAcpH_Step 2'!G284</f>
        <v>-23.402000000000044</v>
      </c>
    </row>
    <row r="285" spans="1:14" x14ac:dyDescent="0.25">
      <c r="A285" s="45" t="str">
        <f>'TS#1_Orthog_AcpS_Step 1'!A285</f>
        <v>J11</v>
      </c>
      <c r="B285" s="45" t="str">
        <f>'TS#1_Orthog_AcpS_Step 1'!B285</f>
        <v>D E P Q D S L D S F Y L C</v>
      </c>
      <c r="C285" s="6">
        <v>0.10199999999999999</v>
      </c>
      <c r="G285" s="25">
        <v>1361.08</v>
      </c>
      <c r="H285" s="6">
        <v>54443216</v>
      </c>
      <c r="J285" s="6">
        <f t="shared" si="4"/>
        <v>296.09764705882344</v>
      </c>
      <c r="K285" s="17">
        <f>J285-'TS#1_Orthog_AcpS_Step 1'!J285</f>
        <v>-64.424647058823666</v>
      </c>
      <c r="L285" s="18">
        <f>-K285/'TS#1_Orthog_AcpS_Step 1'!J285</f>
        <v>0.17869809470867384</v>
      </c>
      <c r="N285" s="29">
        <f>'TS#1_Orthog_AcpS_Step 1'!G285-'TS#1_Orthog_AcpS_PfAcpH_Step 2'!G285</f>
        <v>9.8990000000001146</v>
      </c>
    </row>
    <row r="286" spans="1:14" x14ac:dyDescent="0.25">
      <c r="A286" s="45" t="str">
        <f>'TS#1_Orthog_AcpS_Step 1'!A286</f>
        <v>J12</v>
      </c>
      <c r="B286" s="45" t="str">
        <f>'TS#1_Orthog_AcpS_Step 1'!B286</f>
        <v>D S A D T M E M I I C</v>
      </c>
      <c r="C286" s="6">
        <v>0.10199999999999999</v>
      </c>
      <c r="G286" s="25">
        <v>1201.82</v>
      </c>
      <c r="H286" s="6">
        <v>48072802</v>
      </c>
      <c r="J286" s="6">
        <f t="shared" si="4"/>
        <v>136.83764705882345</v>
      </c>
      <c r="K286" s="17">
        <f>J286-'TS#1_Orthog_AcpS_Step 1'!J286</f>
        <v>-66.993647058823626</v>
      </c>
      <c r="L286" s="18">
        <f>-K286/'TS#1_Orthog_AcpS_Step 1'!J286</f>
        <v>0.32867203904497766</v>
      </c>
      <c r="N286" s="29">
        <f>'TS#1_Orthog_AcpS_Step 1'!G286-'TS#1_Orthog_AcpS_PfAcpH_Step 2'!G286</f>
        <v>12.468000000000075</v>
      </c>
    </row>
    <row r="287" spans="1:14" x14ac:dyDescent="0.25">
      <c r="A287" s="45" t="str">
        <f>'TS#1_Orthog_AcpS_Step 1'!A287</f>
        <v>J13</v>
      </c>
      <c r="B287" s="45" t="str">
        <f>'TS#1_Orthog_AcpS_Step 1'!B287</f>
        <v>P V D S A P S I</v>
      </c>
      <c r="C287" s="6">
        <v>0.10199999999999999</v>
      </c>
      <c r="G287" s="25">
        <v>1044.0730000000001</v>
      </c>
      <c r="H287" s="6">
        <v>41762932</v>
      </c>
      <c r="J287" s="6">
        <f t="shared" si="4"/>
        <v>-20.909352941176394</v>
      </c>
      <c r="K287" s="17">
        <f>J287-'TS#1_Orthog_AcpS_Step 1'!J287</f>
        <v>-66.097647058823441</v>
      </c>
      <c r="L287" s="18">
        <f>-K287/'TS#1_Orthog_AcpS_Step 1'!J287</f>
        <v>1.462716138094065</v>
      </c>
      <c r="N287" s="29">
        <f>'TS#1_Orthog_AcpS_Step 1'!G287-'TS#1_Orthog_AcpS_PfAcpH_Step 2'!G287</f>
        <v>11.571999999999889</v>
      </c>
    </row>
    <row r="288" spans="1:14" x14ac:dyDescent="0.25">
      <c r="A288" s="45" t="str">
        <f>'TS#1_Orthog_AcpS_Step 1'!A288</f>
        <v>J14</v>
      </c>
      <c r="B288" s="45" t="str">
        <f>'TS#1_Orthog_AcpS_Step 1'!B288</f>
        <v>N E A Q F V D D D G Q D S L D T V E L V</v>
      </c>
      <c r="C288" s="6">
        <v>0.10199999999999999</v>
      </c>
      <c r="G288" s="25">
        <v>1256.5709999999999</v>
      </c>
      <c r="H288" s="6">
        <v>50262857</v>
      </c>
      <c r="J288" s="6">
        <f t="shared" si="4"/>
        <v>191.58864705882343</v>
      </c>
      <c r="K288" s="17">
        <f>J288-'TS#1_Orthog_AcpS_Step 1'!J288</f>
        <v>-65.473647058823644</v>
      </c>
      <c r="L288" s="18">
        <f>-K288/'TS#1_Orthog_AcpS_Step 1'!J288</f>
        <v>0.25469953609322021</v>
      </c>
      <c r="N288" s="29">
        <f>'TS#1_Orthog_AcpS_Step 1'!G288-'TS#1_Orthog_AcpS_PfAcpH_Step 2'!G288</f>
        <v>10.948000000000093</v>
      </c>
    </row>
    <row r="289" spans="1:14" x14ac:dyDescent="0.25">
      <c r="A289" s="45" t="str">
        <f>'TS#1_Orthog_AcpS_Step 1'!A289</f>
        <v>J15</v>
      </c>
      <c r="B289" s="45" t="str">
        <f>'TS#1_Orthog_AcpS_Step 1'!B289</f>
        <v>G V D S M E S L E A A A</v>
      </c>
      <c r="C289" s="6">
        <v>0.10199999999999999</v>
      </c>
      <c r="G289" s="25">
        <v>1121.694</v>
      </c>
      <c r="H289" s="6">
        <v>44867772</v>
      </c>
      <c r="J289" s="6">
        <f t="shared" si="4"/>
        <v>56.711647058823473</v>
      </c>
      <c r="K289" s="17">
        <f>J289-'TS#1_Orthog_AcpS_Step 1'!J289</f>
        <v>-39.416647058823628</v>
      </c>
      <c r="L289" s="18">
        <f>-K289/'TS#1_Orthog_AcpS_Step 1'!J289</f>
        <v>0.41004209448035522</v>
      </c>
      <c r="N289" s="29">
        <f>'TS#1_Orthog_AcpS_Step 1'!G289-'TS#1_Orthog_AcpS_PfAcpH_Step 2'!G289</f>
        <v>-15.108999999999924</v>
      </c>
    </row>
    <row r="290" spans="1:14" x14ac:dyDescent="0.25">
      <c r="A290" s="45" t="str">
        <f>'TS#1_Orthog_AcpS_Step 1'!A290</f>
        <v>J16</v>
      </c>
      <c r="B290" s="45" t="str">
        <f>'TS#1_Orthog_AcpS_Step 1'!B290</f>
        <v>D L P L E S L D S</v>
      </c>
      <c r="C290" s="6">
        <v>0.10199999999999999</v>
      </c>
      <c r="G290" s="25">
        <v>1186.557</v>
      </c>
      <c r="H290" s="6">
        <v>47462268</v>
      </c>
      <c r="J290" s="6">
        <f t="shared" si="4"/>
        <v>121.57464705882353</v>
      </c>
      <c r="K290" s="17">
        <f>J290-'TS#1_Orthog_AcpS_Step 1'!J290</f>
        <v>-13.905647058823433</v>
      </c>
      <c r="L290" s="18">
        <f>-K290/'TS#1_Orthog_AcpS_Step 1'!J290</f>
        <v>0.10263962851120026</v>
      </c>
      <c r="N290" s="29">
        <f>'TS#1_Orthog_AcpS_Step 1'!G290-'TS#1_Orthog_AcpS_PfAcpH_Step 2'!G290</f>
        <v>-40.620000000000118</v>
      </c>
    </row>
    <row r="291" spans="1:14" x14ac:dyDescent="0.25">
      <c r="A291" s="45" t="str">
        <f>'TS#1_Orthog_AcpS_Step 1'!A291</f>
        <v>J17</v>
      </c>
      <c r="B291" s="45" t="str">
        <f>'TS#1_Orthog_AcpS_Step 1'!B291</f>
        <v>G F D S M D T T E I V Y P</v>
      </c>
      <c r="C291" s="6">
        <v>0.10199999999999999</v>
      </c>
      <c r="G291" s="25">
        <v>1216.4749999999999</v>
      </c>
      <c r="H291" s="6">
        <v>48658992</v>
      </c>
      <c r="J291" s="6">
        <f t="shared" si="4"/>
        <v>151.49264705882342</v>
      </c>
      <c r="K291" s="17">
        <f>J291-'TS#1_Orthog_AcpS_Step 1'!J291</f>
        <v>-8.1176470588236498</v>
      </c>
      <c r="L291" s="18">
        <f>-K291/'TS#1_Orthog_AcpS_Step 1'!J291</f>
        <v>5.0859169853043548E-2</v>
      </c>
      <c r="N291" s="29">
        <f>'TS#1_Orthog_AcpS_Step 1'!G291-'TS#1_Orthog_AcpS_PfAcpH_Step 2'!G291</f>
        <v>-46.407999999999902</v>
      </c>
    </row>
    <row r="292" spans="1:14" x14ac:dyDescent="0.25">
      <c r="A292" s="45" t="str">
        <f>'TS#1_Orthog_AcpS_Step 1'!A292</f>
        <v>J18</v>
      </c>
      <c r="B292" s="45" t="str">
        <f>'TS#1_Orthog_AcpS_Step 1'!B292</f>
        <v>M C M D S V E F A L M C I</v>
      </c>
      <c r="C292" s="6">
        <v>0.10199999999999999</v>
      </c>
      <c r="G292" s="25">
        <v>1340.645</v>
      </c>
      <c r="H292" s="6">
        <v>53625810</v>
      </c>
      <c r="J292" s="6">
        <f t="shared" si="4"/>
        <v>275.6626470588235</v>
      </c>
      <c r="K292" s="17">
        <f>J292-'TS#1_Orthog_AcpS_Step 1'!J292</f>
        <v>-47.040647058823652</v>
      </c>
      <c r="L292" s="18">
        <f>-K292/'TS#1_Orthog_AcpS_Step 1'!J292</f>
        <v>0.14577058219205583</v>
      </c>
      <c r="N292" s="29">
        <f>'TS#1_Orthog_AcpS_Step 1'!G292-'TS#1_Orthog_AcpS_PfAcpH_Step 2'!G292</f>
        <v>-7.4849999999999</v>
      </c>
    </row>
    <row r="293" spans="1:14" x14ac:dyDescent="0.25">
      <c r="A293" s="45" t="str">
        <f>'TS#1_Orthog_AcpS_Step 1'!A293</f>
        <v>J19</v>
      </c>
      <c r="B293" s="45" t="str">
        <f>'TS#1_Orthog_AcpS_Step 1'!B293</f>
        <v>I E S M D T V E I I E</v>
      </c>
      <c r="C293" s="6">
        <v>0.10199999999999999</v>
      </c>
      <c r="G293" s="25">
        <v>1178.5039999999999</v>
      </c>
      <c r="H293" s="6">
        <v>47140156</v>
      </c>
      <c r="J293" s="6">
        <f t="shared" si="4"/>
        <v>113.52164705882342</v>
      </c>
      <c r="K293" s="17">
        <f>J293-'TS#1_Orthog_AcpS_Step 1'!J293</f>
        <v>-41.171647058823737</v>
      </c>
      <c r="L293" s="18">
        <f>-K293/'TS#1_Orthog_AcpS_Step 1'!J293</f>
        <v>0.2661501734361667</v>
      </c>
      <c r="N293" s="29">
        <f>'TS#1_Orthog_AcpS_Step 1'!G293-'TS#1_Orthog_AcpS_PfAcpH_Step 2'!G293</f>
        <v>-13.353999999999814</v>
      </c>
    </row>
    <row r="294" spans="1:14" x14ac:dyDescent="0.25">
      <c r="A294" s="45" t="str">
        <f>'TS#1_Orthog_AcpS_Step 1'!A294</f>
        <v>J20</v>
      </c>
      <c r="B294" s="45" t="str">
        <f>'TS#1_Orthog_AcpS_Step 1'!B294</f>
        <v>F W N D S M E S A D S A C P</v>
      </c>
      <c r="C294" s="6">
        <v>0.10199999999999999</v>
      </c>
      <c r="G294" s="25">
        <v>1226.252</v>
      </c>
      <c r="H294" s="6">
        <v>49050078</v>
      </c>
      <c r="J294" s="6">
        <f t="shared" si="4"/>
        <v>161.26964705882347</v>
      </c>
      <c r="K294" s="17">
        <f>J294-'TS#1_Orthog_AcpS_Step 1'!J294</f>
        <v>-38.445647058823624</v>
      </c>
      <c r="L294" s="18">
        <f>-K294/'TS#1_Orthog_AcpS_Step 1'!J294</f>
        <v>0.19250226793435404</v>
      </c>
      <c r="N294" s="29">
        <f>'TS#1_Orthog_AcpS_Step 1'!G294-'TS#1_Orthog_AcpS_PfAcpH_Step 2'!G294</f>
        <v>-16.079999999999927</v>
      </c>
    </row>
    <row r="295" spans="1:14" x14ac:dyDescent="0.25">
      <c r="A295" s="45" t="str">
        <f>'TS#1_Orthog_AcpS_Step 1'!A295</f>
        <v>J21</v>
      </c>
      <c r="B295" s="45" t="str">
        <f>'TS#1_Orthog_AcpS_Step 1'!B295</f>
        <v>V E S M F S V E</v>
      </c>
      <c r="C295" s="6">
        <v>0.10199999999999999</v>
      </c>
      <c r="G295" s="25">
        <v>1196.4839999999999</v>
      </c>
      <c r="H295" s="6">
        <v>47859362</v>
      </c>
      <c r="J295" s="6">
        <f t="shared" si="4"/>
        <v>131.50164705882344</v>
      </c>
      <c r="K295" s="17">
        <f>J295-'TS#1_Orthog_AcpS_Step 1'!J295</f>
        <v>-62.557647058823704</v>
      </c>
      <c r="L295" s="18">
        <f>-K295/'TS#1_Orthog_AcpS_Step 1'!J295</f>
        <v>0.32236357110986169</v>
      </c>
      <c r="N295" s="29">
        <f>'TS#1_Orthog_AcpS_Step 1'!G295-'TS#1_Orthog_AcpS_PfAcpH_Step 2'!G295</f>
        <v>8.0320000000001528</v>
      </c>
    </row>
    <row r="296" spans="1:14" x14ac:dyDescent="0.25">
      <c r="A296" s="45" t="str">
        <f>'TS#1_Orthog_AcpS_Step 1'!A296</f>
        <v>J22</v>
      </c>
      <c r="B296" s="45" t="str">
        <f>'TS#1_Orthog_AcpS_Step 1'!B296</f>
        <v>K M D S I C T A D</v>
      </c>
      <c r="C296" s="6">
        <v>0.10199999999999999</v>
      </c>
      <c r="G296" s="25">
        <v>1243</v>
      </c>
      <c r="H296" s="6">
        <v>49719993</v>
      </c>
      <c r="J296" s="6">
        <f t="shared" si="4"/>
        <v>178.01764705882351</v>
      </c>
      <c r="K296" s="17">
        <f>J296-'TS#1_Orthog_AcpS_Step 1'!J296</f>
        <v>-46.620647058823579</v>
      </c>
      <c r="L296" s="18">
        <f>-K296/'TS#1_Orthog_AcpS_Step 1'!J296</f>
        <v>0.20753650770873247</v>
      </c>
      <c r="N296" s="29">
        <f>'TS#1_Orthog_AcpS_Step 1'!G296-'TS#1_Orthog_AcpS_PfAcpH_Step 2'!G296</f>
        <v>-7.9049999999999727</v>
      </c>
    </row>
    <row r="297" spans="1:14" x14ac:dyDescent="0.25">
      <c r="A297" s="45" t="str">
        <f>'TS#1_Orthog_AcpS_Step 1'!A297</f>
        <v>J23</v>
      </c>
      <c r="B297" s="45" t="str">
        <f>'TS#1_Orthog_AcpS_Step 1'!B297</f>
        <v>N P A S F V D D W D A W S L D C V E L C</v>
      </c>
      <c r="C297" s="6">
        <v>0.10199999999999999</v>
      </c>
      <c r="G297" s="25">
        <v>1409.79</v>
      </c>
      <c r="H297" s="6">
        <v>56391601</v>
      </c>
      <c r="J297" s="6">
        <f t="shared" si="4"/>
        <v>344.80764705882348</v>
      </c>
      <c r="K297" s="17">
        <f>J297-'TS#1_Orthog_AcpS_Step 1'!J297</f>
        <v>-42.295647058823533</v>
      </c>
      <c r="L297" s="18">
        <f>-K297/'TS#1_Orthog_AcpS_Step 1'!J297</f>
        <v>0.10926191458853667</v>
      </c>
      <c r="N297" s="29">
        <f>'TS#1_Orthog_AcpS_Step 1'!G297-'TS#1_Orthog_AcpS_PfAcpH_Step 2'!G297</f>
        <v>-12.230000000000018</v>
      </c>
    </row>
    <row r="298" spans="1:14" x14ac:dyDescent="0.25">
      <c r="A298" s="45" t="str">
        <f>'TS#1_Orthog_AcpS_Step 1'!A298</f>
        <v>J24</v>
      </c>
      <c r="B298" s="45" t="str">
        <f>'TS#1_Orthog_AcpS_Step 1'!B298</f>
        <v>D E H P N E S A D Q</v>
      </c>
      <c r="C298" s="6">
        <v>0.10199999999999999</v>
      </c>
      <c r="G298" s="25">
        <v>1130.742</v>
      </c>
      <c r="H298" s="6">
        <v>45229684</v>
      </c>
      <c r="J298" s="6">
        <f t="shared" si="4"/>
        <v>65.759647058823475</v>
      </c>
      <c r="K298" s="17">
        <f>J298-'TS#1_Orthog_AcpS_Step 1'!J298</f>
        <v>-75.68664705882361</v>
      </c>
      <c r="L298" s="18">
        <f>-K298/'TS#1_Orthog_AcpS_Step 1'!J298</f>
        <v>0.53509105721689465</v>
      </c>
      <c r="N298" s="29">
        <f>'TS#1_Orthog_AcpS_Step 1'!G298-'TS#1_Orthog_AcpS_PfAcpH_Step 2'!G298</f>
        <v>21.161000000000058</v>
      </c>
    </row>
    <row r="299" spans="1:14" x14ac:dyDescent="0.25">
      <c r="A299" s="45" t="str">
        <f>'TS#1_Orthog_AcpS_Step 1'!A299</f>
        <v>J25</v>
      </c>
      <c r="B299" s="45" t="str">
        <f>'TS#1_Orthog_AcpS_Step 1'!B299</f>
        <v>L G L E S M D F</v>
      </c>
      <c r="C299" s="6">
        <v>0.10199999999999999</v>
      </c>
      <c r="G299" s="25">
        <v>1202.51</v>
      </c>
      <c r="H299" s="6">
        <v>48100394</v>
      </c>
      <c r="J299" s="6">
        <f t="shared" si="4"/>
        <v>137.5276470588235</v>
      </c>
      <c r="K299" s="17">
        <f>J299-'TS#1_Orthog_AcpS_Step 1'!J299</f>
        <v>-75.028647058823481</v>
      </c>
      <c r="L299" s="18">
        <f>-K299/'TS#1_Orthog_AcpS_Step 1'!J299</f>
        <v>0.35298247633775626</v>
      </c>
      <c r="N299" s="29">
        <f>'TS#1_Orthog_AcpS_Step 1'!G299-'TS#1_Orthog_AcpS_PfAcpH_Step 2'!G299</f>
        <v>20.502999999999929</v>
      </c>
    </row>
    <row r="300" spans="1:14" x14ac:dyDescent="0.25">
      <c r="A300" s="45" t="str">
        <f>'TS#1_Orthog_AcpS_Step 1'!A300</f>
        <v>J26</v>
      </c>
      <c r="B300" s="45" t="str">
        <f>'TS#1_Orthog_AcpS_Step 1'!B300</f>
        <v>I G L D S I E K V D E P</v>
      </c>
      <c r="C300" s="6">
        <v>0.10199999999999999</v>
      </c>
      <c r="G300" s="25">
        <v>1204.123</v>
      </c>
      <c r="H300" s="6">
        <v>48164911</v>
      </c>
      <c r="J300" s="6">
        <f t="shared" si="4"/>
        <v>139.14064705882356</v>
      </c>
      <c r="K300" s="17">
        <f>J300-'TS#1_Orthog_AcpS_Step 1'!J300</f>
        <v>-64.730647058823479</v>
      </c>
      <c r="L300" s="18">
        <f>-K300/'TS#1_Orthog_AcpS_Step 1'!J300</f>
        <v>0.31750741240436564</v>
      </c>
      <c r="N300" s="29">
        <f>'TS#1_Orthog_AcpS_Step 1'!G300-'TS#1_Orthog_AcpS_PfAcpH_Step 2'!G300</f>
        <v>10.204999999999927</v>
      </c>
    </row>
    <row r="301" spans="1:14" x14ac:dyDescent="0.25">
      <c r="A301" s="45" t="str">
        <f>'TS#1_Orthog_AcpS_Step 1'!A301</f>
        <v>J27</v>
      </c>
      <c r="B301" s="45" t="str">
        <f>'TS#1_Orthog_AcpS_Step 1'!B301</f>
        <v>I E S V D T V I S L</v>
      </c>
      <c r="C301" s="6">
        <v>0.10199999999999999</v>
      </c>
      <c r="G301" s="25">
        <v>1238.77</v>
      </c>
      <c r="H301" s="6">
        <v>49550819</v>
      </c>
      <c r="J301" s="6">
        <f t="shared" si="4"/>
        <v>173.7876470588235</v>
      </c>
      <c r="K301" s="17">
        <f>J301-'TS#1_Orthog_AcpS_Step 1'!J301</f>
        <v>-61.391647058823537</v>
      </c>
      <c r="L301" s="18">
        <f>-K301/'TS#1_Orthog_AcpS_Step 1'!J301</f>
        <v>0.26104188844155957</v>
      </c>
      <c r="N301" s="29">
        <f>'TS#1_Orthog_AcpS_Step 1'!G301-'TS#1_Orthog_AcpS_PfAcpH_Step 2'!G301</f>
        <v>6.8659999999999854</v>
      </c>
    </row>
    <row r="302" spans="1:14" x14ac:dyDescent="0.25">
      <c r="A302" s="45" t="str">
        <f>'TS#1_Orthog_AcpS_Step 1'!A302</f>
        <v>J28</v>
      </c>
      <c r="B302" s="45" t="str">
        <f>'TS#1_Orthog_AcpS_Step 1'!B302</f>
        <v>D S I E T F E T L A W</v>
      </c>
      <c r="C302" s="6">
        <v>0.10199999999999999</v>
      </c>
      <c r="G302" s="25">
        <v>1442.1079999999999</v>
      </c>
      <c r="H302" s="6">
        <v>57684313</v>
      </c>
      <c r="J302" s="6">
        <f t="shared" si="4"/>
        <v>377.12564705882346</v>
      </c>
      <c r="K302" s="17">
        <f>J302-'TS#1_Orthog_AcpS_Step 1'!J302</f>
        <v>50.296352941176337</v>
      </c>
      <c r="L302" s="18">
        <f>-K302/'TS#1_Orthog_AcpS_Step 1'!J302</f>
        <v>-0.15389181400328028</v>
      </c>
      <c r="N302" s="29">
        <f>'TS#1_Orthog_AcpS_Step 1'!G302-'TS#1_Orthog_AcpS_PfAcpH_Step 2'!G302</f>
        <v>-104.82199999999989</v>
      </c>
    </row>
    <row r="303" spans="1:14" x14ac:dyDescent="0.25">
      <c r="A303" s="45" t="str">
        <f>'TS#1_Orthog_AcpS_Step 1'!A303</f>
        <v>J29</v>
      </c>
      <c r="B303" s="45" t="str">
        <f>'TS#1_Orthog_AcpS_Step 1'!B303</f>
        <v>M E S A D T V E L I L I</v>
      </c>
      <c r="C303" s="6">
        <v>0.10199999999999999</v>
      </c>
      <c r="G303" s="25">
        <v>1188.721</v>
      </c>
      <c r="H303" s="6">
        <v>47548852</v>
      </c>
      <c r="J303" s="6">
        <f t="shared" si="4"/>
        <v>123.73864705882352</v>
      </c>
      <c r="K303" s="17">
        <f>J303-'TS#1_Orthog_AcpS_Step 1'!J303</f>
        <v>-9.0886470588236534</v>
      </c>
      <c r="L303" s="18">
        <f>-K303/'TS#1_Orthog_AcpS_Step 1'!J303</f>
        <v>6.8424544211325267E-2</v>
      </c>
      <c r="N303" s="29">
        <f>'TS#1_Orthog_AcpS_Step 1'!G303-'TS#1_Orthog_AcpS_PfAcpH_Step 2'!G303</f>
        <v>-45.436999999999898</v>
      </c>
    </row>
    <row r="304" spans="1:14" x14ac:dyDescent="0.25">
      <c r="A304" s="45" t="str">
        <f>'TS#1_Orthog_AcpS_Step 1'!A304</f>
        <v>J30</v>
      </c>
      <c r="B304" s="45" t="str">
        <f>'TS#1_Orthog_AcpS_Step 1'!B304</f>
        <v>V D S L D S L E A L C S</v>
      </c>
      <c r="C304" s="6">
        <v>0.10199999999999999</v>
      </c>
      <c r="G304" s="25">
        <v>1615.3579999999999</v>
      </c>
      <c r="H304" s="6">
        <v>64614340</v>
      </c>
      <c r="J304" s="6">
        <f t="shared" si="4"/>
        <v>550.37564705882346</v>
      </c>
      <c r="K304" s="17">
        <f>J304-'TS#1_Orthog_AcpS_Step 1'!J304</f>
        <v>238.09635294117629</v>
      </c>
      <c r="L304" s="18">
        <f>-K304/'TS#1_Orthog_AcpS_Step 1'!J304</f>
        <v>-0.76244681420176574</v>
      </c>
      <c r="N304" s="29">
        <f>'TS#1_Orthog_AcpS_Step 1'!G304-'TS#1_Orthog_AcpS_PfAcpH_Step 2'!G304</f>
        <v>-292.62199999999984</v>
      </c>
    </row>
    <row r="305" spans="1:14" x14ac:dyDescent="0.25">
      <c r="A305" s="45" t="str">
        <f>'TS#1_Orthog_AcpS_Step 1'!A305</f>
        <v>K1</v>
      </c>
      <c r="B305" s="45" t="str">
        <f>'TS#1_Orthog_AcpS_Step 1'!B305</f>
        <v>V D S I E S V E L V A P</v>
      </c>
      <c r="C305" s="6">
        <v>0.10199999999999999</v>
      </c>
      <c r="G305" s="25">
        <v>1092.68</v>
      </c>
      <c r="H305" s="6">
        <v>43707185</v>
      </c>
      <c r="J305" s="6">
        <f t="shared" si="4"/>
        <v>27.697647058823577</v>
      </c>
      <c r="K305" s="17">
        <f>J305-'TS#1_Orthog_AcpS_Step 1'!J305</f>
        <v>6.7533529411764448</v>
      </c>
      <c r="L305" s="18">
        <f>-K305/'TS#1_Orthog_AcpS_Step 1'!J305</f>
        <v>-0.32244356879453101</v>
      </c>
      <c r="N305" s="29">
        <f>'TS#1_Orthog_AcpS_Step 1'!G305-'TS#1_Orthog_AcpS_PfAcpH_Step 2'!G305</f>
        <v>-61.278999999999996</v>
      </c>
    </row>
    <row r="306" spans="1:14" x14ac:dyDescent="0.25">
      <c r="A306" s="27" t="str">
        <f>'TS#1_Orthog_AcpS_Step 1'!A306</f>
        <v>K2</v>
      </c>
      <c r="B306" s="27" t="str">
        <f>'TS#1_Orthog_AcpS_Step 1'!B306</f>
        <v>M D S T D T C V T G L</v>
      </c>
      <c r="C306" s="6">
        <v>0.10199999999999999</v>
      </c>
      <c r="G306" s="25">
        <v>1180.4000000000001</v>
      </c>
      <c r="H306" s="6">
        <v>47216008</v>
      </c>
      <c r="J306" s="6">
        <f t="shared" si="4"/>
        <v>115.4176470588236</v>
      </c>
      <c r="K306" s="17">
        <f>J306-'TS#1_Orthog_AcpS_Step 1'!J306</f>
        <v>6.0993529411764484</v>
      </c>
      <c r="L306" s="18">
        <f>-K306/'TS#1_Orthog_AcpS_Step 1'!J306</f>
        <v>-5.5794439443158449E-2</v>
      </c>
      <c r="N306" s="29">
        <f>'TS#1_Orthog_AcpS_Step 1'!G306-'TS#1_Orthog_AcpS_PfAcpH_Step 2'!G306</f>
        <v>-60.625</v>
      </c>
    </row>
    <row r="307" spans="1:14" x14ac:dyDescent="0.25">
      <c r="A307" s="27" t="str">
        <f>'TS#1_Orthog_AcpS_Step 1'!A307</f>
        <v>K3</v>
      </c>
      <c r="B307" s="27" t="str">
        <f>'TS#1_Orthog_AcpS_Step 1'!B307</f>
        <v>T L N G V I S S D S C</v>
      </c>
      <c r="C307" s="6">
        <v>0.10199999999999999</v>
      </c>
      <c r="G307" s="25">
        <v>1147.1990000000001</v>
      </c>
      <c r="H307" s="6">
        <v>45887966</v>
      </c>
      <c r="J307" s="6">
        <f t="shared" si="4"/>
        <v>82.216647058823582</v>
      </c>
      <c r="K307" s="17">
        <f>J307-'TS#1_Orthog_AcpS_Step 1'!J307</f>
        <v>38.727352941176605</v>
      </c>
      <c r="L307" s="18">
        <f>-K307/'TS#1_Orthog_AcpS_Step 1'!J307</f>
        <v>-0.89050313937981151</v>
      </c>
      <c r="N307" s="29">
        <f>'TS#1_Orthog_AcpS_Step 1'!G307-'TS#1_Orthog_AcpS_PfAcpH_Step 2'!G307</f>
        <v>-93.253000000000156</v>
      </c>
    </row>
    <row r="308" spans="1:14" x14ac:dyDescent="0.25">
      <c r="A308" s="27" t="str">
        <f>'TS#1_Orthog_AcpS_Step 1'!A308</f>
        <v>K4</v>
      </c>
      <c r="B308" s="27" t="str">
        <f>'TS#1_Orthog_AcpS_Step 1'!B308</f>
        <v>M M E L I S L I T Q I H G</v>
      </c>
      <c r="C308" s="6">
        <v>0.10199999999999999</v>
      </c>
      <c r="G308" s="25">
        <v>1156.529</v>
      </c>
      <c r="H308" s="6">
        <v>46261170</v>
      </c>
      <c r="J308" s="6">
        <f t="shared" si="4"/>
        <v>91.54664705882351</v>
      </c>
      <c r="K308" s="17">
        <f>J308-'TS#1_Orthog_AcpS_Step 1'!J308</f>
        <v>72.899352941176403</v>
      </c>
      <c r="L308" s="18">
        <f>-K308/'TS#1_Orthog_AcpS_Step 1'!J308</f>
        <v>-3.9093796923697988</v>
      </c>
      <c r="N308" s="29">
        <f>'TS#1_Orthog_AcpS_Step 1'!G308-'TS#1_Orthog_AcpS_PfAcpH_Step 2'!G308</f>
        <v>-127.42499999999995</v>
      </c>
    </row>
    <row r="309" spans="1:14" x14ac:dyDescent="0.25">
      <c r="A309" s="27" t="str">
        <f>'TS#1_Orthog_AcpS_Step 1'!A309</f>
        <v>K5</v>
      </c>
      <c r="B309" s="27" t="str">
        <f>'TS#1_Orthog_AcpS_Step 1'!B309</f>
        <v>E S K E Y C L K</v>
      </c>
      <c r="C309" s="6">
        <v>0.10199999999999999</v>
      </c>
      <c r="G309" s="25">
        <v>1710.0550000000001</v>
      </c>
      <c r="H309" s="6">
        <v>68402187</v>
      </c>
      <c r="J309" s="6">
        <f t="shared" si="4"/>
        <v>645.07264705882358</v>
      </c>
      <c r="K309" s="17">
        <f>J309-'TS#1_Orthog_AcpS_Step 1'!J309</f>
        <v>171.13635294117648</v>
      </c>
      <c r="L309" s="18">
        <f>-K309/'TS#1_Orthog_AcpS_Step 1'!J309</f>
        <v>-0.36109568957952526</v>
      </c>
      <c r="N309" s="29">
        <f>'TS#1_Orthog_AcpS_Step 1'!G309-'TS#1_Orthog_AcpS_PfAcpH_Step 2'!G309</f>
        <v>-225.66200000000003</v>
      </c>
    </row>
    <row r="310" spans="1:14" x14ac:dyDescent="0.25">
      <c r="A310" s="27" t="str">
        <f>'TS#1_Orthog_AcpS_Step 1'!A310</f>
        <v>K6</v>
      </c>
      <c r="B310" s="27" t="str">
        <f>'TS#1_Orthog_AcpS_Step 1'!B310</f>
        <v>V C S L S Y M M R T S</v>
      </c>
      <c r="C310" s="6">
        <v>0.10199999999999999</v>
      </c>
      <c r="G310" s="25">
        <v>2061.6909999999998</v>
      </c>
      <c r="H310" s="6">
        <v>82467637</v>
      </c>
      <c r="J310" s="6">
        <f t="shared" si="4"/>
        <v>996.70864705882332</v>
      </c>
      <c r="K310" s="17">
        <f>J310-'TS#1_Orthog_AcpS_Step 1'!J310</f>
        <v>224.72035294117632</v>
      </c>
      <c r="L310" s="18">
        <f>-K310/'TS#1_Orthog_AcpS_Step 1'!J310</f>
        <v>-0.29109295393918255</v>
      </c>
      <c r="N310" s="29">
        <f>'TS#1_Orthog_AcpS_Step 1'!G310-'TS#1_Orthog_AcpS_PfAcpH_Step 2'!G310</f>
        <v>-279.24599999999987</v>
      </c>
    </row>
    <row r="311" spans="1:14" x14ac:dyDescent="0.25">
      <c r="A311" s="27" t="str">
        <f>'TS#1_Orthog_AcpS_Step 1'!A311</f>
        <v>K7</v>
      </c>
      <c r="B311" s="27" t="str">
        <f>'TS#1_Orthog_AcpS_Step 1'!B311</f>
        <v>V D S S E Y C L S G V L</v>
      </c>
      <c r="C311" s="6">
        <v>0.10199999999999999</v>
      </c>
      <c r="G311" s="25">
        <v>1306.8150000000001</v>
      </c>
      <c r="H311" s="6">
        <v>52272608</v>
      </c>
      <c r="J311" s="6">
        <f t="shared" si="4"/>
        <v>241.83264705882357</v>
      </c>
      <c r="K311" s="17">
        <f>J311-'TS#1_Orthog_AcpS_Step 1'!J311</f>
        <v>66.760352941176507</v>
      </c>
      <c r="L311" s="18">
        <f>-K311/'TS#1_Orthog_AcpS_Step 1'!J311</f>
        <v>-0.38133020006189061</v>
      </c>
      <c r="N311" s="29">
        <f>'TS#1_Orthog_AcpS_Step 1'!G311-'TS#1_Orthog_AcpS_PfAcpH_Step 2'!G311</f>
        <v>-121.28600000000006</v>
      </c>
    </row>
    <row r="312" spans="1:14" x14ac:dyDescent="0.25">
      <c r="A312" s="27" t="str">
        <f>'TS#1_Orthog_AcpS_Step 1'!A312</f>
        <v>K8</v>
      </c>
      <c r="B312" s="27" t="str">
        <f>'TS#1_Orthog_AcpS_Step 1'!B312</f>
        <v>D D P M E S K E L C V V T</v>
      </c>
      <c r="C312" s="6">
        <v>0.10199999999999999</v>
      </c>
      <c r="G312" s="25">
        <v>1284.598</v>
      </c>
      <c r="H312" s="6">
        <v>51383906</v>
      </c>
      <c r="J312" s="6">
        <f t="shared" si="4"/>
        <v>219.61564705882347</v>
      </c>
      <c r="K312" s="17">
        <f>J312-'TS#1_Orthog_AcpS_Step 1'!J312</f>
        <v>33.57635294117631</v>
      </c>
      <c r="L312" s="18">
        <f>-K312/'TS#1_Orthog_AcpS_Step 1'!J312</f>
        <v>-0.18047989861724245</v>
      </c>
      <c r="N312" s="29">
        <f>'TS#1_Orthog_AcpS_Step 1'!G312-'TS#1_Orthog_AcpS_PfAcpH_Step 2'!G312</f>
        <v>-88.101999999999862</v>
      </c>
    </row>
    <row r="313" spans="1:14" x14ac:dyDescent="0.25">
      <c r="A313" s="27" t="str">
        <f>'TS#1_Orthog_AcpS_Step 1'!A313</f>
        <v>K9</v>
      </c>
      <c r="B313" s="27" t="str">
        <f>'TS#1_Orthog_AcpS_Step 1'!B313</f>
        <v>T V V Y M D S M I S M</v>
      </c>
      <c r="C313" s="6">
        <v>0.10199999999999999</v>
      </c>
      <c r="G313" s="25">
        <v>1197.5830000000001</v>
      </c>
      <c r="H313" s="6">
        <v>47903336</v>
      </c>
      <c r="J313" s="6">
        <f t="shared" si="4"/>
        <v>132.6006470588236</v>
      </c>
      <c r="K313" s="17">
        <f>J313-'TS#1_Orthog_AcpS_Step 1'!J313</f>
        <v>7.8953529411764976</v>
      </c>
      <c r="L313" s="18">
        <f>-K313/'TS#1_Orthog_AcpS_Step 1'!J313</f>
        <v>-6.3312091094769513E-2</v>
      </c>
      <c r="N313" s="29">
        <f>'TS#1_Orthog_AcpS_Step 1'!G313-'TS#1_Orthog_AcpS_PfAcpH_Step 2'!G313</f>
        <v>-62.421000000000049</v>
      </c>
    </row>
    <row r="314" spans="1:14" x14ac:dyDescent="0.25">
      <c r="A314" s="27" t="str">
        <f>'TS#1_Orthog_AcpS_Step 1'!A314</f>
        <v>K10</v>
      </c>
      <c r="B314" s="27" t="str">
        <f>'TS#1_Orthog_AcpS_Step 1'!B314</f>
        <v>A G A D S T S T A W L S C R</v>
      </c>
      <c r="C314" s="6">
        <v>0.10199999999999999</v>
      </c>
      <c r="G314" s="25">
        <v>1640.192</v>
      </c>
      <c r="H314" s="6">
        <v>65607692</v>
      </c>
      <c r="J314" s="6">
        <f t="shared" si="4"/>
        <v>575.20964705882352</v>
      </c>
      <c r="K314" s="17">
        <f>J314-'TS#1_Orthog_AcpS_Step 1'!J314</f>
        <v>-62.835647058823497</v>
      </c>
      <c r="L314" s="18">
        <f>-K314/'TS#1_Orthog_AcpS_Step 1'!J314</f>
        <v>9.8481483427785371E-2</v>
      </c>
      <c r="N314" s="29">
        <f>'TS#1_Orthog_AcpS_Step 1'!G314-'TS#1_Orthog_AcpS_PfAcpH_Step 2'!G314</f>
        <v>8.3099999999999454</v>
      </c>
    </row>
    <row r="315" spans="1:14" x14ac:dyDescent="0.25">
      <c r="A315" s="27" t="str">
        <f>'TS#1_Orthog_AcpS_Step 1'!A315</f>
        <v>K11</v>
      </c>
      <c r="B315" s="27" t="str">
        <f>'TS#1_Orthog_AcpS_Step 1'!B315</f>
        <v>A D I D S S E V M M</v>
      </c>
      <c r="C315" s="6">
        <v>0.10199999999999999</v>
      </c>
      <c r="G315" s="25">
        <v>1178.9369999999999</v>
      </c>
      <c r="H315" s="6">
        <v>47157492</v>
      </c>
      <c r="J315" s="6">
        <f t="shared" si="4"/>
        <v>113.95464705882341</v>
      </c>
      <c r="K315" s="17">
        <f>J315-'TS#1_Orthog_AcpS_Step 1'!J315</f>
        <v>-85.180647058823752</v>
      </c>
      <c r="L315" s="18">
        <f>-K315/'TS#1_Orthog_AcpS_Step 1'!J315</f>
        <v>0.42775263639854755</v>
      </c>
      <c r="N315" s="29">
        <f>'TS#1_Orthog_AcpS_Step 1'!G315-'TS#1_Orthog_AcpS_PfAcpH_Step 2'!G315</f>
        <v>30.6550000000002</v>
      </c>
    </row>
    <row r="316" spans="1:14" x14ac:dyDescent="0.25">
      <c r="A316" s="27" t="str">
        <f>'TS#1_Orthog_AcpS_Step 1'!A316</f>
        <v>K12</v>
      </c>
      <c r="B316" s="27" t="str">
        <f>'TS#1_Orthog_AcpS_Step 1'!B316</f>
        <v>E A C S A E F Y M K S G L</v>
      </c>
      <c r="C316" s="6">
        <v>0.10199999999999999</v>
      </c>
      <c r="G316" s="25">
        <v>1379.4649999999999</v>
      </c>
      <c r="H316" s="6">
        <v>55178603</v>
      </c>
      <c r="J316" s="6">
        <f t="shared" si="4"/>
        <v>314.48264705882343</v>
      </c>
      <c r="K316" s="17">
        <f>J316-'TS#1_Orthog_AcpS_Step 1'!J316</f>
        <v>-212.03064705882366</v>
      </c>
      <c r="L316" s="18">
        <f>-K316/'TS#1_Orthog_AcpS_Step 1'!J316</f>
        <v>0.40270711001543363</v>
      </c>
      <c r="N316" s="29">
        <f>'TS#1_Orthog_AcpS_Step 1'!G316-'TS#1_Orthog_AcpS_PfAcpH_Step 2'!G316</f>
        <v>157.50500000000011</v>
      </c>
    </row>
    <row r="317" spans="1:14" x14ac:dyDescent="0.25">
      <c r="A317" s="27" t="str">
        <f>'TS#1_Orthog_AcpS_Step 1'!A317</f>
        <v>K13</v>
      </c>
      <c r="B317" s="27" t="str">
        <f>'TS#1_Orthog_AcpS_Step 1'!B317</f>
        <v>C V E S S E M</v>
      </c>
      <c r="C317" s="6">
        <v>0.10199999999999999</v>
      </c>
      <c r="G317" s="25">
        <v>1088.7919999999999</v>
      </c>
      <c r="H317" s="6">
        <v>43551676</v>
      </c>
      <c r="J317" s="6">
        <f t="shared" si="4"/>
        <v>23.80964705882343</v>
      </c>
      <c r="K317" s="17">
        <f>J317-'TS#1_Orthog_AcpS_Step 1'!J317</f>
        <v>-89.660647058823542</v>
      </c>
      <c r="L317" s="18">
        <f>-K317/'TS#1_Orthog_AcpS_Step 1'!J317</f>
        <v>0.79016845559475346</v>
      </c>
      <c r="N317" s="29">
        <f>'TS#1_Orthog_AcpS_Step 1'!G317-'TS#1_Orthog_AcpS_PfAcpH_Step 2'!G317</f>
        <v>35.134999999999991</v>
      </c>
    </row>
    <row r="318" spans="1:14" x14ac:dyDescent="0.25">
      <c r="A318" s="27" t="str">
        <f>'TS#1_Orthog_AcpS_Step 1'!A318</f>
        <v>K14</v>
      </c>
      <c r="B318" s="27" t="str">
        <f>'TS#1_Orthog_AcpS_Step 1'!B318</f>
        <v>S V Q C I L S A L W Q S S</v>
      </c>
      <c r="C318" s="6">
        <v>0.10199999999999999</v>
      </c>
      <c r="G318" s="25">
        <v>1170.1610000000001</v>
      </c>
      <c r="H318" s="6">
        <v>46806444</v>
      </c>
      <c r="J318" s="6">
        <f t="shared" si="4"/>
        <v>105.17864705882357</v>
      </c>
      <c r="K318" s="17">
        <f>J318-'TS#1_Orthog_AcpS_Step 1'!J318</f>
        <v>-72.273647058823599</v>
      </c>
      <c r="L318" s="18">
        <f>-K318/'TS#1_Orthog_AcpS_Step 1'!J318</f>
        <v>0.40728494054242925</v>
      </c>
      <c r="N318" s="29">
        <f>'TS#1_Orthog_AcpS_Step 1'!G318-'TS#1_Orthog_AcpS_PfAcpH_Step 2'!G318</f>
        <v>17.748000000000047</v>
      </c>
    </row>
    <row r="319" spans="1:14" x14ac:dyDescent="0.25">
      <c r="A319" s="27" t="str">
        <f>'TS#1_Orthog_AcpS_Step 1'!A319</f>
        <v>K15</v>
      </c>
      <c r="B319" s="27" t="str">
        <f>'TS#1_Orthog_AcpS_Step 1'!B319</f>
        <v>V E S S D S C A T G C</v>
      </c>
      <c r="C319" s="6">
        <v>0.10199999999999999</v>
      </c>
      <c r="G319" s="25">
        <v>1172.4290000000001</v>
      </c>
      <c r="H319" s="6">
        <v>46897179</v>
      </c>
      <c r="J319" s="6">
        <f t="shared" si="4"/>
        <v>107.4466470588236</v>
      </c>
      <c r="K319" s="17">
        <f>J319-'TS#1_Orthog_AcpS_Step 1'!J319</f>
        <v>-52.157647058823386</v>
      </c>
      <c r="L319" s="18">
        <f>-K319/'TS#1_Orthog_AcpS_Step 1'!J319</f>
        <v>0.32679350732491641</v>
      </c>
      <c r="N319" s="29">
        <f>'TS#1_Orthog_AcpS_Step 1'!G319-'TS#1_Orthog_AcpS_PfAcpH_Step 2'!G319</f>
        <v>-2.3680000000001655</v>
      </c>
    </row>
    <row r="320" spans="1:14" x14ac:dyDescent="0.25">
      <c r="A320" s="27" t="str">
        <f>'TS#1_Orthog_AcpS_Step 1'!A320</f>
        <v>K16</v>
      </c>
      <c r="B320" s="27" t="str">
        <f>'TS#1_Orthog_AcpS_Step 1'!B320</f>
        <v>T R E P V D S S D F</v>
      </c>
      <c r="C320" s="6">
        <v>0.10199999999999999</v>
      </c>
      <c r="G320" s="25">
        <v>1129.5650000000001</v>
      </c>
      <c r="H320" s="6">
        <v>45182616</v>
      </c>
      <c r="J320" s="6">
        <f t="shared" si="4"/>
        <v>64.582647058823568</v>
      </c>
      <c r="K320" s="17">
        <f>J320-'TS#1_Orthog_AcpS_Step 1'!J320</f>
        <v>-58.79664705882351</v>
      </c>
      <c r="L320" s="18">
        <f>-K320/'TS#1_Orthog_AcpS_Step 1'!J320</f>
        <v>0.47655198126485115</v>
      </c>
      <c r="N320" s="29">
        <f>'TS#1_Orthog_AcpS_Step 1'!G320-'TS#1_Orthog_AcpS_PfAcpH_Step 2'!G320</f>
        <v>4.2709999999999582</v>
      </c>
    </row>
    <row r="321" spans="1:14" x14ac:dyDescent="0.25">
      <c r="A321" s="27" t="str">
        <f>'TS#1_Orthog_AcpS_Step 1'!A321</f>
        <v>K17</v>
      </c>
      <c r="B321" s="27" t="str">
        <f>'TS#1_Orthog_AcpS_Step 1'!B321</f>
        <v>A E S S D T R L W</v>
      </c>
      <c r="C321" s="6">
        <v>0.10199999999999999</v>
      </c>
      <c r="G321" s="25">
        <v>1331.1679999999999</v>
      </c>
      <c r="H321" s="6">
        <v>53246733</v>
      </c>
      <c r="J321" s="6">
        <f t="shared" si="4"/>
        <v>266.18564705882341</v>
      </c>
      <c r="K321" s="17">
        <f>J321-'TS#1_Orthog_AcpS_Step 1'!J321</f>
        <v>-17.015647058823561</v>
      </c>
      <c r="L321" s="18">
        <f>-K321/'TS#1_Orthog_AcpS_Step 1'!J321</f>
        <v>6.0083224943721307E-2</v>
      </c>
      <c r="N321" s="29">
        <f>'TS#1_Orthog_AcpS_Step 1'!G321-'TS#1_Orthog_AcpS_PfAcpH_Step 2'!G321</f>
        <v>-37.509999999999991</v>
      </c>
    </row>
    <row r="322" spans="1:14" x14ac:dyDescent="0.25">
      <c r="A322" s="27" t="str">
        <f>'TS#1_Orthog_AcpS_Step 1'!A322</f>
        <v>K18</v>
      </c>
      <c r="B322" s="27" t="str">
        <f>'TS#1_Orthog_AcpS_Step 1'!B322</f>
        <v>I D Y V D S V E V H I S P V</v>
      </c>
      <c r="C322" s="6">
        <v>0.10199999999999999</v>
      </c>
      <c r="G322" s="25">
        <v>1142.2049999999999</v>
      </c>
      <c r="H322" s="6">
        <v>45688210</v>
      </c>
      <c r="J322" s="6">
        <f t="shared" si="4"/>
        <v>77.222647058823441</v>
      </c>
      <c r="K322" s="17">
        <f>J322-'TS#1_Orthog_AcpS_Step 1'!J322</f>
        <v>-40.202647058823686</v>
      </c>
      <c r="L322" s="18">
        <f>-K322/'TS#1_Orthog_AcpS_Step 1'!J322</f>
        <v>0.34236786342255265</v>
      </c>
      <c r="N322" s="29">
        <f>'TS#1_Orthog_AcpS_Step 1'!G322-'TS#1_Orthog_AcpS_PfAcpH_Step 2'!G322</f>
        <v>-14.322999999999865</v>
      </c>
    </row>
    <row r="323" spans="1:14" x14ac:dyDescent="0.25">
      <c r="A323" s="27" t="str">
        <f>'TS#1_Orthog_AcpS_Step 1'!A323</f>
        <v>K19</v>
      </c>
      <c r="B323" s="27" t="str">
        <f>'TS#1_Orthog_AcpS_Step 1'!B323</f>
        <v>S L C P V E S T E S A M S</v>
      </c>
      <c r="C323" s="6">
        <v>0.10199999999999999</v>
      </c>
      <c r="G323" s="25">
        <v>1157.3040000000001</v>
      </c>
      <c r="H323" s="6">
        <v>46292140</v>
      </c>
      <c r="J323" s="6">
        <f t="shared" si="4"/>
        <v>92.321647058823601</v>
      </c>
      <c r="K323" s="17">
        <f>J323-'TS#1_Orthog_AcpS_Step 1'!J323</f>
        <v>-52.605647058823479</v>
      </c>
      <c r="L323" s="18">
        <f>-K323/'TS#1_Orthog_AcpS_Step 1'!J323</f>
        <v>0.36297957109528306</v>
      </c>
      <c r="N323" s="29">
        <f>'TS#1_Orthog_AcpS_Step 1'!G323-'TS#1_Orthog_AcpS_PfAcpH_Step 2'!G323</f>
        <v>-1.9200000000000728</v>
      </c>
    </row>
    <row r="324" spans="1:14" x14ac:dyDescent="0.25">
      <c r="A324" s="27" t="str">
        <f>'TS#1_Orthog_AcpS_Step 1'!A324</f>
        <v>K20</v>
      </c>
      <c r="B324" s="27" t="str">
        <f>'TS#1_Orthog_AcpS_Step 1'!B324</f>
        <v>C L E S T D S C V T P C M</v>
      </c>
      <c r="C324" s="6">
        <v>0.10199999999999999</v>
      </c>
      <c r="G324" s="25">
        <v>1229.5619999999999</v>
      </c>
      <c r="H324" s="6">
        <v>49182498</v>
      </c>
      <c r="J324" s="6">
        <f t="shared" si="4"/>
        <v>164.57964705882341</v>
      </c>
      <c r="K324" s="17">
        <f>J324-'TS#1_Orthog_AcpS_Step 1'!J324</f>
        <v>-92.120647058823579</v>
      </c>
      <c r="L324" s="18">
        <f>-K324/'TS#1_Orthog_AcpS_Step 1'!J324</f>
        <v>0.35886459489837685</v>
      </c>
      <c r="N324" s="29">
        <f>'TS#1_Orthog_AcpS_Step 1'!G324-'TS#1_Orthog_AcpS_PfAcpH_Step 2'!G324</f>
        <v>37.595000000000027</v>
      </c>
    </row>
    <row r="325" spans="1:14" x14ac:dyDescent="0.25">
      <c r="A325" s="27" t="str">
        <f>'TS#1_Orthog_AcpS_Step 1'!A325</f>
        <v>K21</v>
      </c>
      <c r="B325" s="27" t="str">
        <f>'TS#1_Orthog_AcpS_Step 1'!B325</f>
        <v>C G L D S S E W V L S P L V</v>
      </c>
      <c r="C325" s="6">
        <v>0.10199999999999999</v>
      </c>
      <c r="G325" s="25">
        <v>1223.0840000000001</v>
      </c>
      <c r="H325" s="6">
        <v>48923349</v>
      </c>
      <c r="J325" s="6">
        <f t="shared" si="4"/>
        <v>158.10164705882357</v>
      </c>
      <c r="K325" s="17">
        <f>J325-'TS#1_Orthog_AcpS_Step 1'!J325</f>
        <v>-102.96264705882345</v>
      </c>
      <c r="L325" s="18">
        <f>-K325/'TS#1_Orthog_AcpS_Step 1'!J325</f>
        <v>0.39439574610085881</v>
      </c>
      <c r="N325" s="29">
        <f>'TS#1_Orthog_AcpS_Step 1'!G325-'TS#1_Orthog_AcpS_PfAcpH_Step 2'!G325</f>
        <v>48.436999999999898</v>
      </c>
    </row>
    <row r="326" spans="1:14" x14ac:dyDescent="0.25">
      <c r="A326" s="27" t="str">
        <f>'TS#1_Orthog_AcpS_Step 1'!A326</f>
        <v>K22</v>
      </c>
      <c r="B326" s="27" t="str">
        <f>'TS#1_Orthog_AcpS_Step 1'!B326</f>
        <v>P V E S T E T A V T P</v>
      </c>
      <c r="C326" s="6">
        <v>0.10199999999999999</v>
      </c>
      <c r="G326" s="25">
        <v>1102.633</v>
      </c>
      <c r="H326" s="6">
        <v>44105310</v>
      </c>
      <c r="J326" s="6">
        <f t="shared" ref="J326:J389" si="5">G326-$I$2</f>
        <v>37.650647058823552</v>
      </c>
      <c r="K326" s="17">
        <f>J326-'TS#1_Orthog_AcpS_Step 1'!J326</f>
        <v>-60.279647058823457</v>
      </c>
      <c r="L326" s="18">
        <f>-K326/'TS#1_Orthog_AcpS_Step 1'!J326</f>
        <v>0.61553626078573254</v>
      </c>
      <c r="N326" s="29">
        <f>'TS#1_Orthog_AcpS_Step 1'!G326-'TS#1_Orthog_AcpS_PfAcpH_Step 2'!G326</f>
        <v>5.7539999999999054</v>
      </c>
    </row>
    <row r="327" spans="1:14" x14ac:dyDescent="0.25">
      <c r="A327" s="27" t="str">
        <f>'TS#1_Orthog_AcpS_Step 1'!A327</f>
        <v>K23</v>
      </c>
      <c r="B327" s="27" t="str">
        <f>'TS#1_Orthog_AcpS_Step 1'!B327</f>
        <v>N G N D S D S T G L L S S E</v>
      </c>
      <c r="C327" s="6">
        <v>0.10199999999999999</v>
      </c>
      <c r="G327" s="25">
        <v>1149.518</v>
      </c>
      <c r="H327" s="6">
        <v>45980715</v>
      </c>
      <c r="J327" s="6">
        <f t="shared" si="5"/>
        <v>84.535647058823542</v>
      </c>
      <c r="K327" s="17">
        <f>J327-'TS#1_Orthog_AcpS_Step 1'!J327</f>
        <v>-89.82464705882353</v>
      </c>
      <c r="L327" s="18">
        <f>-K327/'TS#1_Orthog_AcpS_Step 1'!J327</f>
        <v>0.51516687049297849</v>
      </c>
      <c r="N327" s="29">
        <f>'TS#1_Orthog_AcpS_Step 1'!G327-'TS#1_Orthog_AcpS_PfAcpH_Step 2'!G327</f>
        <v>35.298999999999978</v>
      </c>
    </row>
    <row r="328" spans="1:14" x14ac:dyDescent="0.25">
      <c r="A328" s="27" t="str">
        <f>'TS#1_Orthog_AcpS_Step 1'!A328</f>
        <v>K24</v>
      </c>
      <c r="B328" s="27" t="str">
        <f>'TS#1_Orthog_AcpS_Step 1'!B328</f>
        <v>S E P I E S V D A Q V K</v>
      </c>
      <c r="C328" s="6">
        <v>0.10199999999999999</v>
      </c>
      <c r="G328" s="25">
        <v>2298.4490000000001</v>
      </c>
      <c r="H328" s="6">
        <v>91937942</v>
      </c>
      <c r="J328" s="6">
        <f t="shared" si="5"/>
        <v>1233.4666470588236</v>
      </c>
      <c r="K328" s="17">
        <f>J328-'TS#1_Orthog_AcpS_Step 1'!J328</f>
        <v>-115.6806470588233</v>
      </c>
      <c r="L328" s="18">
        <f>-K328/'TS#1_Orthog_AcpS_Step 1'!J328</f>
        <v>8.5743526717354732E-2</v>
      </c>
      <c r="N328" s="29">
        <f>'TS#1_Orthog_AcpS_Step 1'!G328-'TS#1_Orthog_AcpS_PfAcpH_Step 2'!G328</f>
        <v>61.154999999999745</v>
      </c>
    </row>
    <row r="329" spans="1:14" x14ac:dyDescent="0.25">
      <c r="A329" s="27" t="str">
        <f>'TS#1_Orthog_AcpS_Step 1'!A329</f>
        <v>K25</v>
      </c>
      <c r="B329" s="27" t="str">
        <f>'TS#1_Orthog_AcpS_Step 1'!B329</f>
        <v>E Y L D S T V A N M I T M</v>
      </c>
      <c r="C329" s="6">
        <v>0.10199999999999999</v>
      </c>
      <c r="G329" s="25">
        <v>1198.9939999999999</v>
      </c>
      <c r="H329" s="6">
        <v>47959764</v>
      </c>
      <c r="J329" s="6">
        <f t="shared" si="5"/>
        <v>134.01164705882343</v>
      </c>
      <c r="K329" s="17">
        <f>J329-'TS#1_Orthog_AcpS_Step 1'!J329</f>
        <v>-80.151647058823528</v>
      </c>
      <c r="L329" s="18">
        <f>-K329/'TS#1_Orthog_AcpS_Step 1'!J329</f>
        <v>0.37425482919026071</v>
      </c>
      <c r="N329" s="29">
        <f>'TS#1_Orthog_AcpS_Step 1'!G329-'TS#1_Orthog_AcpS_PfAcpH_Step 2'!G329</f>
        <v>25.625999999999976</v>
      </c>
    </row>
    <row r="330" spans="1:14" x14ac:dyDescent="0.25">
      <c r="A330" s="27" t="str">
        <f>'TS#1_Orthog_AcpS_Step 1'!A330</f>
        <v>K26</v>
      </c>
      <c r="B330" s="27" t="str">
        <f>'TS#1_Orthog_AcpS_Step 1'!B330</f>
        <v>T M V G V D S T A V M</v>
      </c>
      <c r="C330" s="6">
        <v>0.10199999999999999</v>
      </c>
      <c r="G330" s="25">
        <v>1175.941</v>
      </c>
      <c r="H330" s="6">
        <v>47037657</v>
      </c>
      <c r="J330" s="6">
        <f t="shared" si="5"/>
        <v>110.95864705882354</v>
      </c>
      <c r="K330" s="17">
        <f>J330-'TS#1_Orthog_AcpS_Step 1'!J330</f>
        <v>-66.638647058823608</v>
      </c>
      <c r="L330" s="18">
        <f>-K330/'TS#1_Orthog_AcpS_Step 1'!J330</f>
        <v>0.37522332414974552</v>
      </c>
      <c r="N330" s="29">
        <f>'TS#1_Orthog_AcpS_Step 1'!G330-'TS#1_Orthog_AcpS_PfAcpH_Step 2'!G330</f>
        <v>12.113000000000056</v>
      </c>
    </row>
    <row r="331" spans="1:14" x14ac:dyDescent="0.25">
      <c r="A331" s="27" t="str">
        <f>'TS#1_Orthog_AcpS_Step 1'!A331</f>
        <v>K27</v>
      </c>
      <c r="B331" s="27" t="str">
        <f>'TS#1_Orthog_AcpS_Step 1'!B331</f>
        <v>S L D P I D S I L S N C</v>
      </c>
      <c r="C331" s="6">
        <v>0.10199999999999999</v>
      </c>
      <c r="G331" s="25">
        <v>1208.153</v>
      </c>
      <c r="H331" s="6">
        <v>48326114</v>
      </c>
      <c r="J331" s="6">
        <f t="shared" si="5"/>
        <v>143.17064705882353</v>
      </c>
      <c r="K331" s="17">
        <f>J331-'TS#1_Orthog_AcpS_Step 1'!J331</f>
        <v>-55.841647058823582</v>
      </c>
      <c r="L331" s="18">
        <f>-K331/'TS#1_Orthog_AcpS_Step 1'!J331</f>
        <v>0.28059395680255067</v>
      </c>
      <c r="N331" s="29">
        <f>'TS#1_Orthog_AcpS_Step 1'!G331-'TS#1_Orthog_AcpS_PfAcpH_Step 2'!G331</f>
        <v>1.3160000000000309</v>
      </c>
    </row>
    <row r="332" spans="1:14" x14ac:dyDescent="0.25">
      <c r="A332" s="27" t="str">
        <f>'TS#1_Orthog_AcpS_Step 1'!A332</f>
        <v>K28</v>
      </c>
      <c r="B332" s="27" t="str">
        <f>'TS#1_Orthog_AcpS_Step 1'!B332</f>
        <v>C N E L D S T E I C E T S</v>
      </c>
      <c r="C332" s="6">
        <v>0.10199999999999999</v>
      </c>
      <c r="G332" s="25">
        <v>1145.9780000000001</v>
      </c>
      <c r="H332" s="6">
        <v>45839110</v>
      </c>
      <c r="J332" s="6">
        <f t="shared" si="5"/>
        <v>80.995647058823579</v>
      </c>
      <c r="K332" s="17">
        <f>J332-'TS#1_Orthog_AcpS_Step 1'!J332</f>
        <v>-66.049647058823439</v>
      </c>
      <c r="L332" s="18">
        <f>-K332/'TS#1_Orthog_AcpS_Step 1'!J332</f>
        <v>0.4491789244610499</v>
      </c>
      <c r="N332" s="29">
        <f>'TS#1_Orthog_AcpS_Step 1'!G332-'TS#1_Orthog_AcpS_PfAcpH_Step 2'!G332</f>
        <v>11.523999999999887</v>
      </c>
    </row>
    <row r="333" spans="1:14" x14ac:dyDescent="0.25">
      <c r="A333" s="27" t="str">
        <f>'TS#1_Orthog_AcpS_Step 1'!A333</f>
        <v>K29</v>
      </c>
      <c r="B333" s="27" t="str">
        <f>'TS#1_Orthog_AcpS_Step 1'!B333</f>
        <v>E V E S S D S C M F P K T</v>
      </c>
      <c r="C333" s="6">
        <v>0.10199999999999999</v>
      </c>
      <c r="G333" s="25">
        <v>1642.173</v>
      </c>
      <c r="H333" s="6">
        <v>65686925</v>
      </c>
      <c r="J333" s="6">
        <f t="shared" si="5"/>
        <v>577.19064705882352</v>
      </c>
      <c r="K333" s="17">
        <f>J333-'TS#1_Orthog_AcpS_Step 1'!J333</f>
        <v>-24.441647058823492</v>
      </c>
      <c r="L333" s="18">
        <f>-K333/'TS#1_Orthog_AcpS_Step 1'!J333</f>
        <v>4.0625557001838765E-2</v>
      </c>
      <c r="N333" s="29">
        <f>'TS#1_Orthog_AcpS_Step 1'!G333-'TS#1_Orthog_AcpS_PfAcpH_Step 2'!G333</f>
        <v>-30.08400000000006</v>
      </c>
    </row>
    <row r="334" spans="1:14" x14ac:dyDescent="0.25">
      <c r="A334" s="27" t="str">
        <f>'TS#1_Orthog_AcpS_Step 1'!A334</f>
        <v>K30</v>
      </c>
      <c r="B334" s="27" t="str">
        <f>'TS#1_Orthog_AcpS_Step 1'!B334</f>
        <v>C E C C I C S L C M M V R P</v>
      </c>
      <c r="C334" s="6">
        <v>0.10199999999999999</v>
      </c>
      <c r="G334" s="25">
        <v>1512.577</v>
      </c>
      <c r="H334" s="6">
        <v>60503099</v>
      </c>
      <c r="J334" s="6">
        <f t="shared" si="5"/>
        <v>447.59464705882351</v>
      </c>
      <c r="K334" s="17">
        <f>J334-'TS#1_Orthog_AcpS_Step 1'!J334</f>
        <v>-48.516647058823537</v>
      </c>
      <c r="L334" s="18">
        <f>-K334/'TS#1_Orthog_AcpS_Step 1'!J334</f>
        <v>9.7793877370020876E-2</v>
      </c>
      <c r="N334" s="29">
        <f>'TS#1_Orthog_AcpS_Step 1'!G334-'TS#1_Orthog_AcpS_PfAcpH_Step 2'!G334</f>
        <v>-6.0090000000000146</v>
      </c>
    </row>
    <row r="335" spans="1:14" x14ac:dyDescent="0.25">
      <c r="A335" s="27" t="str">
        <f>'TS#1_Orthog_AcpS_Step 1'!A335</f>
        <v>L1</v>
      </c>
      <c r="B335" s="27" t="str">
        <f>'TS#1_Orthog_AcpS_Step 1'!B335</f>
        <v>D E P A M S R E Y M</v>
      </c>
      <c r="C335" s="6">
        <v>0.10199999999999999</v>
      </c>
      <c r="G335" s="25">
        <v>1073.912</v>
      </c>
      <c r="H335" s="6">
        <v>42956461</v>
      </c>
      <c r="J335" s="6">
        <f t="shared" si="5"/>
        <v>8.9296470588235479</v>
      </c>
      <c r="K335" s="17">
        <f>J335-'TS#1_Orthog_AcpS_Step 1'!J335</f>
        <v>40.445352941176452</v>
      </c>
      <c r="L335" s="18">
        <f>-K335/'TS#1_Orthog_AcpS_Step 1'!J335</f>
        <v>1.2833395860514001</v>
      </c>
      <c r="N335" s="29">
        <f>'TS#1_Orthog_AcpS_Step 1'!G335-'TS#1_Orthog_AcpS_PfAcpH_Step 2'!G335</f>
        <v>-94.971000000000004</v>
      </c>
    </row>
    <row r="336" spans="1:14" x14ac:dyDescent="0.25">
      <c r="A336" s="27" t="str">
        <f>'TS#1_Orthog_AcpS_Step 1'!A336</f>
        <v>L2</v>
      </c>
      <c r="B336" s="27" t="str">
        <f>'TS#1_Orthog_AcpS_Step 1'!B336</f>
        <v>M E S T E S C</v>
      </c>
      <c r="C336" s="6">
        <v>0.10199999999999999</v>
      </c>
      <c r="G336" s="25">
        <v>1165.6769999999999</v>
      </c>
      <c r="H336" s="6">
        <v>46627078</v>
      </c>
      <c r="J336" s="6">
        <f t="shared" si="5"/>
        <v>100.69464705882342</v>
      </c>
      <c r="K336" s="17">
        <f>J336-'TS#1_Orthog_AcpS_Step 1'!J336</f>
        <v>68.981352941176283</v>
      </c>
      <c r="L336" s="18">
        <f>-K336/'TS#1_Orthog_AcpS_Step 1'!J336</f>
        <v>-2.1751557149905474</v>
      </c>
      <c r="N336" s="29">
        <f>'TS#1_Orthog_AcpS_Step 1'!G336-'TS#1_Orthog_AcpS_PfAcpH_Step 2'!G336</f>
        <v>-123.50699999999983</v>
      </c>
    </row>
    <row r="337" spans="1:14" x14ac:dyDescent="0.25">
      <c r="A337" s="27" t="str">
        <f>'TS#1_Orthog_AcpS_Step 1'!A337</f>
        <v>L3</v>
      </c>
      <c r="B337" s="27" t="str">
        <f>'TS#1_Orthog_AcpS_Step 1'!B337</f>
        <v>S M E P V E S T E T I I S G V</v>
      </c>
      <c r="C337" s="6">
        <v>0.10199999999999999</v>
      </c>
      <c r="G337" s="25">
        <v>1123.5219999999999</v>
      </c>
      <c r="H337" s="6">
        <v>44940889</v>
      </c>
      <c r="J337" s="6">
        <f t="shared" si="5"/>
        <v>58.539647058823448</v>
      </c>
      <c r="K337" s="17">
        <f>J337-'TS#1_Orthog_AcpS_Step 1'!J337</f>
        <v>69.606352941176397</v>
      </c>
      <c r="L337" s="18">
        <f>-K337/'TS#1_Orthog_AcpS_Step 1'!J337</f>
        <v>6.2897083993323797</v>
      </c>
      <c r="N337" s="29">
        <f>'TS#1_Orthog_AcpS_Step 1'!G337-'TS#1_Orthog_AcpS_PfAcpH_Step 2'!G337</f>
        <v>-124.13199999999995</v>
      </c>
    </row>
    <row r="338" spans="1:14" x14ac:dyDescent="0.25">
      <c r="A338" s="27" t="str">
        <f>'TS#1_Orthog_AcpS_Step 1'!A338</f>
        <v>L4</v>
      </c>
      <c r="B338" s="27" t="str">
        <f>'TS#1_Orthog_AcpS_Step 1'!B338</f>
        <v>D S T D T N</v>
      </c>
      <c r="C338" s="6">
        <v>0.10199999999999999</v>
      </c>
      <c r="G338" s="25">
        <v>1120.8240000000001</v>
      </c>
      <c r="H338" s="6">
        <v>44832978</v>
      </c>
      <c r="J338" s="6">
        <f t="shared" si="5"/>
        <v>55.841647058823582</v>
      </c>
      <c r="K338" s="17">
        <f>J338-'TS#1_Orthog_AcpS_Step 1'!J338</f>
        <v>109.11535294117652</v>
      </c>
      <c r="L338" s="18">
        <f>-K338/'TS#1_Orthog_AcpS_Step 1'!J338</f>
        <v>2.0482027884852156</v>
      </c>
      <c r="N338" s="29">
        <f>'TS#1_Orthog_AcpS_Step 1'!G338-'TS#1_Orthog_AcpS_PfAcpH_Step 2'!G338</f>
        <v>-163.64100000000008</v>
      </c>
    </row>
    <row r="339" spans="1:14" x14ac:dyDescent="0.25">
      <c r="A339" s="27" t="str">
        <f>'TS#1_Orthog_AcpS_Step 1'!A339</f>
        <v>L5</v>
      </c>
      <c r="B339" s="27" t="str">
        <f>'TS#1_Orthog_AcpS_Step 1'!B339</f>
        <v>E I D S M D S N I S</v>
      </c>
      <c r="C339" s="6">
        <v>0.10199999999999999</v>
      </c>
      <c r="G339" s="25">
        <v>1157.154</v>
      </c>
      <c r="H339" s="6">
        <v>46286158</v>
      </c>
      <c r="J339" s="6">
        <f t="shared" si="5"/>
        <v>92.17164705882351</v>
      </c>
      <c r="K339" s="17">
        <f>J339-'TS#1_Orthog_AcpS_Step 1'!J339</f>
        <v>122.8753529411764</v>
      </c>
      <c r="L339" s="18">
        <f>-K339/'TS#1_Orthog_AcpS_Step 1'!J339</f>
        <v>4.0019714041033598</v>
      </c>
      <c r="N339" s="29">
        <f>'TS#1_Orthog_AcpS_Step 1'!G339-'TS#1_Orthog_AcpS_PfAcpH_Step 2'!G339</f>
        <v>-177.40099999999995</v>
      </c>
    </row>
    <row r="340" spans="1:14" x14ac:dyDescent="0.25">
      <c r="A340" s="27" t="str">
        <f>'TS#1_Orthog_AcpS_Step 1'!A340</f>
        <v>L6</v>
      </c>
      <c r="B340" s="27" t="str">
        <f>'TS#1_Orthog_AcpS_Step 1'!B340</f>
        <v>M L S V V V C M T</v>
      </c>
      <c r="C340" s="6">
        <v>0.10199999999999999</v>
      </c>
      <c r="G340" s="25">
        <v>1389.587</v>
      </c>
      <c r="H340" s="6">
        <v>55583464</v>
      </c>
      <c r="J340" s="6">
        <f t="shared" si="5"/>
        <v>324.6046470588235</v>
      </c>
      <c r="K340" s="17">
        <f>J340-'TS#1_Orthog_AcpS_Step 1'!J340</f>
        <v>184.07335294117638</v>
      </c>
      <c r="L340" s="18">
        <f>-K340/'TS#1_Orthog_AcpS_Step 1'!J340</f>
        <v>-1.3098388803498644</v>
      </c>
      <c r="N340" s="29">
        <f>'TS#1_Orthog_AcpS_Step 1'!G340-'TS#1_Orthog_AcpS_PfAcpH_Step 2'!G340</f>
        <v>-238.59899999999993</v>
      </c>
    </row>
    <row r="341" spans="1:14" x14ac:dyDescent="0.25">
      <c r="A341" s="27" t="str">
        <f>'TS#1_Orthog_AcpS_Step 1'!A341</f>
        <v>L7</v>
      </c>
      <c r="B341" s="27" t="str">
        <f>'TS#1_Orthog_AcpS_Step 1'!B341</f>
        <v>T D D E A V S T D I N A R T V A</v>
      </c>
      <c r="C341" s="6">
        <v>0.10199999999999999</v>
      </c>
      <c r="G341" s="25">
        <v>1134.6089999999999</v>
      </c>
      <c r="H341" s="6">
        <v>45384371</v>
      </c>
      <c r="J341" s="6">
        <f t="shared" si="5"/>
        <v>69.626647058823437</v>
      </c>
      <c r="K341" s="17">
        <f>J341-'TS#1_Orthog_AcpS_Step 1'!J341</f>
        <v>84.074352941176357</v>
      </c>
      <c r="L341" s="18">
        <f>-K341/'TS#1_Orthog_AcpS_Step 1'!J341</f>
        <v>5.8192181946248338</v>
      </c>
      <c r="N341" s="29">
        <f>'TS#1_Orthog_AcpS_Step 1'!G341-'TS#1_Orthog_AcpS_PfAcpH_Step 2'!G341</f>
        <v>-138.59999999999991</v>
      </c>
    </row>
    <row r="342" spans="1:14" x14ac:dyDescent="0.25">
      <c r="A342" s="27" t="str">
        <f>'TS#1_Orthog_AcpS_Step 1'!A342</f>
        <v>L8</v>
      </c>
      <c r="B342" s="27" t="str">
        <f>'TS#1_Orthog_AcpS_Step 1'!B342</f>
        <v>A E S S E F Q L K S L</v>
      </c>
      <c r="C342" s="6">
        <v>0.10199999999999999</v>
      </c>
      <c r="G342" s="25">
        <v>1937.7070000000001</v>
      </c>
      <c r="H342" s="6">
        <v>77508273</v>
      </c>
      <c r="J342" s="6">
        <f t="shared" si="5"/>
        <v>872.72464705882362</v>
      </c>
      <c r="K342" s="17">
        <f>J342-'TS#1_Orthog_AcpS_Step 1'!J342</f>
        <v>-77.040647058823424</v>
      </c>
      <c r="L342" s="18">
        <f>-K342/'TS#1_Orthog_AcpS_Step 1'!J342</f>
        <v>8.111545824634063E-2</v>
      </c>
      <c r="N342" s="29">
        <f>'TS#1_Orthog_AcpS_Step 1'!G342-'TS#1_Orthog_AcpS_PfAcpH_Step 2'!G342</f>
        <v>22.514999999999873</v>
      </c>
    </row>
    <row r="343" spans="1:14" x14ac:dyDescent="0.25">
      <c r="A343" s="27" t="str">
        <f>'TS#1_Orthog_AcpS_Step 1'!A343</f>
        <v>L9</v>
      </c>
      <c r="B343" s="27" t="str">
        <f>'TS#1_Orthog_AcpS_Step 1'!B343</f>
        <v>V E S R D W V V H P C M</v>
      </c>
      <c r="C343" s="6">
        <v>0.10199999999999999</v>
      </c>
      <c r="G343" s="25">
        <v>1147.614</v>
      </c>
      <c r="H343" s="6">
        <v>45904564</v>
      </c>
      <c r="J343" s="6">
        <f t="shared" si="5"/>
        <v>82.631647058823546</v>
      </c>
      <c r="K343" s="17">
        <f>J343-'TS#1_Orthog_AcpS_Step 1'!J343</f>
        <v>-12.202647058823459</v>
      </c>
      <c r="L343" s="18">
        <f>-K343/'TS#1_Orthog_AcpS_Step 1'!J343</f>
        <v>0.12867335780119188</v>
      </c>
      <c r="N343" s="29">
        <f>'TS#1_Orthog_AcpS_Step 1'!G343-'TS#1_Orthog_AcpS_PfAcpH_Step 2'!G343</f>
        <v>-42.323000000000093</v>
      </c>
    </row>
    <row r="344" spans="1:14" x14ac:dyDescent="0.25">
      <c r="A344" s="27" t="str">
        <f>'TS#1_Orthog_AcpS_Step 1'!A344</f>
        <v>L10</v>
      </c>
      <c r="B344" s="27" t="str">
        <f>'TS#1_Orthog_AcpS_Step 1'!B344</f>
        <v>C Q P L C S K T L M I H R</v>
      </c>
      <c r="C344" s="6">
        <v>0.10199999999999999</v>
      </c>
      <c r="G344" s="25">
        <v>2271.4810000000002</v>
      </c>
      <c r="H344" s="6">
        <v>90859233</v>
      </c>
      <c r="J344" s="6">
        <f t="shared" si="5"/>
        <v>1206.4986470588237</v>
      </c>
      <c r="K344" s="17">
        <f>J344-'TS#1_Orthog_AcpS_Step 1'!J344</f>
        <v>-113.73664705882334</v>
      </c>
      <c r="L344" s="18">
        <f>-K344/'TS#1_Orthog_AcpS_Step 1'!J344</f>
        <v>8.6148770272678518E-2</v>
      </c>
      <c r="N344" s="29">
        <f>'TS#1_Orthog_AcpS_Step 1'!G344-'TS#1_Orthog_AcpS_PfAcpH_Step 2'!G344</f>
        <v>59.210999999999785</v>
      </c>
    </row>
    <row r="345" spans="1:14" x14ac:dyDescent="0.25">
      <c r="A345" s="27" t="str">
        <f>'TS#1_Orthog_AcpS_Step 1'!A345</f>
        <v>L11</v>
      </c>
      <c r="B345" s="27" t="str">
        <f>'TS#1_Orthog_AcpS_Step 1'!B345</f>
        <v>C A C S H I W N D R P L</v>
      </c>
      <c r="C345" s="6">
        <v>0.10199999999999999</v>
      </c>
      <c r="G345" s="25">
        <v>1263.4780000000001</v>
      </c>
      <c r="H345" s="6">
        <v>50539135</v>
      </c>
      <c r="J345" s="6">
        <f t="shared" si="5"/>
        <v>198.49564705882358</v>
      </c>
      <c r="K345" s="17">
        <f>J345-'TS#1_Orthog_AcpS_Step 1'!J345</f>
        <v>-108.1006470588236</v>
      </c>
      <c r="L345" s="18">
        <f>-K345/'TS#1_Orthog_AcpS_Step 1'!J345</f>
        <v>0.35258301921073842</v>
      </c>
      <c r="N345" s="29">
        <f>'TS#1_Orthog_AcpS_Step 1'!G345-'TS#1_Orthog_AcpS_PfAcpH_Step 2'!G345</f>
        <v>53.575000000000045</v>
      </c>
    </row>
    <row r="346" spans="1:14" x14ac:dyDescent="0.25">
      <c r="A346" s="27" t="str">
        <f>'TS#1_Orthog_AcpS_Step 1'!A346</f>
        <v>L12</v>
      </c>
      <c r="B346" s="27" t="str">
        <f>'TS#1_Orthog_AcpS_Step 1'!B346</f>
        <v>C P L E S H D T</v>
      </c>
      <c r="C346" s="6">
        <v>0.10199999999999999</v>
      </c>
      <c r="G346" s="25">
        <v>1240.4880000000001</v>
      </c>
      <c r="H346" s="6">
        <v>49619503</v>
      </c>
      <c r="J346" s="6">
        <f t="shared" si="5"/>
        <v>175.50564705882357</v>
      </c>
      <c r="K346" s="17">
        <f>J346-'TS#1_Orthog_AcpS_Step 1'!J346</f>
        <v>-100.11064705882359</v>
      </c>
      <c r="L346" s="18">
        <f>-K346/'TS#1_Orthog_AcpS_Step 1'!J346</f>
        <v>0.36322470476325042</v>
      </c>
      <c r="N346" s="29">
        <f>'TS#1_Orthog_AcpS_Step 1'!G346-'TS#1_Orthog_AcpS_PfAcpH_Step 2'!G346</f>
        <v>45.585000000000036</v>
      </c>
    </row>
    <row r="347" spans="1:14" x14ac:dyDescent="0.25">
      <c r="A347" s="27" t="str">
        <f>'TS#1_Orthog_AcpS_Step 1'!A347</f>
        <v>L13</v>
      </c>
      <c r="B347" s="27" t="str">
        <f>'TS#1_Orthog_AcpS_Step 1'!B347</f>
        <v>S Y M E S H L T C V S S C</v>
      </c>
      <c r="C347" s="6">
        <v>0.10199999999999999</v>
      </c>
      <c r="G347" s="25">
        <v>1404.3240000000001</v>
      </c>
      <c r="H347" s="6">
        <v>56172959</v>
      </c>
      <c r="J347" s="6">
        <f t="shared" si="5"/>
        <v>339.34164705882358</v>
      </c>
      <c r="K347" s="17">
        <f>J347-'TS#1_Orthog_AcpS_Step 1'!J347</f>
        <v>-68.501647058823437</v>
      </c>
      <c r="L347" s="18">
        <f>-K347/'TS#1_Orthog_AcpS_Step 1'!J347</f>
        <v>0.167960704630498</v>
      </c>
      <c r="N347" s="29">
        <f>'TS#1_Orthog_AcpS_Step 1'!G347-'TS#1_Orthog_AcpS_PfAcpH_Step 2'!G347</f>
        <v>13.975999999999885</v>
      </c>
    </row>
    <row r="348" spans="1:14" x14ac:dyDescent="0.25">
      <c r="A348" s="27" t="str">
        <f>'TS#1_Orthog_AcpS_Step 1'!A348</f>
        <v>L14</v>
      </c>
      <c r="B348" s="27" t="str">
        <f>'TS#1_Orthog_AcpS_Step 1'!B348</f>
        <v>G L E S T D S</v>
      </c>
      <c r="C348" s="6">
        <v>0.10199999999999999</v>
      </c>
      <c r="G348" s="25">
        <v>1129.9290000000001</v>
      </c>
      <c r="H348" s="6">
        <v>45197142</v>
      </c>
      <c r="J348" s="6">
        <f t="shared" si="5"/>
        <v>64.946647058823601</v>
      </c>
      <c r="K348" s="17">
        <f>J348-'TS#1_Orthog_AcpS_Step 1'!J348</f>
        <v>-64.789647058823448</v>
      </c>
      <c r="L348" s="18">
        <f>-K348/'TS#1_Orthog_AcpS_Step 1'!J348</f>
        <v>0.49939492645035094</v>
      </c>
      <c r="N348" s="29">
        <f>'TS#1_Orthog_AcpS_Step 1'!G348-'TS#1_Orthog_AcpS_PfAcpH_Step 2'!G348</f>
        <v>10.263999999999896</v>
      </c>
    </row>
    <row r="349" spans="1:14" x14ac:dyDescent="0.25">
      <c r="A349" s="27" t="str">
        <f>'TS#1_Orthog_AcpS_Step 1'!A349</f>
        <v>L15</v>
      </c>
      <c r="B349" s="27" t="str">
        <f>'TS#1_Orthog_AcpS_Step 1'!B349</f>
        <v>N S H E F I A S F N A</v>
      </c>
      <c r="C349" s="6">
        <v>0.10199999999999999</v>
      </c>
      <c r="G349" s="25">
        <v>1227.6389999999999</v>
      </c>
      <c r="H349" s="6">
        <v>49105554</v>
      </c>
      <c r="J349" s="6">
        <f t="shared" si="5"/>
        <v>162.65664705882341</v>
      </c>
      <c r="K349" s="17">
        <f>J349-'TS#1_Orthog_AcpS_Step 1'!J349</f>
        <v>-69.758647058823726</v>
      </c>
      <c r="L349" s="18">
        <f>-K349/'TS#1_Orthog_AcpS_Step 1'!J349</f>
        <v>0.30014654295303106</v>
      </c>
      <c r="N349" s="29">
        <f>'TS#1_Orthog_AcpS_Step 1'!G349-'TS#1_Orthog_AcpS_PfAcpH_Step 2'!G349</f>
        <v>15.233000000000175</v>
      </c>
    </row>
    <row r="350" spans="1:14" x14ac:dyDescent="0.25">
      <c r="A350" s="27" t="str">
        <f>'TS#1_Orthog_AcpS_Step 1'!A350</f>
        <v>L16</v>
      </c>
      <c r="B350" s="27" t="str">
        <f>'TS#1_Orthog_AcpS_Step 1'!B350</f>
        <v>S I D D M E S L D T M M T S S</v>
      </c>
      <c r="C350" s="6">
        <v>0.10199999999999999</v>
      </c>
      <c r="G350" s="25">
        <v>1079.319</v>
      </c>
      <c r="H350" s="6">
        <v>43172777</v>
      </c>
      <c r="J350" s="6">
        <f t="shared" si="5"/>
        <v>14.336647058823473</v>
      </c>
      <c r="K350" s="17">
        <f>J350-'TS#1_Orthog_AcpS_Step 1'!J350</f>
        <v>-89.972647058823668</v>
      </c>
      <c r="L350" s="18">
        <f>-K350/'TS#1_Orthog_AcpS_Step 1'!J350</f>
        <v>0.86255637927475937</v>
      </c>
      <c r="N350" s="29">
        <f>'TS#1_Orthog_AcpS_Step 1'!G350-'TS#1_Orthog_AcpS_PfAcpH_Step 2'!G350</f>
        <v>35.447000000000116</v>
      </c>
    </row>
    <row r="351" spans="1:14" x14ac:dyDescent="0.25">
      <c r="A351" s="27" t="str">
        <f>'TS#1_Orthog_AcpS_Step 1'!A351</f>
        <v>L17</v>
      </c>
      <c r="B351" s="27" t="str">
        <f>'TS#1_Orthog_AcpS_Step 1'!B351</f>
        <v>T L D C V E S R E T</v>
      </c>
      <c r="C351" s="6">
        <v>0.10199999999999999</v>
      </c>
      <c r="G351" s="25">
        <v>1090.2639999999999</v>
      </c>
      <c r="H351" s="6">
        <v>43610577</v>
      </c>
      <c r="J351" s="6">
        <f t="shared" si="5"/>
        <v>25.28164705882341</v>
      </c>
      <c r="K351" s="17">
        <f>J351-'TS#1_Orthog_AcpS_Step 1'!J351</f>
        <v>-70.875647058823688</v>
      </c>
      <c r="L351" s="18">
        <f>-K351/'TS#1_Orthog_AcpS_Step 1'!J351</f>
        <v>0.73708029857941226</v>
      </c>
      <c r="N351" s="29">
        <f>'TS#1_Orthog_AcpS_Step 1'!G351-'TS#1_Orthog_AcpS_PfAcpH_Step 2'!G351</f>
        <v>16.350000000000136</v>
      </c>
    </row>
    <row r="352" spans="1:14" x14ac:dyDescent="0.25">
      <c r="A352" s="27" t="str">
        <f>'TS#1_Orthog_AcpS_Step 1'!A352</f>
        <v>L18</v>
      </c>
      <c r="B352" s="27" t="str">
        <f>'TS#1_Orthog_AcpS_Step 1'!B352</f>
        <v>A C S K T W N V M C M</v>
      </c>
      <c r="C352" s="6">
        <v>0.10199999999999999</v>
      </c>
      <c r="G352" s="25">
        <v>1560.317</v>
      </c>
      <c r="H352" s="6">
        <v>62412697</v>
      </c>
      <c r="J352" s="6">
        <f t="shared" si="5"/>
        <v>495.33464705882352</v>
      </c>
      <c r="K352" s="17">
        <f>J352-'TS#1_Orthog_AcpS_Step 1'!J352</f>
        <v>-96.998647058823508</v>
      </c>
      <c r="L352" s="18">
        <f>-K352/'TS#1_Orthog_AcpS_Step 1'!J352</f>
        <v>0.16375687137984515</v>
      </c>
      <c r="N352" s="29">
        <f>'TS#1_Orthog_AcpS_Step 1'!G352-'TS#1_Orthog_AcpS_PfAcpH_Step 2'!G352</f>
        <v>42.472999999999956</v>
      </c>
    </row>
    <row r="353" spans="1:14" x14ac:dyDescent="0.25">
      <c r="A353" s="27" t="str">
        <f>'TS#1_Orthog_AcpS_Step 1'!A353</f>
        <v>L19</v>
      </c>
      <c r="B353" s="27" t="str">
        <f>'TS#1_Orthog_AcpS_Step 1'!B353</f>
        <v>D G M D S S L F M</v>
      </c>
      <c r="C353" s="6">
        <v>0.10199999999999999</v>
      </c>
      <c r="G353" s="25">
        <v>1167.4690000000001</v>
      </c>
      <c r="H353" s="6">
        <v>46698753</v>
      </c>
      <c r="J353" s="6">
        <f t="shared" si="5"/>
        <v>102.48664705882356</v>
      </c>
      <c r="K353" s="17">
        <f>J353-'TS#1_Orthog_AcpS_Step 1'!J353</f>
        <v>-69.918647058823581</v>
      </c>
      <c r="L353" s="18">
        <f>-K353/'TS#1_Orthog_AcpS_Step 1'!J353</f>
        <v>0.40554814407910234</v>
      </c>
      <c r="N353" s="29">
        <f>'TS#1_Orthog_AcpS_Step 1'!G353-'TS#1_Orthog_AcpS_PfAcpH_Step 2'!G353</f>
        <v>15.393000000000029</v>
      </c>
    </row>
    <row r="354" spans="1:14" x14ac:dyDescent="0.25">
      <c r="A354" s="27" t="str">
        <f>'TS#1_Orthog_AcpS_Step 1'!A354</f>
        <v>L20</v>
      </c>
      <c r="B354" s="27" t="str">
        <f>'TS#1_Orthog_AcpS_Step 1'!B354</f>
        <v>M D G M E S T D S Q I H</v>
      </c>
      <c r="C354" s="6">
        <v>0.10199999999999999</v>
      </c>
      <c r="G354" s="25">
        <v>1040.5429999999999</v>
      </c>
      <c r="H354" s="6">
        <v>41621727</v>
      </c>
      <c r="J354" s="6">
        <f t="shared" si="5"/>
        <v>-24.439352941176594</v>
      </c>
      <c r="K354" s="17">
        <f>J354-'TS#1_Orthog_AcpS_Step 1'!J354</f>
        <v>-85.398647058823599</v>
      </c>
      <c r="L354" s="18">
        <f>-K354/'TS#1_Orthog_AcpS_Step 1'!J354</f>
        <v>1.4009126630306843</v>
      </c>
      <c r="N354" s="29">
        <f>'TS#1_Orthog_AcpS_Step 1'!G354-'TS#1_Orthog_AcpS_PfAcpH_Step 2'!G354</f>
        <v>30.873000000000047</v>
      </c>
    </row>
    <row r="355" spans="1:14" x14ac:dyDescent="0.25">
      <c r="A355" s="27" t="str">
        <f>'TS#1_Orthog_AcpS_Step 1'!A355</f>
        <v>L21</v>
      </c>
      <c r="B355" s="27" t="str">
        <f>'TS#1_Orthog_AcpS_Step 1'!B355</f>
        <v>D S L E F I N F K Q A</v>
      </c>
      <c r="C355" s="6">
        <v>0.10199999999999999</v>
      </c>
      <c r="G355" s="25">
        <v>1694.124</v>
      </c>
      <c r="H355" s="6">
        <v>67764970</v>
      </c>
      <c r="J355" s="6">
        <f t="shared" si="5"/>
        <v>629.14164705882354</v>
      </c>
      <c r="K355" s="17">
        <f>J355-'TS#1_Orthog_AcpS_Step 1'!J355</f>
        <v>-149.95464705882364</v>
      </c>
      <c r="L355" s="18">
        <f>-K355/'TS#1_Orthog_AcpS_Step 1'!J355</f>
        <v>0.19247254568018748</v>
      </c>
      <c r="N355" s="29">
        <f>'TS#1_Orthog_AcpS_Step 1'!G355-'TS#1_Orthog_AcpS_PfAcpH_Step 2'!G355</f>
        <v>95.429000000000087</v>
      </c>
    </row>
    <row r="356" spans="1:14" x14ac:dyDescent="0.25">
      <c r="A356" s="27" t="str">
        <f>'TS#1_Orthog_AcpS_Step 1'!A356</f>
        <v>L22</v>
      </c>
      <c r="B356" s="27" t="str">
        <f>'TS#1_Orthog_AcpS_Step 1'!B356</f>
        <v>N G A E S Q S S W V V G C T</v>
      </c>
      <c r="C356" s="6">
        <v>0.10199999999999999</v>
      </c>
      <c r="G356" s="25">
        <v>1089.4929999999999</v>
      </c>
      <c r="H356" s="6">
        <v>43579705</v>
      </c>
      <c r="J356" s="6">
        <f t="shared" si="5"/>
        <v>24.510647058823452</v>
      </c>
      <c r="K356" s="17">
        <f>J356-'TS#1_Orthog_AcpS_Step 1'!J356</f>
        <v>-76.336647058823701</v>
      </c>
      <c r="L356" s="18">
        <f>-K356/'TS#1_Orthog_AcpS_Step 1'!J356</f>
        <v>0.75695285358643682</v>
      </c>
      <c r="N356" s="29">
        <f>'TS#1_Orthog_AcpS_Step 1'!G356-'TS#1_Orthog_AcpS_PfAcpH_Step 2'!G356</f>
        <v>21.811000000000149</v>
      </c>
    </row>
    <row r="357" spans="1:14" x14ac:dyDescent="0.25">
      <c r="A357" s="27" t="str">
        <f>'TS#1_Orthog_AcpS_Step 1'!A357</f>
        <v>L23</v>
      </c>
      <c r="B357" s="27" t="str">
        <f>'TS#1_Orthog_AcpS_Step 1'!B357</f>
        <v>D G V E S T L S</v>
      </c>
      <c r="C357" s="6">
        <v>0.10199999999999999</v>
      </c>
      <c r="G357" s="25">
        <v>1100.6379999999999</v>
      </c>
      <c r="H357" s="6">
        <v>44025522</v>
      </c>
      <c r="J357" s="6">
        <f t="shared" si="5"/>
        <v>35.655647058823433</v>
      </c>
      <c r="K357" s="17">
        <f>J357-'TS#1_Orthog_AcpS_Step 1'!J357</f>
        <v>-76.722647058823668</v>
      </c>
      <c r="L357" s="18">
        <f>-K357/'TS#1_Orthog_AcpS_Step 1'!J357</f>
        <v>0.68271766946830426</v>
      </c>
      <c r="N357" s="29">
        <f>'TS#1_Orthog_AcpS_Step 1'!G357-'TS#1_Orthog_AcpS_PfAcpH_Step 2'!G357</f>
        <v>22.197000000000116</v>
      </c>
    </row>
    <row r="358" spans="1:14" x14ac:dyDescent="0.25">
      <c r="A358" s="27" t="str">
        <f>'TS#1_Orthog_AcpS_Step 1'!A358</f>
        <v>L24</v>
      </c>
      <c r="B358" s="27" t="str">
        <f>'TS#1_Orthog_AcpS_Step 1'!B358</f>
        <v>I E G A E S K D S A L R G I</v>
      </c>
      <c r="C358" s="6">
        <v>0.10199999999999999</v>
      </c>
      <c r="G358" s="25">
        <v>1410.508</v>
      </c>
      <c r="H358" s="6">
        <v>56420337</v>
      </c>
      <c r="J358" s="6">
        <f t="shared" si="5"/>
        <v>345.52564705882355</v>
      </c>
      <c r="K358" s="17">
        <f>J358-'TS#1_Orthog_AcpS_Step 1'!J358</f>
        <v>-81.722647058823441</v>
      </c>
      <c r="L358" s="18">
        <f>-K358/'TS#1_Orthog_AcpS_Step 1'!J358</f>
        <v>0.1912767076755614</v>
      </c>
      <c r="N358" s="29">
        <f>'TS#1_Orthog_AcpS_Step 1'!G358-'TS#1_Orthog_AcpS_PfAcpH_Step 2'!G358</f>
        <v>27.196999999999889</v>
      </c>
    </row>
    <row r="359" spans="1:14" x14ac:dyDescent="0.25">
      <c r="A359" s="27" t="str">
        <f>'TS#1_Orthog_AcpS_Step 1'!A359</f>
        <v>L25</v>
      </c>
      <c r="B359" s="27" t="str">
        <f>'TS#1_Orthog_AcpS_Step 1'!B359</f>
        <v>P V D S S D S Q I S G L M</v>
      </c>
      <c r="C359" s="6">
        <v>0.10199999999999999</v>
      </c>
      <c r="G359" s="25">
        <v>1146.143</v>
      </c>
      <c r="H359" s="6">
        <v>45845727</v>
      </c>
      <c r="J359" s="6">
        <f t="shared" si="5"/>
        <v>81.160647058823542</v>
      </c>
      <c r="K359" s="17">
        <f>J359-'TS#1_Orthog_AcpS_Step 1'!J359</f>
        <v>-96.432647058823477</v>
      </c>
      <c r="L359" s="18">
        <f>-K359/'TS#1_Orthog_AcpS_Step 1'!J359</f>
        <v>0.54299711899561642</v>
      </c>
      <c r="N359" s="29">
        <f>'TS#1_Orthog_AcpS_Step 1'!G359-'TS#1_Orthog_AcpS_PfAcpH_Step 2'!G359</f>
        <v>41.906999999999925</v>
      </c>
    </row>
    <row r="360" spans="1:14" x14ac:dyDescent="0.25">
      <c r="A360" s="27" t="str">
        <f>'TS#1_Orthog_AcpS_Step 1'!A360</f>
        <v>L26</v>
      </c>
      <c r="B360" s="27" t="str">
        <f>'TS#1_Orthog_AcpS_Step 1'!B360</f>
        <v>I D G I E S L D T F M</v>
      </c>
      <c r="C360" s="6">
        <v>0.10199999999999999</v>
      </c>
      <c r="G360" s="25">
        <v>1187.03</v>
      </c>
      <c r="H360" s="6">
        <v>47481204</v>
      </c>
      <c r="J360" s="6">
        <f t="shared" si="5"/>
        <v>122.04764705882349</v>
      </c>
      <c r="K360" s="17">
        <f>J360-'TS#1_Orthog_AcpS_Step 1'!J360</f>
        <v>-74.629647058823593</v>
      </c>
      <c r="L360" s="18">
        <f>-K360/'TS#1_Orthog_AcpS_Step 1'!J360</f>
        <v>0.37945227685602662</v>
      </c>
      <c r="N360" s="29">
        <f>'TS#1_Orthog_AcpS_Step 1'!G360-'TS#1_Orthog_AcpS_PfAcpH_Step 2'!G360</f>
        <v>20.104000000000042</v>
      </c>
    </row>
    <row r="361" spans="1:14" x14ac:dyDescent="0.25">
      <c r="A361" s="27" t="str">
        <f>'TS#1_Orthog_AcpS_Step 1'!A361</f>
        <v>L27</v>
      </c>
      <c r="B361" s="27" t="str">
        <f>'TS#1_Orthog_AcpS_Step 1'!B361</f>
        <v>T M C P V E S K E T L I K</v>
      </c>
      <c r="C361" s="6">
        <v>0.10199999999999999</v>
      </c>
      <c r="G361" s="25">
        <v>1672.3969999999999</v>
      </c>
      <c r="H361" s="6">
        <v>66895879</v>
      </c>
      <c r="J361" s="6">
        <f t="shared" si="5"/>
        <v>607.41464705882345</v>
      </c>
      <c r="K361" s="17">
        <f>J361-'TS#1_Orthog_AcpS_Step 1'!J361</f>
        <v>-173.33564705882372</v>
      </c>
      <c r="L361" s="18">
        <f>-K361/'TS#1_Orthog_AcpS_Step 1'!J361</f>
        <v>0.22201163209898794</v>
      </c>
      <c r="N361" s="29">
        <f>'TS#1_Orthog_AcpS_Step 1'!G361-'TS#1_Orthog_AcpS_PfAcpH_Step 2'!G361</f>
        <v>118.81000000000017</v>
      </c>
    </row>
    <row r="362" spans="1:14" x14ac:dyDescent="0.25">
      <c r="A362" s="27" t="str">
        <f>'TS#1_Orthog_AcpS_Step 1'!A362</f>
        <v>L28</v>
      </c>
      <c r="B362" s="27" t="str">
        <f>'TS#1_Orthog_AcpS_Step 1'!B362</f>
        <v>C C G V E S E D V Q V T S M T</v>
      </c>
      <c r="C362" s="6">
        <v>0.10199999999999999</v>
      </c>
      <c r="G362" s="25">
        <v>1059.7070000000001</v>
      </c>
      <c r="H362" s="6">
        <v>42388269</v>
      </c>
      <c r="J362" s="6">
        <f t="shared" si="5"/>
        <v>-5.2753529411763793</v>
      </c>
      <c r="K362" s="17">
        <f>J362-'TS#1_Orthog_AcpS_Step 1'!J362</f>
        <v>-73.18464705882343</v>
      </c>
      <c r="L362" s="18">
        <f>-K362/'TS#1_Orthog_AcpS_Step 1'!J362</f>
        <v>1.0776823409773231</v>
      </c>
      <c r="N362" s="29">
        <f>'TS#1_Orthog_AcpS_Step 1'!G362-'TS#1_Orthog_AcpS_PfAcpH_Step 2'!G362</f>
        <v>18.658999999999878</v>
      </c>
    </row>
    <row r="363" spans="1:14" x14ac:dyDescent="0.25">
      <c r="A363" s="27" t="str">
        <f>'TS#1_Orthog_AcpS_Step 1'!A363</f>
        <v>L29</v>
      </c>
      <c r="B363" s="27" t="str">
        <f>'TS#1_Orthog_AcpS_Step 1'!B363</f>
        <v>N E A S F V D P L G A D S R D T R E L T</v>
      </c>
      <c r="C363" s="6">
        <v>0.10199999999999999</v>
      </c>
      <c r="G363" s="25">
        <v>1136.4190000000001</v>
      </c>
      <c r="H363" s="6">
        <v>45456741</v>
      </c>
      <c r="J363" s="6">
        <f t="shared" si="5"/>
        <v>71.43664705882361</v>
      </c>
      <c r="K363" s="17">
        <f>J363-'TS#1_Orthog_AcpS_Step 1'!J363</f>
        <v>-22.43464705882343</v>
      </c>
      <c r="L363" s="18">
        <f>-K363/'TS#1_Orthog_AcpS_Step 1'!J363</f>
        <v>0.23899369098615525</v>
      </c>
      <c r="N363" s="29">
        <f>'TS#1_Orthog_AcpS_Step 1'!G363-'TS#1_Orthog_AcpS_PfAcpH_Step 2'!G363</f>
        <v>-32.091000000000122</v>
      </c>
    </row>
    <row r="364" spans="1:14" x14ac:dyDescent="0.25">
      <c r="A364" s="27" t="str">
        <f>'TS#1_Orthog_AcpS_Step 1'!A364</f>
        <v>L30</v>
      </c>
      <c r="B364" s="27" t="str">
        <f>'TS#1_Orthog_AcpS_Step 1'!B364</f>
        <v>A Q C I A S T S W K L</v>
      </c>
      <c r="C364" s="6">
        <v>0.10199999999999999</v>
      </c>
      <c r="G364" s="25">
        <v>2227.069</v>
      </c>
      <c r="H364" s="6">
        <v>89082751</v>
      </c>
      <c r="J364" s="6">
        <f t="shared" si="5"/>
        <v>1162.0866470588235</v>
      </c>
      <c r="K364" s="17">
        <f>J364-'TS#1_Orthog_AcpS_Step 1'!J364</f>
        <v>-28.491647058823446</v>
      </c>
      <c r="L364" s="18">
        <f>-K364/'TS#1_Orthog_AcpS_Step 1'!J364</f>
        <v>2.3930931043841159E-2</v>
      </c>
      <c r="N364" s="29">
        <f>'TS#1_Orthog_AcpS_Step 1'!G364-'TS#1_Orthog_AcpS_PfAcpH_Step 2'!G364</f>
        <v>-26.034000000000106</v>
      </c>
    </row>
    <row r="365" spans="1:14" x14ac:dyDescent="0.25">
      <c r="A365" s="27" t="str">
        <f>'TS#1_Orthog_AcpS_Step 1'!A365</f>
        <v>M1</v>
      </c>
      <c r="B365" s="27" t="str">
        <f>'TS#1_Orthog_AcpS_Step 1'!B365</f>
        <v>R E A S I V D D L G A D S T D T Q E L T</v>
      </c>
      <c r="C365" s="6">
        <v>0.10199999999999999</v>
      </c>
      <c r="G365" s="25">
        <v>1040.011</v>
      </c>
      <c r="H365" s="6">
        <v>41600450</v>
      </c>
      <c r="J365" s="6">
        <f t="shared" si="5"/>
        <v>-24.971352941176519</v>
      </c>
      <c r="K365" s="17">
        <f>J365-'TS#1_Orthog_AcpS_Step 1'!J365</f>
        <v>79.71635294117641</v>
      </c>
      <c r="L365" s="18">
        <f>-K365/'TS#1_Orthog_AcpS_Step 1'!J365</f>
        <v>0.76146814250338912</v>
      </c>
      <c r="N365" s="29">
        <f>'TS#1_Orthog_AcpS_Step 1'!G365-'TS#1_Orthog_AcpS_PfAcpH_Step 2'!G365</f>
        <v>-134.24199999999996</v>
      </c>
    </row>
    <row r="366" spans="1:14" x14ac:dyDescent="0.25">
      <c r="A366" s="27" t="str">
        <f>'TS#1_Orthog_AcpS_Step 1'!A366</f>
        <v>M2</v>
      </c>
      <c r="B366" s="27" t="str">
        <f>'TS#1_Orthog_AcpS_Step 1'!B366</f>
        <v>L D S S L I H I V G A P</v>
      </c>
      <c r="C366" s="6">
        <v>0.10199999999999999</v>
      </c>
      <c r="G366" s="25">
        <v>1122.1669999999999</v>
      </c>
      <c r="H366" s="6">
        <v>44886693</v>
      </c>
      <c r="J366" s="6">
        <f t="shared" si="5"/>
        <v>57.18464705882343</v>
      </c>
      <c r="K366" s="17">
        <f>J366-'TS#1_Orthog_AcpS_Step 1'!J366</f>
        <v>107.21435294117634</v>
      </c>
      <c r="L366" s="18">
        <f>-K366/'TS#1_Orthog_AcpS_Step 1'!J366</f>
        <v>2.1430138564735057</v>
      </c>
      <c r="N366" s="29">
        <f>'TS#1_Orthog_AcpS_Step 1'!G366-'TS#1_Orthog_AcpS_PfAcpH_Step 2'!G366</f>
        <v>-161.7399999999999</v>
      </c>
    </row>
    <row r="367" spans="1:14" x14ac:dyDescent="0.25">
      <c r="A367" s="27" t="str">
        <f>'TS#1_Orthog_AcpS_Step 1'!A367</f>
        <v>M3</v>
      </c>
      <c r="B367" s="27" t="str">
        <f>'TS#1_Orthog_AcpS_Step 1'!B367</f>
        <v>D S M M Y C L T S C S</v>
      </c>
      <c r="C367" s="6">
        <v>0.10199999999999999</v>
      </c>
      <c r="G367" s="25">
        <v>1294.615</v>
      </c>
      <c r="H367" s="6">
        <v>51784618</v>
      </c>
      <c r="J367" s="6">
        <f t="shared" si="5"/>
        <v>229.63264705882352</v>
      </c>
      <c r="K367" s="17">
        <f>J367-'TS#1_Orthog_AcpS_Step 1'!J367</f>
        <v>136.81235294117641</v>
      </c>
      <c r="L367" s="18">
        <f>-K367/'TS#1_Orthog_AcpS_Step 1'!J367</f>
        <v>-1.4739487117738563</v>
      </c>
      <c r="N367" s="29">
        <f>'TS#1_Orthog_AcpS_Step 1'!G367-'TS#1_Orthog_AcpS_PfAcpH_Step 2'!G367</f>
        <v>-191.33799999999997</v>
      </c>
    </row>
    <row r="368" spans="1:14" x14ac:dyDescent="0.25">
      <c r="A368" s="27" t="str">
        <f>'TS#1_Orthog_AcpS_Step 1'!A368</f>
        <v>M4</v>
      </c>
      <c r="B368" s="27" t="str">
        <f>'TS#1_Orthog_AcpS_Step 1'!B368</f>
        <v>N S A S F V E D L C A D S L D T V Q E P</v>
      </c>
      <c r="C368" s="6">
        <v>0.10199999999999999</v>
      </c>
      <c r="G368" s="25">
        <v>1258.0650000000001</v>
      </c>
      <c r="H368" s="6">
        <v>50322610</v>
      </c>
      <c r="J368" s="6">
        <f t="shared" si="5"/>
        <v>193.08264705882357</v>
      </c>
      <c r="K368" s="17">
        <f>J368-'TS#1_Orthog_AcpS_Step 1'!J368</f>
        <v>124.76535294117662</v>
      </c>
      <c r="L368" s="18">
        <f>-K368/'TS#1_Orthog_AcpS_Step 1'!J368</f>
        <v>-1.8262630941782081</v>
      </c>
      <c r="N368" s="29">
        <f>'TS#1_Orthog_AcpS_Step 1'!G368-'TS#1_Orthog_AcpS_PfAcpH_Step 2'!G368</f>
        <v>-179.29100000000017</v>
      </c>
    </row>
    <row r="369" spans="1:14" x14ac:dyDescent="0.25">
      <c r="A369" s="27" t="str">
        <f>'TS#1_Orthog_AcpS_Step 1'!A369</f>
        <v>M5</v>
      </c>
      <c r="B369" s="27" t="str">
        <f>'TS#1_Orthog_AcpS_Step 1'!B369</f>
        <v>E S T E Y N A S Q A A</v>
      </c>
      <c r="C369" s="6">
        <v>0.10199999999999999</v>
      </c>
      <c r="G369" s="25">
        <v>1163.018</v>
      </c>
      <c r="H369" s="6">
        <v>46520713</v>
      </c>
      <c r="J369" s="6">
        <f t="shared" si="5"/>
        <v>98.035647058823542</v>
      </c>
      <c r="K369" s="17">
        <f>J369-'TS#1_Orthog_AcpS_Step 1'!J369</f>
        <v>119.92535294117647</v>
      </c>
      <c r="L369" s="18">
        <f>-K369/'TS#1_Orthog_AcpS_Step 1'!J369</f>
        <v>5.4786187437017162</v>
      </c>
      <c r="N369" s="29">
        <f>'TS#1_Orthog_AcpS_Step 1'!G369-'TS#1_Orthog_AcpS_PfAcpH_Step 2'!G369</f>
        <v>-174.45100000000002</v>
      </c>
    </row>
    <row r="370" spans="1:14" x14ac:dyDescent="0.25">
      <c r="A370" s="27" t="str">
        <f>'TS#1_Orthog_AcpS_Step 1'!A370</f>
        <v>M6</v>
      </c>
      <c r="B370" s="27" t="str">
        <f>'TS#1_Orthog_AcpS_Step 1'!B370</f>
        <v>D S L E K I A C C L A</v>
      </c>
      <c r="C370" s="6">
        <v>0.10199999999999999</v>
      </c>
      <c r="G370" s="25">
        <v>1496.2080000000001</v>
      </c>
      <c r="H370" s="6">
        <v>59848329</v>
      </c>
      <c r="J370" s="6">
        <f t="shared" si="5"/>
        <v>431.2256470588236</v>
      </c>
      <c r="K370" s="17">
        <f>J370-'TS#1_Orthog_AcpS_Step 1'!J370</f>
        <v>175.74835294117656</v>
      </c>
      <c r="L370" s="18">
        <f>-K370/'TS#1_Orthog_AcpS_Step 1'!J370</f>
        <v>-0.68792161568865151</v>
      </c>
      <c r="N370" s="29">
        <f>'TS#1_Orthog_AcpS_Step 1'!G370-'TS#1_Orthog_AcpS_PfAcpH_Step 2'!G370</f>
        <v>-230.27400000000011</v>
      </c>
    </row>
    <row r="371" spans="1:14" x14ac:dyDescent="0.25">
      <c r="A371" s="27" t="str">
        <f>'TS#1_Orthog_AcpS_Step 1'!A371</f>
        <v>M7</v>
      </c>
      <c r="B371" s="27" t="str">
        <f>'TS#1_Orthog_AcpS_Step 1'!B371</f>
        <v>D S S D A A L R S V</v>
      </c>
      <c r="C371" s="6">
        <v>0.10199999999999999</v>
      </c>
      <c r="G371" s="25">
        <v>1149.1010000000001</v>
      </c>
      <c r="H371" s="6">
        <v>45964036</v>
      </c>
      <c r="J371" s="6">
        <f t="shared" si="5"/>
        <v>84.118647058823626</v>
      </c>
      <c r="K371" s="17">
        <f>J371-'TS#1_Orthog_AcpS_Step 1'!J371</f>
        <v>75.493352941176568</v>
      </c>
      <c r="L371" s="18">
        <f>-K371/'TS#1_Orthog_AcpS_Step 1'!J371</f>
        <v>-8.7525540476028212</v>
      </c>
      <c r="N371" s="29">
        <f>'TS#1_Orthog_AcpS_Step 1'!G371-'TS#1_Orthog_AcpS_PfAcpH_Step 2'!G371</f>
        <v>-130.01900000000012</v>
      </c>
    </row>
    <row r="372" spans="1:14" x14ac:dyDescent="0.25">
      <c r="A372" s="27" t="str">
        <f>'TS#1_Orthog_AcpS_Step 1'!A372</f>
        <v>M8</v>
      </c>
      <c r="B372" s="27" t="str">
        <f>'TS#1_Orthog_AcpS_Step 1'!B372</f>
        <v>P M I S R D S C V</v>
      </c>
      <c r="C372" s="6">
        <v>0.10199999999999999</v>
      </c>
      <c r="G372" s="25">
        <v>1238.6859999999999</v>
      </c>
      <c r="H372" s="6">
        <v>49547431</v>
      </c>
      <c r="J372" s="6">
        <f t="shared" si="5"/>
        <v>173.70364705882344</v>
      </c>
      <c r="K372" s="17">
        <f>J372-'TS#1_Orthog_AcpS_Step 1'!J372</f>
        <v>49.984352941176439</v>
      </c>
      <c r="L372" s="18">
        <f>-K372/'TS#1_Orthog_AcpS_Step 1'!J372</f>
        <v>-0.40401421053732639</v>
      </c>
      <c r="N372" s="29">
        <f>'TS#1_Orthog_AcpS_Step 1'!G372-'TS#1_Orthog_AcpS_PfAcpH_Step 2'!G372</f>
        <v>-104.50999999999999</v>
      </c>
    </row>
    <row r="373" spans="1:14" x14ac:dyDescent="0.25">
      <c r="A373" s="27" t="str">
        <f>'TS#1_Orthog_AcpS_Step 1'!A373</f>
        <v>M9</v>
      </c>
      <c r="B373" s="27" t="str">
        <f>'TS#1_Orthog_AcpS_Step 1'!B373</f>
        <v>Y I E S K A Y K M R</v>
      </c>
      <c r="C373" s="6">
        <v>0.10199999999999999</v>
      </c>
      <c r="G373" s="25">
        <v>3884.069</v>
      </c>
      <c r="H373" s="6">
        <v>155362754</v>
      </c>
      <c r="J373" s="6">
        <f t="shared" si="5"/>
        <v>2819.0866470588235</v>
      </c>
      <c r="K373" s="17">
        <f>J373-'TS#1_Orthog_AcpS_Step 1'!J373</f>
        <v>89.699352941176585</v>
      </c>
      <c r="L373" s="18">
        <f>-K373/'TS#1_Orthog_AcpS_Step 1'!J373</f>
        <v>-3.2864281714249897E-2</v>
      </c>
      <c r="N373" s="29">
        <f>'TS#1_Orthog_AcpS_Step 1'!G373-'TS#1_Orthog_AcpS_PfAcpH_Step 2'!G373</f>
        <v>-144.22499999999991</v>
      </c>
    </row>
    <row r="374" spans="1:14" x14ac:dyDescent="0.25">
      <c r="A374" s="27" t="str">
        <f>'TS#1_Orthog_AcpS_Step 1'!A374</f>
        <v>M10</v>
      </c>
      <c r="B374" s="27" t="str">
        <f>'TS#1_Orthog_AcpS_Step 1'!B374</f>
        <v>A G A Y S T S T A L L S C E</v>
      </c>
      <c r="C374" s="6">
        <v>0.10199999999999999</v>
      </c>
      <c r="G374" s="25">
        <v>1499.366</v>
      </c>
      <c r="H374" s="6">
        <v>59974621</v>
      </c>
      <c r="J374" s="6">
        <f t="shared" si="5"/>
        <v>434.3836470588235</v>
      </c>
      <c r="K374" s="17">
        <f>J374-'TS#1_Orthog_AcpS_Step 1'!J374</f>
        <v>-63.334647058823521</v>
      </c>
      <c r="L374" s="18">
        <f>-K374/'TS#1_Orthog_AcpS_Step 1'!J374</f>
        <v>0.12724998821090738</v>
      </c>
      <c r="N374" s="29">
        <f>'TS#1_Orthog_AcpS_Step 1'!G374-'TS#1_Orthog_AcpS_PfAcpH_Step 2'!G374</f>
        <v>8.8089999999999691</v>
      </c>
    </row>
    <row r="375" spans="1:14" x14ac:dyDescent="0.25">
      <c r="A375" s="27" t="str">
        <f>'TS#1_Orthog_AcpS_Step 1'!A375</f>
        <v>M11</v>
      </c>
      <c r="B375" s="27" t="str">
        <f>'TS#1_Orthog_AcpS_Step 1'!B375</f>
        <v>D E G A V S I V T I M H</v>
      </c>
      <c r="C375" s="6">
        <v>0.10199999999999999</v>
      </c>
      <c r="G375" s="25">
        <v>1233.7940000000001</v>
      </c>
      <c r="H375" s="6">
        <v>49351746</v>
      </c>
      <c r="J375" s="6">
        <f t="shared" si="5"/>
        <v>168.81164705882361</v>
      </c>
      <c r="K375" s="17">
        <f>J375-'TS#1_Orthog_AcpS_Step 1'!J375</f>
        <v>-93.218647058823535</v>
      </c>
      <c r="L375" s="18">
        <f>-K375/'TS#1_Orthog_AcpS_Step 1'!J375</f>
        <v>0.3557552281224779</v>
      </c>
      <c r="N375" s="29">
        <f>'TS#1_Orthog_AcpS_Step 1'!G375-'TS#1_Orthog_AcpS_PfAcpH_Step 2'!G375</f>
        <v>38.692999999999984</v>
      </c>
    </row>
    <row r="376" spans="1:14" x14ac:dyDescent="0.25">
      <c r="A376" s="27" t="str">
        <f>'TS#1_Orthog_AcpS_Step 1'!A376</f>
        <v>M12</v>
      </c>
      <c r="B376" s="27" t="str">
        <f>'TS#1_Orthog_AcpS_Step 1'!B376</f>
        <v>E C A D S R E I L</v>
      </c>
      <c r="C376" s="6">
        <v>0.10199999999999999</v>
      </c>
      <c r="G376" s="25">
        <v>1263.1020000000001</v>
      </c>
      <c r="H376" s="6">
        <v>50524072</v>
      </c>
      <c r="J376" s="6">
        <f t="shared" si="5"/>
        <v>198.1196470588236</v>
      </c>
      <c r="K376" s="17">
        <f>J376-'TS#1_Orthog_AcpS_Step 1'!J376</f>
        <v>-117.74264705882342</v>
      </c>
      <c r="L376" s="18">
        <f>-K376/'TS#1_Orthog_AcpS_Step 1'!J376</f>
        <v>0.3727657566337077</v>
      </c>
      <c r="N376" s="29">
        <f>'TS#1_Orthog_AcpS_Step 1'!G376-'TS#1_Orthog_AcpS_PfAcpH_Step 2'!G376</f>
        <v>63.216999999999871</v>
      </c>
    </row>
    <row r="377" spans="1:14" x14ac:dyDescent="0.25">
      <c r="A377" s="27" t="str">
        <f>'TS#1_Orthog_AcpS_Step 1'!A377</f>
        <v>M13</v>
      </c>
      <c r="B377" s="27" t="str">
        <f>'TS#1_Orthog_AcpS_Step 1'!B377</f>
        <v>D S S D Y M L K P</v>
      </c>
      <c r="C377" s="6">
        <v>0.10199999999999999</v>
      </c>
      <c r="G377" s="25">
        <v>1684.729</v>
      </c>
      <c r="H377" s="6">
        <v>67389154</v>
      </c>
      <c r="J377" s="6">
        <f t="shared" si="5"/>
        <v>619.74664705882356</v>
      </c>
      <c r="K377" s="17">
        <f>J377-'TS#1_Orthog_AcpS_Step 1'!J377</f>
        <v>-179.77464705882358</v>
      </c>
      <c r="L377" s="18">
        <f>-K377/'TS#1_Orthog_AcpS_Step 1'!J377</f>
        <v>0.22485285680504999</v>
      </c>
      <c r="N377" s="29">
        <f>'TS#1_Orthog_AcpS_Step 1'!G377-'TS#1_Orthog_AcpS_PfAcpH_Step 2'!G377</f>
        <v>125.24900000000002</v>
      </c>
    </row>
    <row r="378" spans="1:14" x14ac:dyDescent="0.25">
      <c r="A378" s="27" t="str">
        <f>'TS#1_Orthog_AcpS_Step 1'!A378</f>
        <v>M14</v>
      </c>
      <c r="B378" s="27" t="str">
        <f>'TS#1_Orthog_AcpS_Step 1'!B378</f>
        <v>C V D S S E S C M S P C</v>
      </c>
      <c r="C378" s="6">
        <v>0.10199999999999999</v>
      </c>
      <c r="G378" s="25">
        <v>1287.787</v>
      </c>
      <c r="H378" s="6">
        <v>51511470</v>
      </c>
      <c r="J378" s="6">
        <f t="shared" si="5"/>
        <v>222.80464705882355</v>
      </c>
      <c r="K378" s="17">
        <f>J378-'TS#1_Orthog_AcpS_Step 1'!J378</f>
        <v>-96.201647058823482</v>
      </c>
      <c r="L378" s="18">
        <f>-K378/'TS#1_Orthog_AcpS_Step 1'!J378</f>
        <v>0.30156661116957484</v>
      </c>
      <c r="N378" s="29">
        <f>'TS#1_Orthog_AcpS_Step 1'!G378-'TS#1_Orthog_AcpS_PfAcpH_Step 2'!G378</f>
        <v>41.675999999999931</v>
      </c>
    </row>
    <row r="379" spans="1:14" x14ac:dyDescent="0.25">
      <c r="A379" s="27" t="str">
        <f>'TS#1_Orthog_AcpS_Step 1'!A379</f>
        <v>M15</v>
      </c>
      <c r="B379" s="27" t="str">
        <f>'TS#1_Orthog_AcpS_Step 1'!B379</f>
        <v>G V E S S E T I V R G A</v>
      </c>
      <c r="C379" s="6">
        <v>0.10199999999999999</v>
      </c>
      <c r="G379" s="25">
        <v>1235.2139999999999</v>
      </c>
      <c r="H379" s="6">
        <v>49408569</v>
      </c>
      <c r="J379" s="6">
        <f t="shared" si="5"/>
        <v>170.23164705882346</v>
      </c>
      <c r="K379" s="17">
        <f>J379-'TS#1_Orthog_AcpS_Step 1'!J379</f>
        <v>-128.20064705882351</v>
      </c>
      <c r="L379" s="18">
        <f>-K379/'TS#1_Orthog_AcpS_Step 1'!J379</f>
        <v>0.42958034229460662</v>
      </c>
      <c r="N379" s="29">
        <f>'TS#1_Orthog_AcpS_Step 1'!G379-'TS#1_Orthog_AcpS_PfAcpH_Step 2'!G379</f>
        <v>73.674999999999955</v>
      </c>
    </row>
    <row r="380" spans="1:14" x14ac:dyDescent="0.25">
      <c r="A380" s="27" t="str">
        <f>'TS#1_Orthog_AcpS_Step 1'!A380</f>
        <v>M16</v>
      </c>
      <c r="B380" s="27" t="str">
        <f>'TS#1_Orthog_AcpS_Step 1'!B380</f>
        <v>S C C P V E S M E A C V C H A</v>
      </c>
      <c r="C380" s="6">
        <v>0.10199999999999999</v>
      </c>
      <c r="G380" s="25">
        <v>1183.6759999999999</v>
      </c>
      <c r="H380" s="6">
        <v>47347023</v>
      </c>
      <c r="J380" s="6">
        <f t="shared" si="5"/>
        <v>118.69364705882344</v>
      </c>
      <c r="K380" s="17">
        <f>J380-'TS#1_Orthog_AcpS_Step 1'!J380</f>
        <v>-106.14564705882367</v>
      </c>
      <c r="L380" s="18">
        <f>-K380/'TS#1_Orthog_AcpS_Step 1'!J380</f>
        <v>0.47209562490123713</v>
      </c>
      <c r="N380" s="29">
        <f>'TS#1_Orthog_AcpS_Step 1'!G380-'TS#1_Orthog_AcpS_PfAcpH_Step 2'!G380</f>
        <v>51.620000000000118</v>
      </c>
    </row>
    <row r="381" spans="1:14" x14ac:dyDescent="0.25">
      <c r="A381" s="27" t="str">
        <f>'TS#1_Orthog_AcpS_Step 1'!A381</f>
        <v>M17</v>
      </c>
      <c r="B381" s="27" t="str">
        <f>'TS#1_Orthog_AcpS_Step 1'!B381</f>
        <v>E S T D W</v>
      </c>
      <c r="C381" s="6">
        <v>0.10199999999999999</v>
      </c>
      <c r="G381" s="25">
        <v>995.84900000000005</v>
      </c>
      <c r="H381" s="6">
        <v>39833963</v>
      </c>
      <c r="J381" s="6">
        <f t="shared" si="5"/>
        <v>-69.13335294117644</v>
      </c>
      <c r="K381" s="17">
        <f>J381-'TS#1_Orthog_AcpS_Step 1'!J381</f>
        <v>-79.470647058823488</v>
      </c>
      <c r="L381" s="18">
        <f>-K381/'TS#1_Orthog_AcpS_Step 1'!J381</f>
        <v>7.6877610479474701</v>
      </c>
      <c r="N381" s="29">
        <f>'TS#1_Orthog_AcpS_Step 1'!G381-'TS#1_Orthog_AcpS_PfAcpH_Step 2'!G381</f>
        <v>24.944999999999936</v>
      </c>
    </row>
    <row r="382" spans="1:14" x14ac:dyDescent="0.25">
      <c r="A382" s="27" t="str">
        <f>'TS#1_Orthog_AcpS_Step 1'!A382</f>
        <v>M18</v>
      </c>
      <c r="B382" s="27" t="str">
        <f>'TS#1_Orthog_AcpS_Step 1'!B382</f>
        <v>T L D P L E S T D S Q V R G</v>
      </c>
      <c r="C382" s="6">
        <v>0.10199999999999999</v>
      </c>
      <c r="G382" s="25">
        <v>1380.0809999999999</v>
      </c>
      <c r="H382" s="6">
        <v>55203255</v>
      </c>
      <c r="J382" s="6">
        <f t="shared" si="5"/>
        <v>315.09864705882342</v>
      </c>
      <c r="K382" s="17">
        <f>J382-'TS#1_Orthog_AcpS_Step 1'!J382</f>
        <v>-128.53264705882361</v>
      </c>
      <c r="L382" s="18">
        <f>-K382/'TS#1_Orthog_AcpS_Step 1'!J382</f>
        <v>0.28972853981021884</v>
      </c>
      <c r="N382" s="29">
        <f>'TS#1_Orthog_AcpS_Step 1'!G382-'TS#1_Orthog_AcpS_PfAcpH_Step 2'!G382</f>
        <v>74.007000000000062</v>
      </c>
    </row>
    <row r="383" spans="1:14" x14ac:dyDescent="0.25">
      <c r="A383" s="27" t="str">
        <f>'TS#1_Orthog_AcpS_Step 1'!A383</f>
        <v>M19</v>
      </c>
      <c r="B383" s="27" t="str">
        <f>'TS#1_Orthog_AcpS_Step 1'!B383</f>
        <v>M S S T L C I S G C</v>
      </c>
      <c r="C383" s="6">
        <v>0.10199999999999999</v>
      </c>
      <c r="G383" s="25">
        <v>1328.6880000000001</v>
      </c>
      <c r="H383" s="6">
        <v>53147501</v>
      </c>
      <c r="J383" s="6">
        <f t="shared" si="5"/>
        <v>263.70564705882362</v>
      </c>
      <c r="K383" s="17">
        <f>J383-'TS#1_Orthog_AcpS_Step 1'!J383</f>
        <v>-85.226647058823346</v>
      </c>
      <c r="L383" s="18">
        <f>-K383/'TS#1_Orthog_AcpS_Step 1'!J383</f>
        <v>0.24424981148373759</v>
      </c>
      <c r="N383" s="29">
        <f>'TS#1_Orthog_AcpS_Step 1'!G383-'TS#1_Orthog_AcpS_PfAcpH_Step 2'!G383</f>
        <v>30.700999999999794</v>
      </c>
    </row>
    <row r="384" spans="1:14" x14ac:dyDescent="0.25">
      <c r="A384" s="27" t="str">
        <f>'TS#1_Orthog_AcpS_Step 1'!A384</f>
        <v>M20</v>
      </c>
      <c r="B384" s="27" t="str">
        <f>'TS#1_Orthog_AcpS_Step 1'!B384</f>
        <v>N E A S F V D D L G N D S T C T Q E Y T</v>
      </c>
      <c r="C384" s="6">
        <v>0.10199999999999999</v>
      </c>
      <c r="G384" s="25">
        <v>1214.0440000000001</v>
      </c>
      <c r="H384" s="6">
        <v>48561764</v>
      </c>
      <c r="J384" s="6">
        <f t="shared" si="5"/>
        <v>149.06164705882361</v>
      </c>
      <c r="K384" s="17">
        <f>J384-'TS#1_Orthog_AcpS_Step 1'!J384</f>
        <v>-124.32164705882337</v>
      </c>
      <c r="L384" s="18">
        <f>-K384/'TS#1_Orthog_AcpS_Step 1'!J384</f>
        <v>0.45475217298875309</v>
      </c>
      <c r="N384" s="29">
        <f>'TS#1_Orthog_AcpS_Step 1'!G384-'TS#1_Orthog_AcpS_PfAcpH_Step 2'!G384</f>
        <v>69.795999999999822</v>
      </c>
    </row>
    <row r="385" spans="1:14" x14ac:dyDescent="0.25">
      <c r="A385" s="27" t="str">
        <f>'TS#1_Orthog_AcpS_Step 1'!A385</f>
        <v>M21</v>
      </c>
      <c r="B385" s="27" t="str">
        <f>'TS#1_Orthog_AcpS_Step 1'!B385</f>
        <v>C W M D S T D W K A</v>
      </c>
      <c r="C385" s="6">
        <v>0.10199999999999999</v>
      </c>
      <c r="G385" s="25">
        <v>1224.056</v>
      </c>
      <c r="H385" s="6">
        <v>48962242</v>
      </c>
      <c r="J385" s="6">
        <f t="shared" si="5"/>
        <v>159.07364705882355</v>
      </c>
      <c r="K385" s="17">
        <f>J385-'TS#1_Orthog_AcpS_Step 1'!J385</f>
        <v>-237.75264705882341</v>
      </c>
      <c r="L385" s="18">
        <f>-K385/'TS#1_Orthog_AcpS_Step 1'!J385</f>
        <v>0.5991353158375563</v>
      </c>
      <c r="N385" s="29">
        <f>'TS#1_Orthog_AcpS_Step 1'!G385-'TS#1_Orthog_AcpS_PfAcpH_Step 2'!G385</f>
        <v>183.22699999999986</v>
      </c>
    </row>
    <row r="386" spans="1:14" x14ac:dyDescent="0.25">
      <c r="A386" s="27" t="str">
        <f>'TS#1_Orthog_AcpS_Step 1'!A386</f>
        <v>M22</v>
      </c>
      <c r="B386" s="27" t="str">
        <f>'TS#1_Orthog_AcpS_Step 1'!B386</f>
        <v>S E C Y I V S Y D S H V</v>
      </c>
      <c r="C386" s="6">
        <v>0.10199999999999999</v>
      </c>
      <c r="G386" s="25">
        <v>1280.01</v>
      </c>
      <c r="H386" s="6">
        <v>51200417</v>
      </c>
      <c r="J386" s="6">
        <f t="shared" si="5"/>
        <v>215.0276470588235</v>
      </c>
      <c r="K386" s="17">
        <f>J386-'TS#1_Orthog_AcpS_Step 1'!J386</f>
        <v>-137.28364705882359</v>
      </c>
      <c r="L386" s="18">
        <f>-K386/'TS#1_Orthog_AcpS_Step 1'!J386</f>
        <v>0.38966575682067278</v>
      </c>
      <c r="N386" s="29">
        <f>'TS#1_Orthog_AcpS_Step 1'!G386-'TS#1_Orthog_AcpS_PfAcpH_Step 2'!G386</f>
        <v>82.758000000000038</v>
      </c>
    </row>
    <row r="387" spans="1:14" x14ac:dyDescent="0.25">
      <c r="A387" s="27" t="str">
        <f>'TS#1_Orthog_AcpS_Step 1'!A387</f>
        <v>M23</v>
      </c>
      <c r="B387" s="27" t="str">
        <f>'TS#1_Orthog_AcpS_Step 1'!B387</f>
        <v>A D S S E T C</v>
      </c>
      <c r="C387" s="6">
        <v>0.10199999999999999</v>
      </c>
      <c r="G387" s="25">
        <v>1201.5340000000001</v>
      </c>
      <c r="H387" s="6">
        <v>48061377</v>
      </c>
      <c r="J387" s="6">
        <f t="shared" si="5"/>
        <v>136.55164705882362</v>
      </c>
      <c r="K387" s="17">
        <f>J387-'TS#1_Orthog_AcpS_Step 1'!J387</f>
        <v>-115.47564705882337</v>
      </c>
      <c r="L387" s="18">
        <f>-K387/'TS#1_Orthog_AcpS_Step 1'!J387</f>
        <v>0.45818706844076595</v>
      </c>
      <c r="N387" s="29">
        <f>'TS#1_Orthog_AcpS_Step 1'!G387-'TS#1_Orthog_AcpS_PfAcpH_Step 2'!G387</f>
        <v>60.949999999999818</v>
      </c>
    </row>
    <row r="388" spans="1:14" x14ac:dyDescent="0.25">
      <c r="A388" s="27" t="str">
        <f>'TS#1_Orthog_AcpS_Step 1'!A388</f>
        <v>M24</v>
      </c>
      <c r="B388" s="27" t="str">
        <f>'TS#1_Orthog_AcpS_Step 1'!B388</f>
        <v>T L A F A D S K I S C L I T S V</v>
      </c>
      <c r="C388" s="6">
        <v>0.10199999999999999</v>
      </c>
      <c r="G388" s="25">
        <v>1514.3520000000001</v>
      </c>
      <c r="H388" s="6">
        <v>60574099</v>
      </c>
      <c r="J388" s="6">
        <f t="shared" si="5"/>
        <v>449.3696470588236</v>
      </c>
      <c r="K388" s="17">
        <f>J388-'TS#1_Orthog_AcpS_Step 1'!J388</f>
        <v>-133.67564705882342</v>
      </c>
      <c r="L388" s="18">
        <f>-K388/'TS#1_Orthog_AcpS_Step 1'!J388</f>
        <v>0.22927146211019811</v>
      </c>
      <c r="N388" s="29">
        <f>'TS#1_Orthog_AcpS_Step 1'!G388-'TS#1_Orthog_AcpS_PfAcpH_Step 2'!G388</f>
        <v>79.149999999999864</v>
      </c>
    </row>
    <row r="389" spans="1:14" x14ac:dyDescent="0.25">
      <c r="A389" s="27" t="str">
        <f>'TS#1_Orthog_AcpS_Step 1'!A389</f>
        <v>M25</v>
      </c>
      <c r="B389" s="27" t="str">
        <f>'TS#1_Orthog_AcpS_Step 1'!B389</f>
        <v>E C P V D S S S L V I M G M M</v>
      </c>
      <c r="C389" s="6">
        <v>0.10199999999999999</v>
      </c>
      <c r="G389" s="25">
        <v>1228.354</v>
      </c>
      <c r="H389" s="6">
        <v>49134164</v>
      </c>
      <c r="J389" s="6">
        <f t="shared" si="5"/>
        <v>163.37164705882356</v>
      </c>
      <c r="K389" s="17">
        <f>J389-'TS#1_Orthog_AcpS_Step 1'!J389</f>
        <v>-157.69064705882352</v>
      </c>
      <c r="L389" s="18">
        <f>-K389/'TS#1_Orthog_AcpS_Step 1'!J389</f>
        <v>0.49115280725254157</v>
      </c>
      <c r="N389" s="29">
        <f>'TS#1_Orthog_AcpS_Step 1'!G389-'TS#1_Orthog_AcpS_PfAcpH_Step 2'!G389</f>
        <v>103.16499999999996</v>
      </c>
    </row>
    <row r="390" spans="1:14" x14ac:dyDescent="0.25">
      <c r="A390" s="27" t="str">
        <f>'TS#1_Orthog_AcpS_Step 1'!A390</f>
        <v>M26</v>
      </c>
      <c r="B390" s="27" t="str">
        <f>'TS#1_Orthog_AcpS_Step 1'!B390</f>
        <v>D Q P M D S R T Y Q I H T</v>
      </c>
      <c r="C390" s="6">
        <v>0.10199999999999999</v>
      </c>
      <c r="G390" s="25">
        <v>1253.1579999999999</v>
      </c>
      <c r="H390" s="6">
        <v>50126340</v>
      </c>
      <c r="J390" s="6">
        <f t="shared" ref="J390:J453" si="6">G390-$I$2</f>
        <v>188.17564705882342</v>
      </c>
      <c r="K390" s="17">
        <f>J390-'TS#1_Orthog_AcpS_Step 1'!J390</f>
        <v>-85.432647058823704</v>
      </c>
      <c r="L390" s="18">
        <f>-K390/'TS#1_Orthog_AcpS_Step 1'!J390</f>
        <v>0.31224436135729516</v>
      </c>
      <c r="N390" s="29">
        <f>'TS#1_Orthog_AcpS_Step 1'!G390-'TS#1_Orthog_AcpS_PfAcpH_Step 2'!G390</f>
        <v>30.907000000000153</v>
      </c>
    </row>
    <row r="391" spans="1:14" x14ac:dyDescent="0.25">
      <c r="A391" s="27" t="str">
        <f>'TS#1_Orthog_AcpS_Step 1'!A391</f>
        <v>M27</v>
      </c>
      <c r="B391" s="27" t="str">
        <f>'TS#1_Orthog_AcpS_Step 1'!B391</f>
        <v>S A D C M E S T D S C L S P C</v>
      </c>
      <c r="C391" s="6">
        <v>0.10199999999999999</v>
      </c>
      <c r="G391" s="25">
        <v>1316.0319999999999</v>
      </c>
      <c r="H391" s="6">
        <v>52641277</v>
      </c>
      <c r="J391" s="6">
        <f t="shared" si="6"/>
        <v>251.04964705882344</v>
      </c>
      <c r="K391" s="17">
        <f>J391-'TS#1_Orthog_AcpS_Step 1'!J391</f>
        <v>-89.518647058823717</v>
      </c>
      <c r="L391" s="18">
        <f>-K391/'TS#1_Orthog_AcpS_Step 1'!J391</f>
        <v>0.26285079558198704</v>
      </c>
      <c r="N391" s="29">
        <f>'TS#1_Orthog_AcpS_Step 1'!G391-'TS#1_Orthog_AcpS_PfAcpH_Step 2'!G391</f>
        <v>34.993000000000166</v>
      </c>
    </row>
    <row r="392" spans="1:14" x14ac:dyDescent="0.25">
      <c r="A392" s="27" t="str">
        <f>'TS#1_Orthog_AcpS_Step 1'!A392</f>
        <v>M28</v>
      </c>
      <c r="B392" s="27" t="str">
        <f>'TS#1_Orthog_AcpS_Step 1'!B392</f>
        <v>T S E P I D S R D M I V</v>
      </c>
      <c r="C392" s="6">
        <v>0.10199999999999999</v>
      </c>
      <c r="G392" s="25">
        <v>1206.075</v>
      </c>
      <c r="H392" s="6">
        <v>48242991</v>
      </c>
      <c r="J392" s="6">
        <f t="shared" si="6"/>
        <v>141.09264705882356</v>
      </c>
      <c r="K392" s="17">
        <f>J392-'TS#1_Orthog_AcpS_Step 1'!J392</f>
        <v>-46.142647058823513</v>
      </c>
      <c r="L392" s="18">
        <f>-K392/'TS#1_Orthog_AcpS_Step 1'!J392</f>
        <v>0.24644203581526852</v>
      </c>
      <c r="N392" s="29">
        <f>'TS#1_Orthog_AcpS_Step 1'!G392-'TS#1_Orthog_AcpS_PfAcpH_Step 2'!G392</f>
        <v>-8.3830000000000382</v>
      </c>
    </row>
    <row r="393" spans="1:14" x14ac:dyDescent="0.25">
      <c r="A393" s="27" t="str">
        <f>'TS#1_Orthog_AcpS_Step 1'!A393</f>
        <v>M29</v>
      </c>
      <c r="B393" s="27" t="str">
        <f>'TS#1_Orthog_AcpS_Step 1'!B393</f>
        <v>S G C D S T S T A L L S S E</v>
      </c>
      <c r="C393" s="6">
        <v>0.10199999999999999</v>
      </c>
      <c r="G393" s="25">
        <v>1251.873</v>
      </c>
      <c r="H393" s="6">
        <v>50074919</v>
      </c>
      <c r="J393" s="6">
        <f t="shared" si="6"/>
        <v>186.89064705882356</v>
      </c>
      <c r="K393" s="17">
        <f>J393-'TS#1_Orthog_AcpS_Step 1'!J393</f>
        <v>-66.778647058823481</v>
      </c>
      <c r="L393" s="18">
        <f>-K393/'TS#1_Orthog_AcpS_Step 1'!J393</f>
        <v>0.26325080964609299</v>
      </c>
      <c r="N393" s="29">
        <f>'TS#1_Orthog_AcpS_Step 1'!G393-'TS#1_Orthog_AcpS_PfAcpH_Step 2'!G393</f>
        <v>12.252999999999929</v>
      </c>
    </row>
    <row r="394" spans="1:14" x14ac:dyDescent="0.25">
      <c r="A394" s="27" t="str">
        <f>'TS#1_Orthog_AcpS_Step 1'!A394</f>
        <v>M30</v>
      </c>
      <c r="B394" s="27" t="str">
        <f>'TS#1_Orthog_AcpS_Step 1'!B394</f>
        <v>P A D S I S T H A I T A</v>
      </c>
      <c r="C394" s="6">
        <v>0.10199999999999999</v>
      </c>
      <c r="G394" s="25">
        <v>1219.682</v>
      </c>
      <c r="H394" s="6">
        <v>48787284</v>
      </c>
      <c r="J394" s="6">
        <f t="shared" si="6"/>
        <v>154.69964705882353</v>
      </c>
      <c r="K394" s="17">
        <f>J394-'TS#1_Orthog_AcpS_Step 1'!J394</f>
        <v>-3.8216470588236007</v>
      </c>
      <c r="L394" s="18">
        <f>-K394/'TS#1_Orthog_AcpS_Step 1'!J394</f>
        <v>2.410809904180666E-2</v>
      </c>
      <c r="N394" s="29">
        <f>'TS#1_Orthog_AcpS_Step 1'!G394-'TS#1_Orthog_AcpS_PfAcpH_Step 2'!G394</f>
        <v>-50.703999999999951</v>
      </c>
    </row>
    <row r="395" spans="1:14" x14ac:dyDescent="0.25">
      <c r="A395" s="27" t="str">
        <f>'TS#1_Orthog_AcpS_Step 1'!A395</f>
        <v>N1</v>
      </c>
      <c r="B395" s="27" t="str">
        <f>'TS#1_Orthog_AcpS_Step 1'!B395</f>
        <v>V E S T E A V I T T V</v>
      </c>
      <c r="C395" s="6">
        <v>0.10199999999999999</v>
      </c>
      <c r="G395" s="25">
        <v>1017.322</v>
      </c>
      <c r="H395" s="6">
        <v>40692861</v>
      </c>
      <c r="J395" s="6">
        <f t="shared" si="6"/>
        <v>-47.660352941176484</v>
      </c>
      <c r="K395" s="17">
        <f>J395-'TS#1_Orthog_AcpS_Step 1'!J395</f>
        <v>86.370352941176407</v>
      </c>
      <c r="L395" s="18">
        <f>-K395/'TS#1_Orthog_AcpS_Step 1'!J395</f>
        <v>0.64440720783033889</v>
      </c>
      <c r="N395" s="29">
        <f>'TS#1_Orthog_AcpS_Step 1'!G395-'TS#1_Orthog_AcpS_PfAcpH_Step 2'!G395</f>
        <v>-140.89599999999996</v>
      </c>
    </row>
    <row r="396" spans="1:14" x14ac:dyDescent="0.25">
      <c r="A396" s="27" t="str">
        <f>'TS#1_Orthog_AcpS_Step 1'!A396</f>
        <v>N2</v>
      </c>
      <c r="B396" s="27" t="str">
        <f>'TS#1_Orthog_AcpS_Step 1'!B396</f>
        <v>G L D S T D W</v>
      </c>
      <c r="C396" s="6">
        <v>0.10199999999999999</v>
      </c>
      <c r="G396" s="25">
        <v>903.399</v>
      </c>
      <c r="H396" s="6">
        <v>36135975</v>
      </c>
      <c r="J396" s="6">
        <f t="shared" si="6"/>
        <v>-161.58335294117649</v>
      </c>
      <c r="K396" s="17">
        <f>J396-'TS#1_Orthog_AcpS_Step 1'!J396</f>
        <v>85.359352941176439</v>
      </c>
      <c r="L396" s="18">
        <f>-K396/'TS#1_Orthog_AcpS_Step 1'!J396</f>
        <v>0.34566460522159692</v>
      </c>
      <c r="N396" s="29">
        <f>'TS#1_Orthog_AcpS_Step 1'!G396-'TS#1_Orthog_AcpS_PfAcpH_Step 2'!G396</f>
        <v>-139.88499999999999</v>
      </c>
    </row>
    <row r="397" spans="1:14" x14ac:dyDescent="0.25">
      <c r="A397" s="27" t="str">
        <f>'TS#1_Orthog_AcpS_Step 1'!A397</f>
        <v>N3</v>
      </c>
      <c r="B397" s="27" t="str">
        <f>'TS#1_Orthog_AcpS_Step 1'!B397</f>
        <v>D E A E S H M S C M T H C V</v>
      </c>
      <c r="C397" s="6">
        <v>0.10199999999999999</v>
      </c>
      <c r="G397" s="25">
        <v>1217.7619999999999</v>
      </c>
      <c r="H397" s="6">
        <v>48710480</v>
      </c>
      <c r="J397" s="6">
        <f t="shared" si="6"/>
        <v>152.77964705882346</v>
      </c>
      <c r="K397" s="17">
        <f>J397-'TS#1_Orthog_AcpS_Step 1'!J397</f>
        <v>130.85835294117646</v>
      </c>
      <c r="L397" s="18">
        <f>-K397/'TS#1_Orthog_AcpS_Step 1'!J397</f>
        <v>-5.9694629449742838</v>
      </c>
      <c r="N397" s="29">
        <f>'TS#1_Orthog_AcpS_Step 1'!G397-'TS#1_Orthog_AcpS_PfAcpH_Step 2'!G397</f>
        <v>-185.38400000000001</v>
      </c>
    </row>
    <row r="398" spans="1:14" x14ac:dyDescent="0.25">
      <c r="A398" s="27" t="str">
        <f>'TS#1_Orthog_AcpS_Step 1'!A398</f>
        <v>N4</v>
      </c>
      <c r="B398" s="27" t="str">
        <f>'TS#1_Orthog_AcpS_Step 1'!B398</f>
        <v>P I D S V A S V L I</v>
      </c>
      <c r="C398" s="6">
        <v>0.10199999999999999</v>
      </c>
      <c r="G398" s="25">
        <v>1279.895</v>
      </c>
      <c r="H398" s="6">
        <v>51195789</v>
      </c>
      <c r="J398" s="6">
        <f t="shared" si="6"/>
        <v>214.9126470588235</v>
      </c>
      <c r="K398" s="17">
        <f>J398-'TS#1_Orthog_AcpS_Step 1'!J398</f>
        <v>159.43735294117641</v>
      </c>
      <c r="L398" s="18">
        <f>-K398/'TS#1_Orthog_AcpS_Step 1'!J398</f>
        <v>-2.8740244730033484</v>
      </c>
      <c r="N398" s="29">
        <f>'TS#1_Orthog_AcpS_Step 1'!G398-'TS#1_Orthog_AcpS_PfAcpH_Step 2'!G398</f>
        <v>-213.96299999999997</v>
      </c>
    </row>
    <row r="399" spans="1:14" x14ac:dyDescent="0.25">
      <c r="A399" s="27" t="str">
        <f>'TS#1_Orthog_AcpS_Step 1'!A399</f>
        <v>N5</v>
      </c>
      <c r="B399" s="27" t="str">
        <f>'TS#1_Orthog_AcpS_Step 1'!B399</f>
        <v>T L C W V C S R T C C I H G</v>
      </c>
      <c r="C399" s="6">
        <v>0.10199999999999999</v>
      </c>
      <c r="G399" s="25">
        <v>1473.992</v>
      </c>
      <c r="H399" s="6">
        <v>58959694</v>
      </c>
      <c r="J399" s="6">
        <f t="shared" si="6"/>
        <v>409.00964705882348</v>
      </c>
      <c r="K399" s="17">
        <f>J399-'TS#1_Orthog_AcpS_Step 1'!J399</f>
        <v>145.06335294117639</v>
      </c>
      <c r="L399" s="18">
        <f>-K399/'TS#1_Orthog_AcpS_Step 1'!J399</f>
        <v>-0.549594202207356</v>
      </c>
      <c r="N399" s="29">
        <f>'TS#1_Orthog_AcpS_Step 1'!G399-'TS#1_Orthog_AcpS_PfAcpH_Step 2'!G399</f>
        <v>-199.58899999999994</v>
      </c>
    </row>
    <row r="400" spans="1:14" x14ac:dyDescent="0.25">
      <c r="A400" s="27" t="str">
        <f>'TS#1_Orthog_AcpS_Step 1'!A400</f>
        <v>N6</v>
      </c>
      <c r="B400" s="27" t="str">
        <f>'TS#1_Orthog_AcpS_Step 1'!B400</f>
        <v>A M C L E S H M S I E T</v>
      </c>
      <c r="C400" s="6">
        <v>0.10199999999999999</v>
      </c>
      <c r="G400" s="25">
        <v>1165.9459999999999</v>
      </c>
      <c r="H400" s="6">
        <v>46637838</v>
      </c>
      <c r="J400" s="6">
        <f t="shared" si="6"/>
        <v>100.96364705882343</v>
      </c>
      <c r="K400" s="17">
        <f>J400-'TS#1_Orthog_AcpS_Step 1'!J400</f>
        <v>51.622352941176359</v>
      </c>
      <c r="L400" s="18">
        <f>-K400/'TS#1_Orthog_AcpS_Step 1'!J400</f>
        <v>-1.0462302188120653</v>
      </c>
      <c r="N400" s="29">
        <f>'TS#1_Orthog_AcpS_Step 1'!G400-'TS#1_Orthog_AcpS_PfAcpH_Step 2'!G400</f>
        <v>-106.14799999999991</v>
      </c>
    </row>
    <row r="401" spans="1:14" x14ac:dyDescent="0.25">
      <c r="A401" s="27" t="str">
        <f>'TS#1_Orthog_AcpS_Step 1'!A401</f>
        <v>N7</v>
      </c>
      <c r="B401" s="27" t="str">
        <f>'TS#1_Orthog_AcpS_Step 1'!B401</f>
        <v>M E S S D T K I</v>
      </c>
      <c r="C401" s="6">
        <v>0.10199999999999999</v>
      </c>
      <c r="G401" s="25">
        <v>1409.547</v>
      </c>
      <c r="H401" s="6">
        <v>56381897</v>
      </c>
      <c r="J401" s="6">
        <f t="shared" si="6"/>
        <v>344.56464705882354</v>
      </c>
      <c r="K401" s="17">
        <f>J401-'TS#1_Orthog_AcpS_Step 1'!J401</f>
        <v>5.7073529411763957</v>
      </c>
      <c r="L401" s="18">
        <f>-K401/'TS#1_Orthog_AcpS_Step 1'!J401</f>
        <v>-1.6842939609837265E-2</v>
      </c>
      <c r="N401" s="29">
        <f>'TS#1_Orthog_AcpS_Step 1'!G401-'TS#1_Orthog_AcpS_PfAcpH_Step 2'!G401</f>
        <v>-60.232999999999947</v>
      </c>
    </row>
    <row r="402" spans="1:14" x14ac:dyDescent="0.25">
      <c r="A402" s="27" t="str">
        <f>'TS#1_Orthog_AcpS_Step 1'!A402</f>
        <v>N8</v>
      </c>
      <c r="B402" s="27" t="str">
        <f>'TS#1_Orthog_AcpS_Step 1'!B402</f>
        <v>C A D S T D F</v>
      </c>
      <c r="C402" s="6">
        <v>0.10199999999999999</v>
      </c>
      <c r="G402" s="25">
        <v>1245.511</v>
      </c>
      <c r="H402" s="6">
        <v>49820434</v>
      </c>
      <c r="J402" s="6">
        <f t="shared" si="6"/>
        <v>180.52864705882348</v>
      </c>
      <c r="K402" s="17">
        <f>J402-'TS#1_Orthog_AcpS_Step 1'!J402</f>
        <v>3.2033529411764903</v>
      </c>
      <c r="L402" s="18">
        <f>-K402/'TS#1_Orthog_AcpS_Step 1'!J402</f>
        <v>-1.8064839295014599E-2</v>
      </c>
      <c r="N402" s="29">
        <f>'TS#1_Orthog_AcpS_Step 1'!G402-'TS#1_Orthog_AcpS_PfAcpH_Step 2'!G402</f>
        <v>-57.729000000000042</v>
      </c>
    </row>
    <row r="403" spans="1:14" x14ac:dyDescent="0.25">
      <c r="A403" s="27" t="str">
        <f>'TS#1_Orthog_AcpS_Step 1'!A403</f>
        <v>N9</v>
      </c>
      <c r="B403" s="27" t="str">
        <f>'TS#1_Orthog_AcpS_Step 1'!B403</f>
        <v>M G Y C S S P S W I Y G M E</v>
      </c>
      <c r="C403" s="6">
        <v>0.10199999999999999</v>
      </c>
      <c r="G403" s="25">
        <v>1270.4459999999999</v>
      </c>
      <c r="H403" s="6">
        <v>50817820</v>
      </c>
      <c r="J403" s="6">
        <f t="shared" si="6"/>
        <v>205.46364705882343</v>
      </c>
      <c r="K403" s="17">
        <f>J403-'TS#1_Orthog_AcpS_Step 1'!J403</f>
        <v>-15.203647058823663</v>
      </c>
      <c r="L403" s="18">
        <f>-K403/'TS#1_Orthog_AcpS_Step 1'!J403</f>
        <v>6.8898506775172369E-2</v>
      </c>
      <c r="N403" s="29">
        <f>'TS#1_Orthog_AcpS_Step 1'!G403-'TS#1_Orthog_AcpS_PfAcpH_Step 2'!G403</f>
        <v>-39.321999999999889</v>
      </c>
    </row>
    <row r="404" spans="1:14" x14ac:dyDescent="0.25">
      <c r="A404" s="27" t="str">
        <f>'TS#1_Orthog_AcpS_Step 1'!A404</f>
        <v>N10</v>
      </c>
      <c r="B404" s="27" t="str">
        <f>'TS#1_Orthog_AcpS_Step 1'!B404</f>
        <v>E M E S I E S L C R G A T</v>
      </c>
      <c r="C404" s="6">
        <v>0.10199999999999999</v>
      </c>
      <c r="G404" s="25">
        <v>1379.4639999999999</v>
      </c>
      <c r="H404" s="6">
        <v>55178558</v>
      </c>
      <c r="J404" s="6">
        <f t="shared" si="6"/>
        <v>314.48164705882346</v>
      </c>
      <c r="K404" s="17">
        <f>J404-'TS#1_Orthog_AcpS_Step 1'!J404</f>
        <v>-59.621647058823555</v>
      </c>
      <c r="L404" s="18">
        <f>-K404/'TS#1_Orthog_AcpS_Step 1'!J404</f>
        <v>0.15937215201337923</v>
      </c>
      <c r="N404" s="29">
        <f>'TS#1_Orthog_AcpS_Step 1'!G404-'TS#1_Orthog_AcpS_PfAcpH_Step 2'!G404</f>
        <v>5.0960000000000036</v>
      </c>
    </row>
    <row r="405" spans="1:14" x14ac:dyDescent="0.25">
      <c r="A405" s="27" t="str">
        <f>'TS#1_Orthog_AcpS_Step 1'!A405</f>
        <v>N11</v>
      </c>
      <c r="B405" s="27" t="str">
        <f>'TS#1_Orthog_AcpS_Step 1'!B405</f>
        <v>C P V D S S D V V A S S M</v>
      </c>
      <c r="C405" s="6">
        <v>0.10199999999999999</v>
      </c>
      <c r="G405" s="25">
        <v>1221.489</v>
      </c>
      <c r="H405" s="6">
        <v>48859562</v>
      </c>
      <c r="J405" s="6">
        <f t="shared" si="6"/>
        <v>156.50664705882355</v>
      </c>
      <c r="K405" s="17">
        <f>J405-'TS#1_Orthog_AcpS_Step 1'!J405</f>
        <v>-136.51164705882343</v>
      </c>
      <c r="L405" s="18">
        <f>-K405/'TS#1_Orthog_AcpS_Step 1'!J405</f>
        <v>0.46588096988925182</v>
      </c>
      <c r="N405" s="29">
        <f>'TS#1_Orthog_AcpS_Step 1'!G405-'TS#1_Orthog_AcpS_PfAcpH_Step 2'!G405</f>
        <v>81.985999999999876</v>
      </c>
    </row>
    <row r="406" spans="1:14" x14ac:dyDescent="0.25">
      <c r="A406" s="27" t="str">
        <f>'TS#1_Orthog_AcpS_Step 1'!A406</f>
        <v>N12</v>
      </c>
      <c r="B406" s="27" t="str">
        <f>'TS#1_Orthog_AcpS_Step 1'!B406</f>
        <v>W M D S S E S V I T P L</v>
      </c>
      <c r="C406" s="6">
        <v>0.10199999999999999</v>
      </c>
      <c r="G406" s="25">
        <v>1162.1610000000001</v>
      </c>
      <c r="H406" s="6">
        <v>46486423</v>
      </c>
      <c r="J406" s="6">
        <f t="shared" si="6"/>
        <v>97.178647058823572</v>
      </c>
      <c r="K406" s="17">
        <f>J406-'TS#1_Orthog_AcpS_Step 1'!J406</f>
        <v>-84.319647058823421</v>
      </c>
      <c r="L406" s="18">
        <f>-K406/'TS#1_Orthog_AcpS_Step 1'!J406</f>
        <v>0.46457542462722828</v>
      </c>
      <c r="N406" s="29">
        <f>'TS#1_Orthog_AcpS_Step 1'!G406-'TS#1_Orthog_AcpS_PfAcpH_Step 2'!G406</f>
        <v>29.793999999999869</v>
      </c>
    </row>
    <row r="407" spans="1:14" x14ac:dyDescent="0.25">
      <c r="A407" s="27" t="str">
        <f>'TS#1_Orthog_AcpS_Step 1'!A407</f>
        <v>N13</v>
      </c>
      <c r="B407" s="27" t="str">
        <f>'TS#1_Orthog_AcpS_Step 1'!B407</f>
        <v>M D S S D T I I S</v>
      </c>
      <c r="C407" s="6">
        <v>0.10199999999999999</v>
      </c>
      <c r="G407" s="25">
        <v>1127.5360000000001</v>
      </c>
      <c r="H407" s="6">
        <v>45101459</v>
      </c>
      <c r="J407" s="6">
        <f t="shared" si="6"/>
        <v>62.553647058823572</v>
      </c>
      <c r="K407" s="17">
        <f>J407-'TS#1_Orthog_AcpS_Step 1'!J407</f>
        <v>-97.854647058823502</v>
      </c>
      <c r="L407" s="18">
        <f>-K407/'TS#1_Orthog_AcpS_Step 1'!J407</f>
        <v>0.61003483390363022</v>
      </c>
      <c r="N407" s="29">
        <f>'TS#1_Orthog_AcpS_Step 1'!G407-'TS#1_Orthog_AcpS_PfAcpH_Step 2'!G407</f>
        <v>43.328999999999951</v>
      </c>
    </row>
    <row r="408" spans="1:14" x14ac:dyDescent="0.25">
      <c r="A408" s="27" t="str">
        <f>'TS#1_Orthog_AcpS_Step 1'!A408</f>
        <v>N14</v>
      </c>
      <c r="B408" s="27" t="str">
        <f>'TS#1_Orthog_AcpS_Step 1'!B408</f>
        <v>N E A H F V D D L G A D S T D Y H E L T</v>
      </c>
      <c r="C408" s="6">
        <v>0.10199999999999999</v>
      </c>
      <c r="G408" s="25">
        <v>1125.761</v>
      </c>
      <c r="H408" s="6">
        <v>45030426</v>
      </c>
      <c r="J408" s="6">
        <f t="shared" si="6"/>
        <v>60.778647058823481</v>
      </c>
      <c r="K408" s="17">
        <f>J408-'TS#1_Orthog_AcpS_Step 1'!J408</f>
        <v>-93.859647058823612</v>
      </c>
      <c r="L408" s="18">
        <f>-K408/'TS#1_Orthog_AcpS_Step 1'!J408</f>
        <v>0.60696250947657404</v>
      </c>
      <c r="N408" s="29">
        <f>'TS#1_Orthog_AcpS_Step 1'!G408-'TS#1_Orthog_AcpS_PfAcpH_Step 2'!G408</f>
        <v>39.33400000000006</v>
      </c>
    </row>
    <row r="409" spans="1:14" x14ac:dyDescent="0.25">
      <c r="A409" s="27" t="str">
        <f>'TS#1_Orthog_AcpS_Step 1'!A409</f>
        <v>N15</v>
      </c>
      <c r="B409" s="27" t="str">
        <f>'TS#1_Orthog_AcpS_Step 1'!B409</f>
        <v>C P G A V S H V W I E S G</v>
      </c>
      <c r="C409" s="6">
        <v>0.10199999999999999</v>
      </c>
      <c r="G409" s="25">
        <v>1081.3800000000001</v>
      </c>
      <c r="H409" s="6">
        <v>43255211</v>
      </c>
      <c r="J409" s="6">
        <f t="shared" si="6"/>
        <v>16.397647058823623</v>
      </c>
      <c r="K409" s="17">
        <f>J409-'TS#1_Orthog_AcpS_Step 1'!J409</f>
        <v>-123.90664705882341</v>
      </c>
      <c r="L409" s="18">
        <f>-K409/'TS#1_Orthog_AcpS_Step 1'!J409</f>
        <v>0.88312797436496149</v>
      </c>
      <c r="N409" s="29">
        <f>'TS#1_Orthog_AcpS_Step 1'!G409-'TS#1_Orthog_AcpS_PfAcpH_Step 2'!G409</f>
        <v>69.380999999999858</v>
      </c>
    </row>
    <row r="410" spans="1:14" x14ac:dyDescent="0.25">
      <c r="A410" s="27" t="str">
        <f>'TS#1_Orthog_AcpS_Step 1'!A410</f>
        <v>N16</v>
      </c>
      <c r="B410" s="27" t="str">
        <f>'TS#1_Orthog_AcpS_Step 1'!B410</f>
        <v>C M E S L D T Q D K Q C</v>
      </c>
      <c r="C410" s="6">
        <v>0.10199999999999999</v>
      </c>
      <c r="G410" s="25">
        <v>1364.817</v>
      </c>
      <c r="H410" s="6">
        <v>54592686</v>
      </c>
      <c r="J410" s="6">
        <f t="shared" si="6"/>
        <v>299.83464705882352</v>
      </c>
      <c r="K410" s="17">
        <f>J410-'TS#1_Orthog_AcpS_Step 1'!J410</f>
        <v>-110.09264705882356</v>
      </c>
      <c r="L410" s="18">
        <f>-K410/'TS#1_Orthog_AcpS_Step 1'!J410</f>
        <v>0.26856627660227844</v>
      </c>
      <c r="N410" s="29">
        <f>'TS#1_Orthog_AcpS_Step 1'!G410-'TS#1_Orthog_AcpS_PfAcpH_Step 2'!G410</f>
        <v>55.567000000000007</v>
      </c>
    </row>
    <row r="411" spans="1:14" x14ac:dyDescent="0.25">
      <c r="A411" s="27" t="str">
        <f>'TS#1_Orthog_AcpS_Step 1'!A411</f>
        <v>N17</v>
      </c>
      <c r="B411" s="27" t="str">
        <f>'TS#1_Orthog_AcpS_Step 1'!B411</f>
        <v>E C M E S S D F N A K</v>
      </c>
      <c r="C411" s="6">
        <v>0.10199999999999999</v>
      </c>
      <c r="G411" s="25">
        <v>1287.1959999999999</v>
      </c>
      <c r="H411" s="6">
        <v>51487857</v>
      </c>
      <c r="J411" s="6">
        <f t="shared" si="6"/>
        <v>222.21364705882343</v>
      </c>
      <c r="K411" s="17">
        <f>J411-'TS#1_Orthog_AcpS_Step 1'!J411</f>
        <v>-153.17064705882353</v>
      </c>
      <c r="L411" s="18">
        <f>-K411/'TS#1_Orthog_AcpS_Step 1'!J411</f>
        <v>0.40803690899976552</v>
      </c>
      <c r="N411" s="29">
        <f>'TS#1_Orthog_AcpS_Step 1'!G411-'TS#1_Orthog_AcpS_PfAcpH_Step 2'!G411</f>
        <v>98.644999999999982</v>
      </c>
    </row>
    <row r="412" spans="1:14" x14ac:dyDescent="0.25">
      <c r="A412" s="27" t="str">
        <f>'TS#1_Orthog_AcpS_Step 1'!A412</f>
        <v>N18</v>
      </c>
      <c r="B412" s="27" t="str">
        <f>'TS#1_Orthog_AcpS_Step 1'!B412</f>
        <v>M E S L L F N M T T</v>
      </c>
      <c r="C412" s="6">
        <v>0.10199999999999999</v>
      </c>
      <c r="G412" s="25">
        <v>1228.8889999999999</v>
      </c>
      <c r="H412" s="6">
        <v>49155563</v>
      </c>
      <c r="J412" s="6">
        <f t="shared" si="6"/>
        <v>163.90664705882341</v>
      </c>
      <c r="K412" s="17">
        <f>J412-'TS#1_Orthog_AcpS_Step 1'!J412</f>
        <v>-76.771647058823646</v>
      </c>
      <c r="L412" s="18">
        <f>-K412/'TS#1_Orthog_AcpS_Step 1'!J412</f>
        <v>0.3189803523424366</v>
      </c>
      <c r="N412" s="29">
        <f>'TS#1_Orthog_AcpS_Step 1'!G412-'TS#1_Orthog_AcpS_PfAcpH_Step 2'!G412</f>
        <v>22.246000000000095</v>
      </c>
    </row>
    <row r="413" spans="1:14" x14ac:dyDescent="0.25">
      <c r="A413" s="27" t="str">
        <f>'TS#1_Orthog_AcpS_Step 1'!A413</f>
        <v>N19</v>
      </c>
      <c r="B413" s="27" t="str">
        <f>'TS#1_Orthog_AcpS_Step 1'!B413</f>
        <v>E S S D S I L T</v>
      </c>
      <c r="C413" s="6">
        <v>0.10199999999999999</v>
      </c>
      <c r="G413" s="25">
        <v>1175.021</v>
      </c>
      <c r="H413" s="6">
        <v>47000824</v>
      </c>
      <c r="J413" s="6">
        <f t="shared" si="6"/>
        <v>110.03864705882347</v>
      </c>
      <c r="K413" s="17">
        <f>J413-'TS#1_Orthog_AcpS_Step 1'!J413</f>
        <v>-89.881647058823546</v>
      </c>
      <c r="L413" s="18">
        <f>-K413/'TS#1_Orthog_AcpS_Step 1'!J413</f>
        <v>0.44958740909980316</v>
      </c>
      <c r="N413" s="29">
        <f>'TS#1_Orthog_AcpS_Step 1'!G413-'TS#1_Orthog_AcpS_PfAcpH_Step 2'!G413</f>
        <v>35.355999999999995</v>
      </c>
    </row>
    <row r="414" spans="1:14" x14ac:dyDescent="0.25">
      <c r="A414" s="27" t="str">
        <f>'TS#1_Orthog_AcpS_Step 1'!A414</f>
        <v>N20</v>
      </c>
      <c r="B414" s="27" t="str">
        <f>'TS#1_Orthog_AcpS_Step 1'!B414</f>
        <v>L D S T D Y L</v>
      </c>
      <c r="C414" s="6">
        <v>0.10199999999999999</v>
      </c>
      <c r="G414" s="25">
        <v>1191.4390000000001</v>
      </c>
      <c r="H414" s="6">
        <v>47657562</v>
      </c>
      <c r="J414" s="6">
        <f t="shared" si="6"/>
        <v>126.45664705882359</v>
      </c>
      <c r="K414" s="17">
        <f>J414-'TS#1_Orthog_AcpS_Step 1'!J414</f>
        <v>-86.721647058823464</v>
      </c>
      <c r="L414" s="18">
        <f>-K414/'TS#1_Orthog_AcpS_Step 1'!J414</f>
        <v>0.40680336343701223</v>
      </c>
      <c r="N414" s="29">
        <f>'TS#1_Orthog_AcpS_Step 1'!G414-'TS#1_Orthog_AcpS_PfAcpH_Step 2'!G414</f>
        <v>32.195999999999913</v>
      </c>
    </row>
    <row r="415" spans="1:14" x14ac:dyDescent="0.25">
      <c r="A415" s="27" t="str">
        <f>'TS#1_Orthog_AcpS_Step 1'!A415</f>
        <v>N21</v>
      </c>
      <c r="B415" s="27" t="str">
        <f>'TS#1_Orthog_AcpS_Step 1'!B415</f>
        <v>D S T E W I V H P I A</v>
      </c>
      <c r="C415" s="6">
        <v>0.10199999999999999</v>
      </c>
      <c r="G415" s="25">
        <v>1155.125</v>
      </c>
      <c r="H415" s="6">
        <v>46205006</v>
      </c>
      <c r="J415" s="6">
        <f t="shared" si="6"/>
        <v>90.142647058823513</v>
      </c>
      <c r="K415" s="17">
        <f>J415-'TS#1_Orthog_AcpS_Step 1'!J415</f>
        <v>-58.986647058823564</v>
      </c>
      <c r="L415" s="18">
        <f>-K415/'TS#1_Orthog_AcpS_Step 1'!J415</f>
        <v>0.39554030888317221</v>
      </c>
      <c r="N415" s="29">
        <f>'TS#1_Orthog_AcpS_Step 1'!G415-'TS#1_Orthog_AcpS_PfAcpH_Step 2'!G415</f>
        <v>4.4610000000000127</v>
      </c>
    </row>
    <row r="416" spans="1:14" x14ac:dyDescent="0.25">
      <c r="A416" s="27" t="str">
        <f>'TS#1_Orthog_AcpS_Step 1'!A416</f>
        <v>N22</v>
      </c>
      <c r="B416" s="27" t="str">
        <f>'TS#1_Orthog_AcpS_Step 1'!B416</f>
        <v>N E E C K D S S D T C M K G C</v>
      </c>
      <c r="C416" s="6">
        <v>0.10199999999999999</v>
      </c>
      <c r="G416" s="25">
        <v>1356.992</v>
      </c>
      <c r="H416" s="6">
        <v>54279683</v>
      </c>
      <c r="J416" s="6">
        <f t="shared" si="6"/>
        <v>292.00964705882348</v>
      </c>
      <c r="K416" s="17">
        <f>J416-'TS#1_Orthog_AcpS_Step 1'!J416</f>
        <v>-125.50664705882355</v>
      </c>
      <c r="L416" s="18">
        <f>-K416/'TS#1_Orthog_AcpS_Step 1'!J416</f>
        <v>0.30060299161272613</v>
      </c>
      <c r="N416" s="29">
        <f>'TS#1_Orthog_AcpS_Step 1'!G416-'TS#1_Orthog_AcpS_PfAcpH_Step 2'!G416</f>
        <v>70.980999999999995</v>
      </c>
    </row>
    <row r="417" spans="1:14" x14ac:dyDescent="0.25">
      <c r="A417" s="27" t="str">
        <f>'TS#1_Orthog_AcpS_Step 1'!A417</f>
        <v>N23</v>
      </c>
      <c r="B417" s="27" t="str">
        <f>'TS#1_Orthog_AcpS_Step 1'!B417</f>
        <v>T E C W V D S S I C C L S C H G</v>
      </c>
      <c r="C417" s="6">
        <v>0.10199999999999999</v>
      </c>
      <c r="G417" s="25">
        <v>1289.675</v>
      </c>
      <c r="H417" s="6">
        <v>51586995</v>
      </c>
      <c r="J417" s="6">
        <f t="shared" si="6"/>
        <v>224.69264705882347</v>
      </c>
      <c r="K417" s="17">
        <f>J417-'TS#1_Orthog_AcpS_Step 1'!J417</f>
        <v>-87.886647058823655</v>
      </c>
      <c r="L417" s="18">
        <f>-K417/'TS#1_Orthog_AcpS_Step 1'!J417</f>
        <v>0.28116592721508066</v>
      </c>
      <c r="N417" s="29">
        <f>'TS#1_Orthog_AcpS_Step 1'!G417-'TS#1_Orthog_AcpS_PfAcpH_Step 2'!G417</f>
        <v>33.361000000000104</v>
      </c>
    </row>
    <row r="418" spans="1:14" x14ac:dyDescent="0.25">
      <c r="A418" s="27" t="str">
        <f>'TS#1_Orthog_AcpS_Step 1'!A418</f>
        <v>N24</v>
      </c>
      <c r="B418" s="27" t="str">
        <f>'TS#1_Orthog_AcpS_Step 1'!B418</f>
        <v>G I D S S D S C M T P C M</v>
      </c>
      <c r="C418" s="6">
        <v>0.10199999999999999</v>
      </c>
      <c r="G418" s="25">
        <v>1255.9459999999999</v>
      </c>
      <c r="H418" s="6">
        <v>50237852</v>
      </c>
      <c r="J418" s="6">
        <f t="shared" si="6"/>
        <v>190.96364705882343</v>
      </c>
      <c r="K418" s="17">
        <f>J418-'TS#1_Orthog_AcpS_Step 1'!J418</f>
        <v>-90.099647058823621</v>
      </c>
      <c r="L418" s="18">
        <f>-K418/'TS#1_Orthog_AcpS_Step 1'!J418</f>
        <v>0.32056710692755863</v>
      </c>
      <c r="N418" s="29">
        <f>'TS#1_Orthog_AcpS_Step 1'!G418-'TS#1_Orthog_AcpS_PfAcpH_Step 2'!G418</f>
        <v>35.574000000000069</v>
      </c>
    </row>
    <row r="419" spans="1:14" x14ac:dyDescent="0.25">
      <c r="A419" s="27" t="str">
        <f>'TS#1_Orthog_AcpS_Step 1'!A419</f>
        <v>N25</v>
      </c>
      <c r="B419" s="27" t="str">
        <f>'TS#1_Orthog_AcpS_Step 1'!B419</f>
        <v>T L D P L E S K E T Q M K G</v>
      </c>
      <c r="C419" s="6">
        <v>0.10199999999999999</v>
      </c>
      <c r="G419" s="25">
        <v>1831.3019999999999</v>
      </c>
      <c r="H419" s="6">
        <v>73252093</v>
      </c>
      <c r="J419" s="6">
        <f t="shared" si="6"/>
        <v>766.31964705882342</v>
      </c>
      <c r="K419" s="17">
        <f>J419-'TS#1_Orthog_AcpS_Step 1'!J419</f>
        <v>-49.038647058823699</v>
      </c>
      <c r="L419" s="18">
        <f>-K419/'TS#1_Orthog_AcpS_Step 1'!J419</f>
        <v>6.0143678444936462E-2</v>
      </c>
      <c r="N419" s="29">
        <f>'TS#1_Orthog_AcpS_Step 1'!G419-'TS#1_Orthog_AcpS_PfAcpH_Step 2'!G419</f>
        <v>-5.4869999999998527</v>
      </c>
    </row>
    <row r="420" spans="1:14" x14ac:dyDescent="0.25">
      <c r="A420" s="27" t="str">
        <f>'TS#1_Orthog_AcpS_Step 1'!A420</f>
        <v>N26</v>
      </c>
      <c r="B420" s="27" t="str">
        <f>'TS#1_Orthog_AcpS_Step 1'!B420</f>
        <v>M M P I D S H T I M M T</v>
      </c>
      <c r="C420" s="6">
        <v>0.10199999999999999</v>
      </c>
      <c r="G420" s="25">
        <v>1306.596</v>
      </c>
      <c r="H420" s="6">
        <v>52263826</v>
      </c>
      <c r="J420" s="6">
        <f t="shared" si="6"/>
        <v>241.61364705882352</v>
      </c>
      <c r="K420" s="17">
        <f>J420-'TS#1_Orthog_AcpS_Step 1'!J420</f>
        <v>-21.463647058823653</v>
      </c>
      <c r="L420" s="18">
        <f>-K420/'TS#1_Orthog_AcpS_Step 1'!J420</f>
        <v>8.1586847435131338E-2</v>
      </c>
      <c r="N420" s="29">
        <f>'TS#1_Orthog_AcpS_Step 1'!G420-'TS#1_Orthog_AcpS_PfAcpH_Step 2'!G420</f>
        <v>-33.061999999999898</v>
      </c>
    </row>
    <row r="421" spans="1:14" x14ac:dyDescent="0.25">
      <c r="A421" s="27" t="str">
        <f>'TS#1_Orthog_AcpS_Step 1'!A421</f>
        <v>N27</v>
      </c>
      <c r="B421" s="27" t="str">
        <f>'TS#1_Orthog_AcpS_Step 1'!B421</f>
        <v>N T A E S N S S K V K G S M</v>
      </c>
      <c r="C421" s="6">
        <v>0.10199999999999999</v>
      </c>
      <c r="G421" s="25">
        <v>2880.4070000000002</v>
      </c>
      <c r="H421" s="6">
        <v>115216267</v>
      </c>
      <c r="J421" s="6">
        <f t="shared" si="6"/>
        <v>1815.4246470588237</v>
      </c>
      <c r="K421" s="17">
        <f>J421-'TS#1_Orthog_AcpS_Step 1'!J421</f>
        <v>17.304352941176376</v>
      </c>
      <c r="L421" s="18">
        <f>-K421/'TS#1_Orthog_AcpS_Step 1'!J421</f>
        <v>-9.6235791330455817E-3</v>
      </c>
      <c r="N421" s="29">
        <f>'TS#1_Orthog_AcpS_Step 1'!G421-'TS#1_Orthog_AcpS_PfAcpH_Step 2'!G421</f>
        <v>-71.829999999999927</v>
      </c>
    </row>
    <row r="422" spans="1:14" x14ac:dyDescent="0.25">
      <c r="A422" s="27" t="str">
        <f>'TS#1_Orthog_AcpS_Step 1'!A422</f>
        <v>N28</v>
      </c>
      <c r="B422" s="27" t="str">
        <f>'TS#1_Orthog_AcpS_Step 1'!B422</f>
        <v>P M D S T D T M I</v>
      </c>
      <c r="C422" s="6">
        <v>0.10199999999999999</v>
      </c>
      <c r="G422" s="25">
        <v>1255.6310000000001</v>
      </c>
      <c r="H422" s="6">
        <v>50225250</v>
      </c>
      <c r="J422" s="6">
        <f t="shared" si="6"/>
        <v>190.6486470588236</v>
      </c>
      <c r="K422" s="17">
        <f>J422-'TS#1_Orthog_AcpS_Step 1'!J422</f>
        <v>-38.437647058823359</v>
      </c>
      <c r="L422" s="18">
        <f>-K422/'TS#1_Orthog_AcpS_Step 1'!J422</f>
        <v>0.16778676003673862</v>
      </c>
      <c r="N422" s="29">
        <f>'TS#1_Orthog_AcpS_Step 1'!G422-'TS#1_Orthog_AcpS_PfAcpH_Step 2'!G422</f>
        <v>-16.088000000000193</v>
      </c>
    </row>
    <row r="423" spans="1:14" x14ac:dyDescent="0.25">
      <c r="A423" s="27" t="str">
        <f>'TS#1_Orthog_AcpS_Step 1'!A423</f>
        <v>N29</v>
      </c>
      <c r="B423" s="27" t="str">
        <f>'TS#1_Orthog_AcpS_Step 1'!B423</f>
        <v>F V E S T E A L A T G V M</v>
      </c>
      <c r="C423" s="6">
        <v>0.10199999999999999</v>
      </c>
      <c r="G423" s="25">
        <v>1342.4590000000001</v>
      </c>
      <c r="H423" s="6">
        <v>53698350</v>
      </c>
      <c r="J423" s="6">
        <f t="shared" si="6"/>
        <v>277.47664705882357</v>
      </c>
      <c r="K423" s="17">
        <f>J423-'TS#1_Orthog_AcpS_Step 1'!J423</f>
        <v>6.2443529411764302</v>
      </c>
      <c r="L423" s="18">
        <f>-K423/'TS#1_Orthog_AcpS_Step 1'!J423</f>
        <v>-2.3022158779027763E-2</v>
      </c>
      <c r="N423" s="29">
        <f>'TS#1_Orthog_AcpS_Step 1'!G423-'TS#1_Orthog_AcpS_PfAcpH_Step 2'!G423</f>
        <v>-60.769999999999982</v>
      </c>
    </row>
    <row r="424" spans="1:14" x14ac:dyDescent="0.25">
      <c r="A424" s="27" t="str">
        <f>'TS#1_Orthog_AcpS_Step 1'!A424</f>
        <v>N30</v>
      </c>
      <c r="B424" s="27" t="str">
        <f>'TS#1_Orthog_AcpS_Step 1'!B424</f>
        <v>D S R E Y N L S K</v>
      </c>
      <c r="C424" s="6">
        <v>0.10199999999999999</v>
      </c>
      <c r="G424" s="25">
        <v>2250.134</v>
      </c>
      <c r="H424" s="6">
        <v>90005360</v>
      </c>
      <c r="J424" s="6">
        <f t="shared" si="6"/>
        <v>1185.1516470588235</v>
      </c>
      <c r="K424" s="17">
        <f>J424-'TS#1_Orthog_AcpS_Step 1'!J424</f>
        <v>-91.894647058823693</v>
      </c>
      <c r="L424" s="18">
        <f>-K424/'TS#1_Orthog_AcpS_Step 1'!J424</f>
        <v>7.1958743768421249E-2</v>
      </c>
      <c r="N424" s="29">
        <f>'TS#1_Orthog_AcpS_Step 1'!G424-'TS#1_Orthog_AcpS_PfAcpH_Step 2'!G424</f>
        <v>37.369000000000142</v>
      </c>
    </row>
    <row r="425" spans="1:14" x14ac:dyDescent="0.25">
      <c r="A425" s="27" t="str">
        <f>'TS#1_Orthog_AcpS_Step 1'!A425</f>
        <v>O1</v>
      </c>
      <c r="B425" s="27" t="str">
        <f>'TS#1_Orthog_AcpS_Step 1'!B425</f>
        <v>T D C F A E S H E S W</v>
      </c>
      <c r="C425" s="6">
        <v>0.10199999999999999</v>
      </c>
      <c r="G425" s="25">
        <v>981.41600000000005</v>
      </c>
      <c r="H425" s="6">
        <v>39256625</v>
      </c>
      <c r="J425" s="6">
        <f t="shared" si="6"/>
        <v>-83.566352941176433</v>
      </c>
      <c r="K425" s="17">
        <f>J425-'TS#1_Orthog_AcpS_Step 1'!J425</f>
        <v>25.531352941176465</v>
      </c>
      <c r="L425" s="18">
        <f>-K425/'TS#1_Orthog_AcpS_Step 1'!J425</f>
        <v>0.23402282142127326</v>
      </c>
      <c r="N425" s="29">
        <f>'TS#1_Orthog_AcpS_Step 1'!G425-'TS#1_Orthog_AcpS_PfAcpH_Step 2'!G425</f>
        <v>-80.057000000000016</v>
      </c>
    </row>
    <row r="426" spans="1:14" x14ac:dyDescent="0.25">
      <c r="A426" s="27" t="str">
        <f>'TS#1_Orthog_AcpS_Step 1'!A426</f>
        <v>O2</v>
      </c>
      <c r="B426" s="27" t="str">
        <f>'TS#1_Orthog_AcpS_Step 1'!B426</f>
        <v>S A C C V D S A L T A</v>
      </c>
      <c r="C426" s="6">
        <v>0.10199999999999999</v>
      </c>
      <c r="G426" s="25">
        <v>1173.9670000000001</v>
      </c>
      <c r="H426" s="6">
        <v>46958662</v>
      </c>
      <c r="J426" s="6">
        <f t="shared" si="6"/>
        <v>108.98464705882361</v>
      </c>
      <c r="K426" s="17">
        <f>J426-'TS#1_Orthog_AcpS_Step 1'!J426</f>
        <v>83.863352941176572</v>
      </c>
      <c r="L426" s="18">
        <f>-K426/'TS#1_Orthog_AcpS_Step 1'!J426</f>
        <v>-3.3383372906041813</v>
      </c>
      <c r="N426" s="29">
        <f>'TS#1_Orthog_AcpS_Step 1'!G426-'TS#1_Orthog_AcpS_PfAcpH_Step 2'!G426</f>
        <v>-138.38900000000012</v>
      </c>
    </row>
    <row r="427" spans="1:14" x14ac:dyDescent="0.25">
      <c r="A427" s="27" t="str">
        <f>'TS#1_Orthog_AcpS_Step 1'!A427</f>
        <v>O3</v>
      </c>
      <c r="B427" s="27" t="str">
        <f>'TS#1_Orthog_AcpS_Step 1'!B427</f>
        <v>D C L D S T E T</v>
      </c>
      <c r="C427" s="6">
        <v>0.10199999999999999</v>
      </c>
      <c r="G427" s="25">
        <v>1084.473</v>
      </c>
      <c r="H427" s="6">
        <v>43378903</v>
      </c>
      <c r="J427" s="6">
        <f t="shared" si="6"/>
        <v>19.49064705882347</v>
      </c>
      <c r="K427" s="17">
        <f>J427-'TS#1_Orthog_AcpS_Step 1'!J427</f>
        <v>72.627352941176355</v>
      </c>
      <c r="L427" s="18">
        <f>-K427/'TS#1_Orthog_AcpS_Step 1'!J427</f>
        <v>1.3668019448171413</v>
      </c>
      <c r="N427" s="29">
        <f>'TS#1_Orthog_AcpS_Step 1'!G427-'TS#1_Orthog_AcpS_PfAcpH_Step 2'!G427</f>
        <v>-127.15299999999991</v>
      </c>
    </row>
    <row r="428" spans="1:14" x14ac:dyDescent="0.25">
      <c r="A428" s="27" t="str">
        <f>'TS#1_Orthog_AcpS_Step 1'!A428</f>
        <v>O4</v>
      </c>
      <c r="B428" s="27" t="str">
        <f>'TS#1_Orthog_AcpS_Step 1'!B428</f>
        <v>E M E S T D Y R Y T T I A</v>
      </c>
      <c r="C428" s="6">
        <v>0.10199999999999999</v>
      </c>
      <c r="G428" s="25">
        <v>1245.0309999999999</v>
      </c>
      <c r="H428" s="6">
        <v>49801247</v>
      </c>
      <c r="J428" s="6">
        <f t="shared" si="6"/>
        <v>180.04864705882346</v>
      </c>
      <c r="K428" s="17">
        <f>J428-'TS#1_Orthog_AcpS_Step 1'!J428</f>
        <v>97.046352941176337</v>
      </c>
      <c r="L428" s="18">
        <f>-K428/'TS#1_Orthog_AcpS_Step 1'!J428</f>
        <v>-1.1692008512875947</v>
      </c>
      <c r="N428" s="29">
        <f>'TS#1_Orthog_AcpS_Step 1'!G428-'TS#1_Orthog_AcpS_PfAcpH_Step 2'!G428</f>
        <v>-151.57199999999989</v>
      </c>
    </row>
    <row r="429" spans="1:14" x14ac:dyDescent="0.25">
      <c r="A429" s="27" t="str">
        <f>'TS#1_Orthog_AcpS_Step 1'!A429</f>
        <v>O5</v>
      </c>
      <c r="B429" s="27" t="str">
        <f>'TS#1_Orthog_AcpS_Step 1'!B429</f>
        <v>S V S T Y F N R Y G L D S S K S I S L T</v>
      </c>
      <c r="C429" s="6">
        <v>0.10199999999999999</v>
      </c>
      <c r="G429" s="25">
        <v>1823.75</v>
      </c>
      <c r="H429" s="6">
        <v>72949997</v>
      </c>
      <c r="J429" s="6">
        <f t="shared" si="6"/>
        <v>758.76764705882351</v>
      </c>
      <c r="K429" s="17">
        <f>J429-'TS#1_Orthog_AcpS_Step 1'!J429</f>
        <v>142.56735294117652</v>
      </c>
      <c r="L429" s="18">
        <f>-K429/'TS#1_Orthog_AcpS_Step 1'!J429</f>
        <v>-0.23136527895580181</v>
      </c>
      <c r="N429" s="29">
        <f>'TS#1_Orthog_AcpS_Step 1'!G429-'TS#1_Orthog_AcpS_PfAcpH_Step 2'!G429</f>
        <v>-197.09300000000007</v>
      </c>
    </row>
    <row r="430" spans="1:14" x14ac:dyDescent="0.25">
      <c r="A430" s="27" t="str">
        <f>'TS#1_Orthog_AcpS_Step 1'!A430</f>
        <v>O6</v>
      </c>
      <c r="B430" s="27" t="str">
        <f>'TS#1_Orthog_AcpS_Step 1'!B430</f>
        <v>C C V M S S D C I V K Q V</v>
      </c>
      <c r="C430" s="6">
        <v>0.10199999999999999</v>
      </c>
      <c r="G430" s="25">
        <v>1967.94</v>
      </c>
      <c r="H430" s="6">
        <v>78717591</v>
      </c>
      <c r="J430" s="6">
        <f t="shared" si="6"/>
        <v>902.95764705882357</v>
      </c>
      <c r="K430" s="17">
        <f>J430-'TS#1_Orthog_AcpS_Step 1'!J430</f>
        <v>162.58135294117642</v>
      </c>
      <c r="L430" s="18">
        <f>-K430/'TS#1_Orthog_AcpS_Step 1'!J430</f>
        <v>-0.21959286680691853</v>
      </c>
      <c r="N430" s="29">
        <f>'TS#1_Orthog_AcpS_Step 1'!G430-'TS#1_Orthog_AcpS_PfAcpH_Step 2'!G430</f>
        <v>-217.10699999999997</v>
      </c>
    </row>
    <row r="431" spans="1:14" x14ac:dyDescent="0.25">
      <c r="A431" s="27" t="str">
        <f>'TS#1_Orthog_AcpS_Step 1'!A431</f>
        <v>O7</v>
      </c>
      <c r="B431" s="27" t="str">
        <f>'TS#1_Orthog_AcpS_Step 1'!B431</f>
        <v>T M C W V C S L S S</v>
      </c>
      <c r="C431" s="6">
        <v>0.10199999999999999</v>
      </c>
      <c r="G431" s="25">
        <v>1216.587</v>
      </c>
      <c r="H431" s="6">
        <v>48663495</v>
      </c>
      <c r="J431" s="6">
        <f t="shared" si="6"/>
        <v>151.6046470588235</v>
      </c>
      <c r="K431" s="17">
        <f>J431-'TS#1_Orthog_AcpS_Step 1'!J431</f>
        <v>53.489352941176548</v>
      </c>
      <c r="L431" s="18">
        <f>-K431/'TS#1_Orthog_AcpS_Step 1'!J431</f>
        <v>-0.54516834936089731</v>
      </c>
      <c r="N431" s="29">
        <f>'TS#1_Orthog_AcpS_Step 1'!G431-'TS#1_Orthog_AcpS_PfAcpH_Step 2'!G431</f>
        <v>-108.0150000000001</v>
      </c>
    </row>
    <row r="432" spans="1:14" x14ac:dyDescent="0.25">
      <c r="A432" s="27" t="str">
        <f>'TS#1_Orthog_AcpS_Step 1'!A432</f>
        <v>O8</v>
      </c>
      <c r="B432" s="27" t="str">
        <f>'TS#1_Orthog_AcpS_Step 1'!B432</f>
        <v>E G L D S S D T C</v>
      </c>
      <c r="C432" s="6">
        <v>0.10199999999999999</v>
      </c>
      <c r="G432" s="25">
        <v>1280.0440000000001</v>
      </c>
      <c r="H432" s="6">
        <v>51201755</v>
      </c>
      <c r="J432" s="6">
        <f t="shared" si="6"/>
        <v>215.06164705882361</v>
      </c>
      <c r="K432" s="17">
        <f>J432-'TS#1_Orthog_AcpS_Step 1'!J432</f>
        <v>46.892352941176568</v>
      </c>
      <c r="L432" s="18">
        <f>-K432/'TS#1_Orthog_AcpS_Step 1'!J432</f>
        <v>-0.27884016037060755</v>
      </c>
      <c r="N432" s="29">
        <f>'TS#1_Orthog_AcpS_Step 1'!G432-'TS#1_Orthog_AcpS_PfAcpH_Step 2'!G432</f>
        <v>-101.41800000000012</v>
      </c>
    </row>
    <row r="433" spans="1:14" x14ac:dyDescent="0.25">
      <c r="A433" s="27" t="str">
        <f>'TS#1_Orthog_AcpS_Step 1'!A433</f>
        <v>O9</v>
      </c>
      <c r="B433" s="27" t="str">
        <f>'TS#1_Orthog_AcpS_Step 1'!B433</f>
        <v>E G M D S S D S</v>
      </c>
      <c r="C433" s="6">
        <v>0.10199999999999999</v>
      </c>
      <c r="G433" s="25">
        <v>1230.95</v>
      </c>
      <c r="H433" s="6">
        <v>49238017</v>
      </c>
      <c r="J433" s="6">
        <f t="shared" si="6"/>
        <v>165.96764705882356</v>
      </c>
      <c r="K433" s="17">
        <f>J433-'TS#1_Orthog_AcpS_Step 1'!J433</f>
        <v>-0.15364705882348062</v>
      </c>
      <c r="L433" s="18">
        <f>-K433/'TS#1_Orthog_AcpS_Step 1'!J433</f>
        <v>9.2490887239698376E-4</v>
      </c>
      <c r="N433" s="29">
        <f>'TS#1_Orthog_AcpS_Step 1'!G433-'TS#1_Orthog_AcpS_PfAcpH_Step 2'!G433</f>
        <v>-54.372000000000071</v>
      </c>
    </row>
    <row r="434" spans="1:14" x14ac:dyDescent="0.25">
      <c r="A434" s="27" t="str">
        <f>'TS#1_Orthog_AcpS_Step 1'!A434</f>
        <v>O10</v>
      </c>
      <c r="B434" s="27" t="str">
        <f>'TS#1_Orthog_AcpS_Step 1'!B434</f>
        <v>T A C P A E S S D F A M H G C L</v>
      </c>
      <c r="C434" s="6">
        <v>0.10199999999999999</v>
      </c>
      <c r="G434" s="25">
        <v>1366.181</v>
      </c>
      <c r="H434" s="6">
        <v>54647230</v>
      </c>
      <c r="J434" s="6">
        <f t="shared" si="6"/>
        <v>301.19864705882355</v>
      </c>
      <c r="K434" s="17">
        <f>J434-'TS#1_Orthog_AcpS_Step 1'!J434</f>
        <v>-60.975647058823597</v>
      </c>
      <c r="L434" s="18">
        <f>-K434/'TS#1_Orthog_AcpS_Step 1'!J434</f>
        <v>0.16835995278841223</v>
      </c>
      <c r="N434" s="29">
        <f>'TS#1_Orthog_AcpS_Step 1'!G434-'TS#1_Orthog_AcpS_PfAcpH_Step 2'!G434</f>
        <v>6.4500000000000455</v>
      </c>
    </row>
    <row r="435" spans="1:14" x14ac:dyDescent="0.25">
      <c r="A435" s="27" t="str">
        <f>'TS#1_Orthog_AcpS_Step 1'!A435</f>
        <v>O11</v>
      </c>
      <c r="B435" s="27" t="str">
        <f>'TS#1_Orthog_AcpS_Step 1'!B435</f>
        <v>M E S S E G M I K G M D</v>
      </c>
      <c r="C435" s="6">
        <v>0.10199999999999999</v>
      </c>
      <c r="G435" s="25">
        <v>1231.028</v>
      </c>
      <c r="H435" s="6">
        <v>49241108</v>
      </c>
      <c r="J435" s="6">
        <f t="shared" si="6"/>
        <v>166.04564705882353</v>
      </c>
      <c r="K435" s="17">
        <f>J435-'TS#1_Orthog_AcpS_Step 1'!J435</f>
        <v>-85.924647058823439</v>
      </c>
      <c r="L435" s="18">
        <f>-K435/'TS#1_Orthog_AcpS_Step 1'!J435</f>
        <v>0.3410110202066301</v>
      </c>
      <c r="N435" s="29">
        <f>'TS#1_Orthog_AcpS_Step 1'!G435-'TS#1_Orthog_AcpS_PfAcpH_Step 2'!G435</f>
        <v>31.398999999999887</v>
      </c>
    </row>
    <row r="436" spans="1:14" x14ac:dyDescent="0.25">
      <c r="A436" s="27" t="str">
        <f>'TS#1_Orthog_AcpS_Step 1'!A436</f>
        <v>O12</v>
      </c>
      <c r="B436" s="27" t="str">
        <f>'TS#1_Orthog_AcpS_Step 1'!B436</f>
        <v>S L D G L E S R I S</v>
      </c>
      <c r="C436" s="6">
        <v>0.10199999999999999</v>
      </c>
      <c r="G436" s="25">
        <v>1225.0129999999999</v>
      </c>
      <c r="H436" s="6">
        <v>49000535</v>
      </c>
      <c r="J436" s="6">
        <f t="shared" si="6"/>
        <v>160.03064705882343</v>
      </c>
      <c r="K436" s="17">
        <f>J436-'TS#1_Orthog_AcpS_Step 1'!J436</f>
        <v>-111.18764705882359</v>
      </c>
      <c r="L436" s="18">
        <f>-K436/'TS#1_Orthog_AcpS_Step 1'!J436</f>
        <v>0.40995629524383576</v>
      </c>
      <c r="N436" s="29">
        <f>'TS#1_Orthog_AcpS_Step 1'!G436-'TS#1_Orthog_AcpS_PfAcpH_Step 2'!G436</f>
        <v>56.662000000000035</v>
      </c>
    </row>
    <row r="437" spans="1:14" x14ac:dyDescent="0.25">
      <c r="A437" s="27" t="str">
        <f>'TS#1_Orthog_AcpS_Step 1'!A437</f>
        <v>O13</v>
      </c>
      <c r="B437" s="27" t="str">
        <f>'TS#1_Orthog_AcpS_Step 1'!B437</f>
        <v>D S H E F C V</v>
      </c>
      <c r="C437" s="6">
        <v>0.10199999999999999</v>
      </c>
      <c r="G437" s="25">
        <v>1282.22</v>
      </c>
      <c r="H437" s="6">
        <v>51288794</v>
      </c>
      <c r="J437" s="6">
        <f t="shared" si="6"/>
        <v>217.23764705882354</v>
      </c>
      <c r="K437" s="17">
        <f>J437-'TS#1_Orthog_AcpS_Step 1'!J437</f>
        <v>-77.753647058823617</v>
      </c>
      <c r="L437" s="18">
        <f>-K437/'TS#1_Orthog_AcpS_Step 1'!J437</f>
        <v>0.2635794635614373</v>
      </c>
      <c r="N437" s="29">
        <f>'TS#1_Orthog_AcpS_Step 1'!G437-'TS#1_Orthog_AcpS_PfAcpH_Step 2'!G437</f>
        <v>23.228000000000065</v>
      </c>
    </row>
    <row r="438" spans="1:14" x14ac:dyDescent="0.25">
      <c r="A438" s="27" t="str">
        <f>'TS#1_Orthog_AcpS_Step 1'!A438</f>
        <v>O14</v>
      </c>
      <c r="B438" s="27" t="str">
        <f>'TS#1_Orthog_AcpS_Step 1'!B438</f>
        <v>L D G L E S S D T</v>
      </c>
      <c r="C438" s="6">
        <v>0.10199999999999999</v>
      </c>
      <c r="G438" s="25">
        <v>1052.4290000000001</v>
      </c>
      <c r="H438" s="6">
        <v>42097146</v>
      </c>
      <c r="J438" s="6">
        <f t="shared" si="6"/>
        <v>-12.553352941176399</v>
      </c>
      <c r="K438" s="17">
        <f>J438-'TS#1_Orthog_AcpS_Step 1'!J438</f>
        <v>-87.479647058823502</v>
      </c>
      <c r="L438" s="18">
        <f>-K438/'TS#1_Orthog_AcpS_Step 1'!J438</f>
        <v>1.1675426909739521</v>
      </c>
      <c r="N438" s="29">
        <f>'TS#1_Orthog_AcpS_Step 1'!G438-'TS#1_Orthog_AcpS_PfAcpH_Step 2'!G438</f>
        <v>32.953999999999951</v>
      </c>
    </row>
    <row r="439" spans="1:14" x14ac:dyDescent="0.25">
      <c r="A439" s="27" t="str">
        <f>'TS#1_Orthog_AcpS_Step 1'!A439</f>
        <v>O15</v>
      </c>
      <c r="B439" s="27" t="str">
        <f>'TS#1_Orthog_AcpS_Step 1'!B439</f>
        <v>S I I E L C S V E F M M T P M</v>
      </c>
      <c r="C439" s="6">
        <v>0.10199999999999999</v>
      </c>
      <c r="G439" s="25">
        <v>1264.8030000000001</v>
      </c>
      <c r="H439" s="6">
        <v>50592137</v>
      </c>
      <c r="J439" s="6">
        <f t="shared" si="6"/>
        <v>199.82064705882362</v>
      </c>
      <c r="K439" s="17">
        <f>J439-'TS#1_Orthog_AcpS_Step 1'!J439</f>
        <v>-123.96864705882354</v>
      </c>
      <c r="L439" s="18">
        <f>-K439/'TS#1_Orthog_AcpS_Step 1'!J439</f>
        <v>0.38286827054195366</v>
      </c>
      <c r="N439" s="29">
        <f>'TS#1_Orthog_AcpS_Step 1'!G439-'TS#1_Orthog_AcpS_PfAcpH_Step 2'!G439</f>
        <v>69.442999999999984</v>
      </c>
    </row>
    <row r="440" spans="1:14" x14ac:dyDescent="0.25">
      <c r="A440" s="27" t="str">
        <f>'TS#1_Orthog_AcpS_Step 1'!A440</f>
        <v>O16</v>
      </c>
      <c r="B440" s="27" t="str">
        <f>'TS#1_Orthog_AcpS_Step 1'!B440</f>
        <v>D P M D S T E S C A T G A</v>
      </c>
      <c r="C440" s="6">
        <v>0.10199999999999999</v>
      </c>
      <c r="G440" s="25">
        <v>1273.43</v>
      </c>
      <c r="H440" s="6">
        <v>50937212</v>
      </c>
      <c r="J440" s="6">
        <f t="shared" si="6"/>
        <v>208.44764705882358</v>
      </c>
      <c r="K440" s="17">
        <f>J440-'TS#1_Orthog_AcpS_Step 1'!J440</f>
        <v>-85.933647058823453</v>
      </c>
      <c r="L440" s="18">
        <f>-K440/'TS#1_Orthog_AcpS_Step 1'!J440</f>
        <v>0.29191272942933932</v>
      </c>
      <c r="N440" s="29">
        <f>'TS#1_Orthog_AcpS_Step 1'!G440-'TS#1_Orthog_AcpS_PfAcpH_Step 2'!G440</f>
        <v>31.407999999999902</v>
      </c>
    </row>
    <row r="441" spans="1:14" x14ac:dyDescent="0.25">
      <c r="A441" s="27" t="str">
        <f>'TS#1_Orthog_AcpS_Step 1'!A441</f>
        <v>O17</v>
      </c>
      <c r="B441" s="27" t="str">
        <f>'TS#1_Orthog_AcpS_Step 1'!B441</f>
        <v>E G M E S R E W M</v>
      </c>
      <c r="C441" s="6">
        <v>0.10199999999999999</v>
      </c>
      <c r="G441" s="25">
        <v>1130.4939999999999</v>
      </c>
      <c r="H441" s="6">
        <v>45219741</v>
      </c>
      <c r="J441" s="6">
        <f t="shared" si="6"/>
        <v>65.511647058823428</v>
      </c>
      <c r="K441" s="17">
        <f>J441-'TS#1_Orthog_AcpS_Step 1'!J441</f>
        <v>-80.482647058823659</v>
      </c>
      <c r="L441" s="18">
        <f>-K441/'TS#1_Orthog_AcpS_Step 1'!J441</f>
        <v>0.55127255174759127</v>
      </c>
      <c r="N441" s="29">
        <f>'TS#1_Orthog_AcpS_Step 1'!G441-'TS#1_Orthog_AcpS_PfAcpH_Step 2'!G441</f>
        <v>25.957000000000107</v>
      </c>
    </row>
    <row r="442" spans="1:14" x14ac:dyDescent="0.25">
      <c r="A442" s="27" t="str">
        <f>'TS#1_Orthog_AcpS_Step 1'!A442</f>
        <v>O18</v>
      </c>
      <c r="B442" s="27" t="str">
        <f>'TS#1_Orthog_AcpS_Step 1'!B442</f>
        <v>C I D S T E Y C</v>
      </c>
      <c r="C442" s="6">
        <v>0.10199999999999999</v>
      </c>
      <c r="G442" s="25">
        <v>1415.36</v>
      </c>
      <c r="H442" s="6">
        <v>56614414</v>
      </c>
      <c r="J442" s="6">
        <f t="shared" si="6"/>
        <v>350.37764705882341</v>
      </c>
      <c r="K442" s="17">
        <f>J442-'TS#1_Orthog_AcpS_Step 1'!J442</f>
        <v>-71.684647058823657</v>
      </c>
      <c r="L442" s="18">
        <f>-K442/'TS#1_Orthog_AcpS_Step 1'!J442</f>
        <v>0.16984376016977729</v>
      </c>
      <c r="N442" s="29">
        <f>'TS#1_Orthog_AcpS_Step 1'!G442-'TS#1_Orthog_AcpS_PfAcpH_Step 2'!G442</f>
        <v>17.159000000000106</v>
      </c>
    </row>
    <row r="443" spans="1:14" x14ac:dyDescent="0.25">
      <c r="A443" s="27" t="str">
        <f>'TS#1_Orthog_AcpS_Step 1'!A443</f>
        <v>O19</v>
      </c>
      <c r="B443" s="27" t="str">
        <f>'TS#1_Orthog_AcpS_Step 1'!B443</f>
        <v>E P I E S T D S C M</v>
      </c>
      <c r="C443" s="6">
        <v>0.10199999999999999</v>
      </c>
      <c r="G443" s="25">
        <v>1229.4269999999999</v>
      </c>
      <c r="H443" s="6">
        <v>49177094</v>
      </c>
      <c r="J443" s="6">
        <f t="shared" si="6"/>
        <v>164.44464705882342</v>
      </c>
      <c r="K443" s="17">
        <f>J443-'TS#1_Orthog_AcpS_Step 1'!J443</f>
        <v>-66.054647058823548</v>
      </c>
      <c r="L443" s="18">
        <f>-K443/'TS#1_Orthog_AcpS_Step 1'!J443</f>
        <v>0.28657201451172004</v>
      </c>
      <c r="N443" s="29">
        <f>'TS#1_Orthog_AcpS_Step 1'!G443-'TS#1_Orthog_AcpS_PfAcpH_Step 2'!G443</f>
        <v>11.528999999999996</v>
      </c>
    </row>
    <row r="444" spans="1:14" x14ac:dyDescent="0.25">
      <c r="A444" s="27" t="str">
        <f>'TS#1_Orthog_AcpS_Step 1'!A444</f>
        <v>O20</v>
      </c>
      <c r="B444" s="27" t="str">
        <f>'TS#1_Orthog_AcpS_Step 1'!B444</f>
        <v>T D E D A D S L E T D I</v>
      </c>
      <c r="C444" s="6">
        <v>0.10199999999999999</v>
      </c>
      <c r="G444" s="25">
        <v>1179.48</v>
      </c>
      <c r="H444" s="6">
        <v>47179218</v>
      </c>
      <c r="J444" s="6">
        <f t="shared" si="6"/>
        <v>114.49764705882353</v>
      </c>
      <c r="K444" s="17">
        <f>J444-'TS#1_Orthog_AcpS_Step 1'!J444</f>
        <v>-55.428647058823572</v>
      </c>
      <c r="L444" s="18">
        <f>-K444/'TS#1_Orthog_AcpS_Step 1'!J444</f>
        <v>0.32619229029056557</v>
      </c>
      <c r="N444" s="29">
        <f>'TS#1_Orthog_AcpS_Step 1'!G444-'TS#1_Orthog_AcpS_PfAcpH_Step 2'!G444</f>
        <v>0.90300000000002001</v>
      </c>
    </row>
    <row r="445" spans="1:14" x14ac:dyDescent="0.25">
      <c r="A445" s="27" t="str">
        <f>'TS#1_Orthog_AcpS_Step 1'!A445</f>
        <v>O21</v>
      </c>
      <c r="B445" s="27" t="str">
        <f>'TS#1_Orthog_AcpS_Step 1'!B445</f>
        <v>M D S S E W C A K G</v>
      </c>
      <c r="C445" s="6">
        <v>0.10199999999999999</v>
      </c>
      <c r="G445" s="25">
        <v>1705.1110000000001</v>
      </c>
      <c r="H445" s="6">
        <v>68204458</v>
      </c>
      <c r="J445" s="6">
        <f t="shared" si="6"/>
        <v>640.12864705882362</v>
      </c>
      <c r="K445" s="17">
        <f>J445-'TS#1_Orthog_AcpS_Step 1'!J445</f>
        <v>-156.43564705882341</v>
      </c>
      <c r="L445" s="18">
        <f>-K445/'TS#1_Orthog_AcpS_Step 1'!J445</f>
        <v>0.19638797296595739</v>
      </c>
      <c r="N445" s="29">
        <f>'TS#1_Orthog_AcpS_Step 1'!G445-'TS#1_Orthog_AcpS_PfAcpH_Step 2'!G445</f>
        <v>101.90999999999985</v>
      </c>
    </row>
    <row r="446" spans="1:14" x14ac:dyDescent="0.25">
      <c r="A446" s="27" t="str">
        <f>'TS#1_Orthog_AcpS_Step 1'!A446</f>
        <v>O22</v>
      </c>
      <c r="B446" s="27" t="str">
        <f>'TS#1_Orthog_AcpS_Step 1'!B446</f>
        <v>L G F L E S T D W C C H R S</v>
      </c>
      <c r="C446" s="6">
        <v>0.10199999999999999</v>
      </c>
      <c r="G446" s="25">
        <v>1578.4469999999999</v>
      </c>
      <c r="H446" s="6">
        <v>63137889</v>
      </c>
      <c r="J446" s="6">
        <f t="shared" si="6"/>
        <v>513.4646470588234</v>
      </c>
      <c r="K446" s="17">
        <f>J446-'TS#1_Orthog_AcpS_Step 1'!J446</f>
        <v>-85.67364705882369</v>
      </c>
      <c r="L446" s="18">
        <f>-K446/'TS#1_Orthog_AcpS_Step 1'!J446</f>
        <v>0.14299477749956802</v>
      </c>
      <c r="N446" s="29">
        <f>'TS#1_Orthog_AcpS_Step 1'!G446-'TS#1_Orthog_AcpS_PfAcpH_Step 2'!G446</f>
        <v>31.148000000000138</v>
      </c>
    </row>
    <row r="447" spans="1:14" x14ac:dyDescent="0.25">
      <c r="A447" s="27" t="str">
        <f>'TS#1_Orthog_AcpS_Step 1'!A447</f>
        <v>O23</v>
      </c>
      <c r="B447" s="27" t="str">
        <f>'TS#1_Orthog_AcpS_Step 1'!B447</f>
        <v>G D A C S W L L R L L N G S G S G W G S</v>
      </c>
      <c r="C447" s="6">
        <v>0.10199999999999999</v>
      </c>
      <c r="G447" s="25">
        <v>1304.81</v>
      </c>
      <c r="H447" s="6">
        <v>52192400</v>
      </c>
      <c r="J447" s="6">
        <f t="shared" si="6"/>
        <v>239.82764705882346</v>
      </c>
      <c r="K447" s="17">
        <f>J447-'TS#1_Orthog_AcpS_Step 1'!J447</f>
        <v>-104.67664705882362</v>
      </c>
      <c r="L447" s="18">
        <f>-K447/'TS#1_Orthog_AcpS_Step 1'!J447</f>
        <v>0.30384714747003094</v>
      </c>
      <c r="N447" s="29">
        <f>'TS#1_Orthog_AcpS_Step 1'!G447-'TS#1_Orthog_AcpS_PfAcpH_Step 2'!G447</f>
        <v>50.151000000000067</v>
      </c>
    </row>
    <row r="448" spans="1:14" x14ac:dyDescent="0.25">
      <c r="A448" s="27" t="str">
        <f>'TS#1_Orthog_AcpS_Step 1'!A448</f>
        <v>O24</v>
      </c>
      <c r="B448" s="27" t="str">
        <f>'TS#1_Orthog_AcpS_Step 1'!B448</f>
        <v>G M D S R D S M A H G C A</v>
      </c>
      <c r="C448" s="6">
        <v>0.10199999999999999</v>
      </c>
      <c r="G448" s="25">
        <v>1247.085</v>
      </c>
      <c r="H448" s="6">
        <v>49883406</v>
      </c>
      <c r="J448" s="6">
        <f t="shared" si="6"/>
        <v>182.10264705882355</v>
      </c>
      <c r="K448" s="17">
        <f>J448-'TS#1_Orthog_AcpS_Step 1'!J448</f>
        <v>-55.117647058823422</v>
      </c>
      <c r="L448" s="18">
        <f>-K448/'TS#1_Orthog_AcpS_Step 1'!J448</f>
        <v>0.23234794166256445</v>
      </c>
      <c r="N448" s="29">
        <f>'TS#1_Orthog_AcpS_Step 1'!G448-'TS#1_Orthog_AcpS_PfAcpH_Step 2'!G448</f>
        <v>0.59199999999987085</v>
      </c>
    </row>
    <row r="449" spans="1:14" x14ac:dyDescent="0.25">
      <c r="A449" s="27" t="str">
        <f>'TS#1_Orthog_AcpS_Step 1'!A449</f>
        <v>O25</v>
      </c>
      <c r="B449" s="27" t="str">
        <f>'TS#1_Orthog_AcpS_Step 1'!B449</f>
        <v>A G A D S V S T N L E S S F</v>
      </c>
      <c r="C449" s="6">
        <v>0.10199999999999999</v>
      </c>
      <c r="G449" s="25">
        <v>1182.373</v>
      </c>
      <c r="H449" s="6">
        <v>47294901</v>
      </c>
      <c r="J449" s="6">
        <f t="shared" si="6"/>
        <v>117.39064705882356</v>
      </c>
      <c r="K449" s="17">
        <f>J449-'TS#1_Orthog_AcpS_Step 1'!J449</f>
        <v>-33.980647058823479</v>
      </c>
      <c r="L449" s="18">
        <f>-K449/'TS#1_Orthog_AcpS_Step 1'!J449</f>
        <v>0.22448541024174262</v>
      </c>
      <c r="N449" s="29">
        <f>'TS#1_Orthog_AcpS_Step 1'!G449-'TS#1_Orthog_AcpS_PfAcpH_Step 2'!G449</f>
        <v>-20.545000000000073</v>
      </c>
    </row>
    <row r="450" spans="1:14" x14ac:dyDescent="0.25">
      <c r="A450" s="27" t="str">
        <f>'TS#1_Orthog_AcpS_Step 1'!A450</f>
        <v>O26</v>
      </c>
      <c r="B450" s="27" t="str">
        <f>'TS#1_Orthog_AcpS_Step 1'!B450</f>
        <v>G I E S S D F</v>
      </c>
      <c r="C450" s="6">
        <v>0.10199999999999999</v>
      </c>
      <c r="G450" s="25">
        <v>1180.98</v>
      </c>
      <c r="H450" s="6">
        <v>47239204</v>
      </c>
      <c r="J450" s="6">
        <f t="shared" si="6"/>
        <v>115.99764705882353</v>
      </c>
      <c r="K450" s="17">
        <f>J450-'TS#1_Orthog_AcpS_Step 1'!J450</f>
        <v>4.7943529411763848</v>
      </c>
      <c r="L450" s="18">
        <f>-K450/'TS#1_Orthog_AcpS_Step 1'!J450</f>
        <v>-4.31134075588104E-2</v>
      </c>
      <c r="N450" s="29">
        <f>'TS#1_Orthog_AcpS_Step 1'!G450-'TS#1_Orthog_AcpS_PfAcpH_Step 2'!G450</f>
        <v>-59.319999999999936</v>
      </c>
    </row>
    <row r="451" spans="1:14" x14ac:dyDescent="0.25">
      <c r="A451" s="27" t="str">
        <f>'TS#1_Orthog_AcpS_Step 1'!A451</f>
        <v>O27</v>
      </c>
      <c r="B451" s="27" t="str">
        <f>'TS#1_Orthog_AcpS_Step 1'!B451</f>
        <v>Y M E S T A Y V I S S L L</v>
      </c>
      <c r="C451" s="6">
        <v>0.10199999999999999</v>
      </c>
      <c r="G451" s="25">
        <v>1301.1690000000001</v>
      </c>
      <c r="H451" s="6">
        <v>52046741</v>
      </c>
      <c r="J451" s="6">
        <f t="shared" si="6"/>
        <v>236.18664705882361</v>
      </c>
      <c r="K451" s="17">
        <f>J451-'TS#1_Orthog_AcpS_Step 1'!J451</f>
        <v>-0.98264705882343151</v>
      </c>
      <c r="L451" s="18">
        <f>-K451/'TS#1_Orthog_AcpS_Step 1'!J451</f>
        <v>4.1432305243358893E-3</v>
      </c>
      <c r="N451" s="29">
        <f>'TS#1_Orthog_AcpS_Step 1'!G451-'TS#1_Orthog_AcpS_PfAcpH_Step 2'!G451</f>
        <v>-53.54300000000012</v>
      </c>
    </row>
    <row r="452" spans="1:14" x14ac:dyDescent="0.25">
      <c r="A452" s="27" t="str">
        <f>'TS#1_Orthog_AcpS_Step 1'!A452</f>
        <v>O28</v>
      </c>
      <c r="B452" s="27" t="str">
        <f>'TS#1_Orthog_AcpS_Step 1'!B452</f>
        <v>D S L E P R A S K D A</v>
      </c>
      <c r="C452" s="6">
        <v>0.10199999999999999</v>
      </c>
      <c r="G452" s="25">
        <v>1158.5840000000001</v>
      </c>
      <c r="H452" s="6">
        <v>46343367</v>
      </c>
      <c r="J452" s="6">
        <f t="shared" si="6"/>
        <v>93.601647058823573</v>
      </c>
      <c r="K452" s="17">
        <f>J452-'TS#1_Orthog_AcpS_Step 1'!J452</f>
        <v>-12.589647058823402</v>
      </c>
      <c r="L452" s="18">
        <f>-K452/'TS#1_Orthog_AcpS_Step 1'!J452</f>
        <v>0.1185563012809281</v>
      </c>
      <c r="N452" s="29">
        <f>'TS#1_Orthog_AcpS_Step 1'!G452-'TS#1_Orthog_AcpS_PfAcpH_Step 2'!G452</f>
        <v>-41.936000000000149</v>
      </c>
    </row>
    <row r="453" spans="1:14" x14ac:dyDescent="0.25">
      <c r="A453" s="27" t="str">
        <f>'TS#1_Orthog_AcpS_Step 1'!A453</f>
        <v>O29</v>
      </c>
      <c r="B453" s="27" t="str">
        <f>'TS#1_Orthog_AcpS_Step 1'!B453</f>
        <v>T C I G V C S K S Q I A H R I I</v>
      </c>
      <c r="C453" s="6">
        <v>0.10199999999999999</v>
      </c>
      <c r="G453" s="25">
        <v>2279.0569999999998</v>
      </c>
      <c r="H453" s="6">
        <v>91162268</v>
      </c>
      <c r="J453" s="6">
        <f t="shared" si="6"/>
        <v>1214.0746470588233</v>
      </c>
      <c r="K453" s="17">
        <f>J453-'TS#1_Orthog_AcpS_Step 1'!J453</f>
        <v>48.888352941176208</v>
      </c>
      <c r="L453" s="18">
        <f>-K453/'TS#1_Orthog_AcpS_Step 1'!J453</f>
        <v>-4.1957542058283108E-2</v>
      </c>
      <c r="N453" s="29">
        <f>'TS#1_Orthog_AcpS_Step 1'!G453-'TS#1_Orthog_AcpS_PfAcpH_Step 2'!G453</f>
        <v>-103.41399999999976</v>
      </c>
    </row>
    <row r="454" spans="1:14" x14ac:dyDescent="0.25">
      <c r="A454" s="27" t="str">
        <f>'TS#1_Orthog_AcpS_Step 1'!A454</f>
        <v>O30</v>
      </c>
      <c r="B454" s="27" t="str">
        <f>'TS#1_Orthog_AcpS_Step 1'!B454</f>
        <v>P D E P L L S K L T V L R A A G</v>
      </c>
      <c r="C454" s="6">
        <v>0.10199999999999999</v>
      </c>
      <c r="G454" s="25">
        <v>1872.317</v>
      </c>
      <c r="H454" s="6">
        <v>74892674</v>
      </c>
      <c r="J454" s="6">
        <f t="shared" ref="J454:J517" si="7">G454-$I$2</f>
        <v>807.33464705882352</v>
      </c>
      <c r="K454" s="17">
        <f>J454-'TS#1_Orthog_AcpS_Step 1'!J454</f>
        <v>-70.008647058823499</v>
      </c>
      <c r="L454" s="18">
        <f>-K454/'TS#1_Orthog_AcpS_Step 1'!J454</f>
        <v>7.9796184148454574E-2</v>
      </c>
      <c r="N454" s="29">
        <f>'TS#1_Orthog_AcpS_Step 1'!G454-'TS#1_Orthog_AcpS_PfAcpH_Step 2'!G454</f>
        <v>15.482999999999947</v>
      </c>
    </row>
    <row r="455" spans="1:14" x14ac:dyDescent="0.25">
      <c r="A455" s="27" t="str">
        <f>'TS#1_Orthog_AcpS_Step 1'!A455</f>
        <v>P1</v>
      </c>
      <c r="B455" s="27" t="str">
        <f>'TS#1_Orthog_AcpS_Step 1'!B455</f>
        <v>L E G L E S T E Y C I T P V A</v>
      </c>
      <c r="C455" s="6">
        <v>0.10199999999999999</v>
      </c>
      <c r="G455" s="25">
        <v>1111.942</v>
      </c>
      <c r="H455" s="6">
        <v>44477681</v>
      </c>
      <c r="J455" s="6">
        <f t="shared" si="7"/>
        <v>46.959647058823521</v>
      </c>
      <c r="K455" s="17">
        <f>J455-'TS#1_Orthog_AcpS_Step 1'!J455</f>
        <v>-53.668647058823581</v>
      </c>
      <c r="L455" s="18">
        <f>-K455/'TS#1_Orthog_AcpS_Step 1'!J455</f>
        <v>0.53333555467091787</v>
      </c>
      <c r="N455" s="29">
        <f>'TS#1_Orthog_AcpS_Step 1'!G455-'TS#1_Orthog_AcpS_PfAcpH_Step 2'!G455</f>
        <v>-0.8569999999999709</v>
      </c>
    </row>
    <row r="456" spans="1:14" x14ac:dyDescent="0.25">
      <c r="A456" s="27" t="str">
        <f>'TS#1_Orthog_AcpS_Step 1'!A456</f>
        <v>P2</v>
      </c>
      <c r="B456" s="27" t="str">
        <f>'TS#1_Orthog_AcpS_Step 1'!B456</f>
        <v>G L E S K T S K V K</v>
      </c>
      <c r="C456" s="6">
        <v>0.10199999999999999</v>
      </c>
      <c r="G456" s="25">
        <v>2731.0070000000001</v>
      </c>
      <c r="H456" s="6">
        <v>109240273</v>
      </c>
      <c r="J456" s="6">
        <f t="shared" si="7"/>
        <v>1666.0246470588236</v>
      </c>
      <c r="K456" s="17">
        <f>J456-'TS#1_Orthog_AcpS_Step 1'!J456</f>
        <v>99.122352941176587</v>
      </c>
      <c r="L456" s="18">
        <f>-K456/'TS#1_Orthog_AcpS_Step 1'!J456</f>
        <v>-6.3260072637135484E-2</v>
      </c>
      <c r="N456" s="29">
        <f>'TS#1_Orthog_AcpS_Step 1'!G456-'TS#1_Orthog_AcpS_PfAcpH_Step 2'!G456</f>
        <v>-153.64800000000014</v>
      </c>
    </row>
    <row r="457" spans="1:14" x14ac:dyDescent="0.25">
      <c r="A457" s="27" t="str">
        <f>'TS#1_Orthog_AcpS_Step 1'!A457</f>
        <v>P3</v>
      </c>
      <c r="B457" s="27" t="str">
        <f>'TS#1_Orthog_AcpS_Step 1'!B457</f>
        <v>M Q C I D S T E Y N V</v>
      </c>
      <c r="C457" s="6">
        <v>0.10199999999999999</v>
      </c>
      <c r="G457" s="25">
        <v>1180.806</v>
      </c>
      <c r="H457" s="6">
        <v>47232259</v>
      </c>
      <c r="J457" s="6">
        <f t="shared" si="7"/>
        <v>115.82364705882355</v>
      </c>
      <c r="K457" s="17">
        <f>J457-'TS#1_Orthog_AcpS_Step 1'!J457</f>
        <v>27.136352941176483</v>
      </c>
      <c r="L457" s="18">
        <f>-K457/'TS#1_Orthog_AcpS_Step 1'!J457</f>
        <v>-0.30597791049052731</v>
      </c>
      <c r="N457" s="29">
        <f>'TS#1_Orthog_AcpS_Step 1'!G457-'TS#1_Orthog_AcpS_PfAcpH_Step 2'!G457</f>
        <v>-81.662000000000035</v>
      </c>
    </row>
    <row r="458" spans="1:14" x14ac:dyDescent="0.25">
      <c r="A458" s="27" t="str">
        <f>'TS#1_Orthog_AcpS_Step 1'!A458</f>
        <v>P4</v>
      </c>
      <c r="B458" s="27" t="str">
        <f>'TS#1_Orthog_AcpS_Step 1'!B458</f>
        <v>T D E P M V S T T W</v>
      </c>
      <c r="C458" s="6">
        <v>0.10199999999999999</v>
      </c>
      <c r="G458" s="25">
        <v>1082.6030000000001</v>
      </c>
      <c r="H458" s="6">
        <v>43304128</v>
      </c>
      <c r="J458" s="6">
        <f t="shared" si="7"/>
        <v>17.620647058823579</v>
      </c>
      <c r="K458" s="17">
        <f>J458-'TS#1_Orthog_AcpS_Step 1'!J458</f>
        <v>25.001352941176492</v>
      </c>
      <c r="L458" s="18">
        <f>-K458/'TS#1_Orthog_AcpS_Step 1'!J458</f>
        <v>3.3873932032644891</v>
      </c>
      <c r="N458" s="29">
        <f>'TS#1_Orthog_AcpS_Step 1'!G458-'TS#1_Orthog_AcpS_PfAcpH_Step 2'!G458</f>
        <v>-79.527000000000044</v>
      </c>
    </row>
    <row r="459" spans="1:14" x14ac:dyDescent="0.25">
      <c r="A459" s="27" t="str">
        <f>'TS#1_Orthog_AcpS_Step 1'!A459</f>
        <v>P5</v>
      </c>
      <c r="B459" s="27" t="str">
        <f>'TS#1_Orthog_AcpS_Step 1'!B459</f>
        <v>P C I I S H D W C A I G S T</v>
      </c>
      <c r="C459" s="6">
        <v>0.10199999999999999</v>
      </c>
      <c r="G459" s="25">
        <v>1209.722</v>
      </c>
      <c r="H459" s="6">
        <v>48388874</v>
      </c>
      <c r="J459" s="6">
        <f t="shared" si="7"/>
        <v>144.73964705882349</v>
      </c>
      <c r="K459" s="17">
        <f>J459-'TS#1_Orthog_AcpS_Step 1'!J459</f>
        <v>44.736352941176392</v>
      </c>
      <c r="L459" s="18">
        <f>-K459/'TS#1_Orthog_AcpS_Step 1'!J459</f>
        <v>-0.44734879321622251</v>
      </c>
      <c r="N459" s="29">
        <f>'TS#1_Orthog_AcpS_Step 1'!G459-'TS#1_Orthog_AcpS_PfAcpH_Step 2'!G459</f>
        <v>-99.261999999999944</v>
      </c>
    </row>
    <row r="460" spans="1:14" x14ac:dyDescent="0.25">
      <c r="A460" s="27" t="str">
        <f>'TS#1_Orthog_AcpS_Step 1'!A460</f>
        <v>P6</v>
      </c>
      <c r="B460" s="27" t="str">
        <f>'TS#1_Orthog_AcpS_Step 1'!B460</f>
        <v>E S T E F C A S G A V</v>
      </c>
      <c r="C460" s="6">
        <v>0.10199999999999999</v>
      </c>
      <c r="G460" s="25">
        <v>1262.866</v>
      </c>
      <c r="H460" s="6">
        <v>50514622</v>
      </c>
      <c r="J460" s="6">
        <f t="shared" si="7"/>
        <v>197.8836470588235</v>
      </c>
      <c r="K460" s="17">
        <f>J460-'TS#1_Orthog_AcpS_Step 1'!J460</f>
        <v>62.61935294117643</v>
      </c>
      <c r="L460" s="18">
        <f>-K460/'TS#1_Orthog_AcpS_Step 1'!J460</f>
        <v>-0.46294074389441464</v>
      </c>
      <c r="N460" s="29">
        <f>'TS#1_Orthog_AcpS_Step 1'!G460-'TS#1_Orthog_AcpS_PfAcpH_Step 2'!G460</f>
        <v>-117.14499999999998</v>
      </c>
    </row>
    <row r="461" spans="1:14" x14ac:dyDescent="0.25">
      <c r="A461" s="27" t="str">
        <f>'TS#1_Orthog_AcpS_Step 1'!A461</f>
        <v>P7</v>
      </c>
      <c r="B461" s="27" t="str">
        <f>'TS#1_Orthog_AcpS_Step 1'!B461</f>
        <v>E C L D S S E S V V</v>
      </c>
      <c r="C461" s="6">
        <v>0.10199999999999999</v>
      </c>
      <c r="G461" s="25">
        <v>1154.75</v>
      </c>
      <c r="H461" s="6">
        <v>46190006</v>
      </c>
      <c r="J461" s="6">
        <f t="shared" si="7"/>
        <v>89.767647058823513</v>
      </c>
      <c r="K461" s="17">
        <f>J461-'TS#1_Orthog_AcpS_Step 1'!J461</f>
        <v>28.14735294117645</v>
      </c>
      <c r="L461" s="18">
        <f>-K461/'TS#1_Orthog_AcpS_Step 1'!J461</f>
        <v>-0.4567870592671433</v>
      </c>
      <c r="N461" s="29">
        <f>'TS#1_Orthog_AcpS_Step 1'!G461-'TS#1_Orthog_AcpS_PfAcpH_Step 2'!G461</f>
        <v>-82.673000000000002</v>
      </c>
    </row>
    <row r="462" spans="1:14" x14ac:dyDescent="0.25">
      <c r="A462" s="27" t="str">
        <f>'TS#1_Orthog_AcpS_Step 1'!A462</f>
        <v>P8</v>
      </c>
      <c r="B462" s="27" t="str">
        <f>'TS#1_Orthog_AcpS_Step 1'!B462</f>
        <v>D L F A E S H A T I A R</v>
      </c>
      <c r="C462" s="6">
        <v>0.10199999999999999</v>
      </c>
      <c r="G462" s="25">
        <v>1380.088</v>
      </c>
      <c r="H462" s="6">
        <v>55203515</v>
      </c>
      <c r="J462" s="6">
        <f t="shared" si="7"/>
        <v>315.10564705882348</v>
      </c>
      <c r="K462" s="17">
        <f>J462-'TS#1_Orthog_AcpS_Step 1'!J462</f>
        <v>43.405352941176488</v>
      </c>
      <c r="L462" s="18">
        <f>-K462/'TS#1_Orthog_AcpS_Step 1'!J462</f>
        <v>-0.15975453056514488</v>
      </c>
      <c r="N462" s="29">
        <f>'TS#1_Orthog_AcpS_Step 1'!G462-'TS#1_Orthog_AcpS_PfAcpH_Step 2'!G462</f>
        <v>-97.93100000000004</v>
      </c>
    </row>
    <row r="463" spans="1:14" x14ac:dyDescent="0.25">
      <c r="A463" s="27" t="str">
        <f>'TS#1_Orthog_AcpS_Step 1'!A463</f>
        <v>P9</v>
      </c>
      <c r="B463" s="27" t="str">
        <f>'TS#1_Orthog_AcpS_Step 1'!B463</f>
        <v>G D A L S W L L D L L F G S G R G S G E</v>
      </c>
      <c r="C463" s="6">
        <v>0.10199999999999999</v>
      </c>
      <c r="G463" s="25">
        <v>1319.2719999999999</v>
      </c>
      <c r="H463" s="6">
        <v>52770897</v>
      </c>
      <c r="J463" s="6">
        <f t="shared" si="7"/>
        <v>254.28964705882345</v>
      </c>
      <c r="K463" s="17">
        <f>J463-'TS#1_Orthog_AcpS_Step 1'!J463</f>
        <v>-16.564647058823539</v>
      </c>
      <c r="L463" s="18">
        <f>-K463/'TS#1_Orthog_AcpS_Step 1'!J463</f>
        <v>6.1157040588134808E-2</v>
      </c>
      <c r="N463" s="29">
        <f>'TS#1_Orthog_AcpS_Step 1'!G463-'TS#1_Orthog_AcpS_PfAcpH_Step 2'!G463</f>
        <v>-37.961000000000013</v>
      </c>
    </row>
    <row r="464" spans="1:14" x14ac:dyDescent="0.25">
      <c r="A464" s="27" t="str">
        <f>'TS#1_Orthog_AcpS_Step 1'!A464</f>
        <v>P10</v>
      </c>
      <c r="B464" s="27" t="str">
        <f>'TS#1_Orthog_AcpS_Step 1'!B464</f>
        <v>I D P A E S V D M</v>
      </c>
      <c r="C464" s="6">
        <v>0.10199999999999999</v>
      </c>
      <c r="G464" s="25">
        <v>1185.1579999999999</v>
      </c>
      <c r="H464" s="6">
        <v>47406308</v>
      </c>
      <c r="J464" s="6">
        <f t="shared" si="7"/>
        <v>120.17564705882342</v>
      </c>
      <c r="K464" s="17">
        <f>J464-'TS#1_Orthog_AcpS_Step 1'!J464</f>
        <v>-25.114647058823721</v>
      </c>
      <c r="L464" s="18">
        <f>-K464/'TS#1_Orthog_AcpS_Step 1'!J464</f>
        <v>0.17285839505898051</v>
      </c>
      <c r="N464" s="29">
        <f>'TS#1_Orthog_AcpS_Step 1'!G464-'TS#1_Orthog_AcpS_PfAcpH_Step 2'!G464</f>
        <v>-29.410999999999831</v>
      </c>
    </row>
    <row r="465" spans="1:14" x14ac:dyDescent="0.25">
      <c r="A465" s="27" t="str">
        <f>'TS#1_Orthog_AcpS_Step 1'!A465</f>
        <v>P11</v>
      </c>
      <c r="B465" s="27" t="str">
        <f>'TS#1_Orthog_AcpS_Step 1'!B465</f>
        <v>D S L E T K A S K L A</v>
      </c>
      <c r="C465" s="6">
        <v>0.10199999999999999</v>
      </c>
      <c r="G465" s="25">
        <v>3012.739</v>
      </c>
      <c r="H465" s="6">
        <v>120509549</v>
      </c>
      <c r="J465" s="6">
        <f t="shared" si="7"/>
        <v>1947.7566470588235</v>
      </c>
      <c r="K465" s="17">
        <f>J465-'TS#1_Orthog_AcpS_Step 1'!J465</f>
        <v>-307.75664705882355</v>
      </c>
      <c r="L465" s="18">
        <f>-K465/'TS#1_Orthog_AcpS_Step 1'!J465</f>
        <v>0.13644639021257352</v>
      </c>
      <c r="N465" s="29">
        <f>'TS#1_Orthog_AcpS_Step 1'!G465-'TS#1_Orthog_AcpS_PfAcpH_Step 2'!G465</f>
        <v>253.23099999999977</v>
      </c>
    </row>
    <row r="466" spans="1:14" x14ac:dyDescent="0.25">
      <c r="A466" s="27" t="str">
        <f>'TS#1_Orthog_AcpS_Step 1'!A466</f>
        <v>P12</v>
      </c>
      <c r="B466" s="27" t="str">
        <f>'TS#1_Orthog_AcpS_Step 1'!B466</f>
        <v>I C G L C S T D F</v>
      </c>
      <c r="C466" s="6">
        <v>0.10199999999999999</v>
      </c>
      <c r="G466" s="25">
        <v>1337.8</v>
      </c>
      <c r="H466" s="6">
        <v>53512014</v>
      </c>
      <c r="J466" s="6">
        <f t="shared" si="7"/>
        <v>272.81764705882347</v>
      </c>
      <c r="K466" s="17">
        <f>J466-'TS#1_Orthog_AcpS_Step 1'!J466</f>
        <v>-125.00664705882355</v>
      </c>
      <c r="L466" s="18">
        <f>-K466/'TS#1_Orthog_AcpS_Step 1'!J466</f>
        <v>0.31422577481368147</v>
      </c>
      <c r="N466" s="29">
        <f>'TS#1_Orthog_AcpS_Step 1'!G466-'TS#1_Orthog_AcpS_PfAcpH_Step 2'!G466</f>
        <v>70.480999999999995</v>
      </c>
    </row>
    <row r="467" spans="1:14" x14ac:dyDescent="0.25">
      <c r="A467" s="27" t="str">
        <f>'TS#1_Orthog_AcpS_Step 1'!A467</f>
        <v>P13</v>
      </c>
      <c r="B467" s="27" t="str">
        <f>'TS#1_Orthog_AcpS_Step 1'!B467</f>
        <v>I E G L E S S D Y</v>
      </c>
      <c r="C467" s="6">
        <v>0.10199999999999999</v>
      </c>
      <c r="G467" s="25">
        <v>1175.864</v>
      </c>
      <c r="H467" s="6">
        <v>47034556</v>
      </c>
      <c r="J467" s="6">
        <f t="shared" si="7"/>
        <v>110.88164705882355</v>
      </c>
      <c r="K467" s="17">
        <f>J467-'TS#1_Orthog_AcpS_Step 1'!J467</f>
        <v>-90.160647058823542</v>
      </c>
      <c r="L467" s="18">
        <f>-K467/'TS#1_Orthog_AcpS_Step 1'!J467</f>
        <v>0.44846606757313867</v>
      </c>
      <c r="N467" s="29">
        <f>'TS#1_Orthog_AcpS_Step 1'!G467-'TS#1_Orthog_AcpS_PfAcpH_Step 2'!G467</f>
        <v>35.634999999999991</v>
      </c>
    </row>
    <row r="468" spans="1:14" x14ac:dyDescent="0.25">
      <c r="A468" s="27" t="str">
        <f>'TS#1_Orthog_AcpS_Step 1'!A468</f>
        <v>P14</v>
      </c>
      <c r="B468" s="27" t="str">
        <f>'TS#1_Orthog_AcpS_Step 1'!B468</f>
        <v>M C S H E V C I</v>
      </c>
      <c r="C468" s="6">
        <v>0.10199999999999999</v>
      </c>
      <c r="G468" s="25">
        <v>1279.684</v>
      </c>
      <c r="H468" s="6">
        <v>51187367</v>
      </c>
      <c r="J468" s="6">
        <f t="shared" si="7"/>
        <v>214.70164705882348</v>
      </c>
      <c r="K468" s="17">
        <f>J468-'TS#1_Orthog_AcpS_Step 1'!J468</f>
        <v>-90.126647058823664</v>
      </c>
      <c r="L468" s="18">
        <f>-K468/'TS#1_Orthog_AcpS_Step 1'!J468</f>
        <v>0.29566365326979682</v>
      </c>
      <c r="N468" s="29">
        <f>'TS#1_Orthog_AcpS_Step 1'!G468-'TS#1_Orthog_AcpS_PfAcpH_Step 2'!G468</f>
        <v>35.601000000000113</v>
      </c>
    </row>
    <row r="469" spans="1:14" x14ac:dyDescent="0.25">
      <c r="A469" s="27" t="str">
        <f>'TS#1_Orthog_AcpS_Step 1'!A469</f>
        <v>P15</v>
      </c>
      <c r="B469" s="27" t="str">
        <f>'TS#1_Orthog_AcpS_Step 1'!B469</f>
        <v>N G M I S M D T C I K K G</v>
      </c>
      <c r="C469" s="6">
        <v>0.10199999999999999</v>
      </c>
      <c r="G469" s="25">
        <v>3871.7710000000002</v>
      </c>
      <c r="H469" s="6">
        <v>154870852</v>
      </c>
      <c r="J469" s="6">
        <f t="shared" si="7"/>
        <v>2806.7886470588237</v>
      </c>
      <c r="K469" s="17">
        <f>J469-'TS#1_Orthog_AcpS_Step 1'!J469</f>
        <v>-63.941647058823037</v>
      </c>
      <c r="L469" s="18">
        <f>-K469/'TS#1_Orthog_AcpS_Step 1'!J469</f>
        <v>2.2273651826451451E-2</v>
      </c>
      <c r="N469" s="29">
        <f>'TS#1_Orthog_AcpS_Step 1'!G469-'TS#1_Orthog_AcpS_PfAcpH_Step 2'!G469</f>
        <v>9.4159999999997126</v>
      </c>
    </row>
    <row r="470" spans="1:14" x14ac:dyDescent="0.25">
      <c r="A470" s="27" t="str">
        <f>'TS#1_Orthog_AcpS_Step 1'!A470</f>
        <v>P16</v>
      </c>
      <c r="B470" s="27" t="str">
        <f>'TS#1_Orthog_AcpS_Step 1'!B470</f>
        <v>V V S K S F A M R N A E</v>
      </c>
      <c r="C470" s="6">
        <v>0.10199999999999999</v>
      </c>
      <c r="G470" s="25">
        <v>1597.748</v>
      </c>
      <c r="H470" s="6">
        <v>63909901</v>
      </c>
      <c r="J470" s="6">
        <f t="shared" si="7"/>
        <v>532.76564705882356</v>
      </c>
      <c r="K470" s="17">
        <f>J470-'TS#1_Orthog_AcpS_Step 1'!J470</f>
        <v>-66.900647058823552</v>
      </c>
      <c r="L470" s="18">
        <f>-K470/'TS#1_Orthog_AcpS_Step 1'!J470</f>
        <v>0.11156312721771632</v>
      </c>
      <c r="N470" s="29">
        <f>'TS#1_Orthog_AcpS_Step 1'!G470-'TS#1_Orthog_AcpS_PfAcpH_Step 2'!G470</f>
        <v>12.375</v>
      </c>
    </row>
    <row r="471" spans="1:14" x14ac:dyDescent="0.25">
      <c r="A471" s="27" t="str">
        <f>'TS#1_Orthog_AcpS_Step 1'!A471</f>
        <v>P17</v>
      </c>
      <c r="B471" s="27" t="str">
        <f>'TS#1_Orthog_AcpS_Step 1'!B471</f>
        <v>C E A E S H L Y I D K</v>
      </c>
      <c r="C471" s="6">
        <v>0.10199999999999999</v>
      </c>
      <c r="G471" s="25">
        <v>1984.6189999999999</v>
      </c>
      <c r="H471" s="6">
        <v>79384774</v>
      </c>
      <c r="J471" s="6">
        <f t="shared" si="7"/>
        <v>919.63664705882343</v>
      </c>
      <c r="K471" s="17">
        <f>J471-'TS#1_Orthog_AcpS_Step 1'!J471</f>
        <v>-152.21164705882347</v>
      </c>
      <c r="L471" s="18">
        <f>-K471/'TS#1_Orthog_AcpS_Step 1'!J471</f>
        <v>0.14200857331598887</v>
      </c>
      <c r="N471" s="29">
        <f>'TS#1_Orthog_AcpS_Step 1'!G471-'TS#1_Orthog_AcpS_PfAcpH_Step 2'!G471</f>
        <v>97.685999999999922</v>
      </c>
    </row>
    <row r="472" spans="1:14" x14ac:dyDescent="0.25">
      <c r="A472" s="27" t="str">
        <f>'TS#1_Orthog_AcpS_Step 1'!A472</f>
        <v>P18</v>
      </c>
      <c r="B472" s="27" t="str">
        <f>'TS#1_Orthog_AcpS_Step 1'!B472</f>
        <v>C Y E A D S H V S M A K S I Q</v>
      </c>
      <c r="C472" s="6">
        <v>0.10199999999999999</v>
      </c>
      <c r="G472" s="25">
        <v>1890.6969999999999</v>
      </c>
      <c r="H472" s="6">
        <v>75627882</v>
      </c>
      <c r="J472" s="6">
        <f t="shared" si="7"/>
        <v>825.7146470588234</v>
      </c>
      <c r="K472" s="17">
        <f>J472-'TS#1_Orthog_AcpS_Step 1'!J472</f>
        <v>-142.70664705882359</v>
      </c>
      <c r="L472" s="18">
        <f>-K472/'TS#1_Orthog_AcpS_Step 1'!J472</f>
        <v>0.147360087934505</v>
      </c>
      <c r="N472" s="29">
        <f>'TS#1_Orthog_AcpS_Step 1'!G472-'TS#1_Orthog_AcpS_PfAcpH_Step 2'!G472</f>
        <v>88.18100000000004</v>
      </c>
    </row>
    <row r="473" spans="1:14" x14ac:dyDescent="0.25">
      <c r="A473" s="27" t="str">
        <f>'TS#1_Orthog_AcpS_Step 1'!A473</f>
        <v>P19</v>
      </c>
      <c r="B473" s="27" t="str">
        <f>'TS#1_Orthog_AcpS_Step 1'!B473</f>
        <v>D G I L S K A W H A</v>
      </c>
      <c r="C473" s="6">
        <v>0.10199999999999999</v>
      </c>
      <c r="G473" s="25">
        <v>1773.0419999999999</v>
      </c>
      <c r="H473" s="6">
        <v>70921682</v>
      </c>
      <c r="J473" s="6">
        <f t="shared" si="7"/>
        <v>708.05964705882343</v>
      </c>
      <c r="K473" s="17">
        <f>J473-'TS#1_Orthog_AcpS_Step 1'!J473</f>
        <v>-55.481647058823683</v>
      </c>
      <c r="L473" s="18">
        <f>-K473/'TS#1_Orthog_AcpS_Step 1'!J473</f>
        <v>7.2663584126040764E-2</v>
      </c>
      <c r="N473" s="29">
        <f>'TS#1_Orthog_AcpS_Step 1'!G473-'TS#1_Orthog_AcpS_PfAcpH_Step 2'!G473</f>
        <v>0.95600000000013097</v>
      </c>
    </row>
    <row r="474" spans="1:14" x14ac:dyDescent="0.25">
      <c r="A474" s="27" t="str">
        <f>'TS#1_Orthog_AcpS_Step 1'!A474</f>
        <v>P20</v>
      </c>
      <c r="B474" s="27" t="str">
        <f>'TS#1_Orthog_AcpS_Step 1'!B474</f>
        <v>P A D S T E I V V A</v>
      </c>
      <c r="C474" s="6">
        <v>0.10199999999999999</v>
      </c>
      <c r="G474" s="25">
        <v>1292.1590000000001</v>
      </c>
      <c r="H474" s="6">
        <v>51686375</v>
      </c>
      <c r="J474" s="6">
        <f t="shared" si="7"/>
        <v>227.17664705882362</v>
      </c>
      <c r="K474" s="17">
        <f>J474-'TS#1_Orthog_AcpS_Step 1'!J474</f>
        <v>-73.445647058823397</v>
      </c>
      <c r="L474" s="18">
        <f>-K474/'TS#1_Orthog_AcpS_Step 1'!J474</f>
        <v>0.2443120437038539</v>
      </c>
      <c r="N474" s="29">
        <f>'TS#1_Orthog_AcpS_Step 1'!G474-'TS#1_Orthog_AcpS_PfAcpH_Step 2'!G474</f>
        <v>18.919999999999845</v>
      </c>
    </row>
    <row r="475" spans="1:14" x14ac:dyDescent="0.25">
      <c r="A475" s="27" t="str">
        <f>'TS#1_Orthog_AcpS_Step 1'!A475</f>
        <v>P21</v>
      </c>
      <c r="B475" s="27" t="str">
        <f>'TS#1_Orthog_AcpS_Step 1'!B475</f>
        <v>L E S S E S</v>
      </c>
      <c r="C475" s="6">
        <v>0.10199999999999999</v>
      </c>
      <c r="G475" s="25">
        <v>1140.866</v>
      </c>
      <c r="H475" s="6">
        <v>45634655</v>
      </c>
      <c r="J475" s="6">
        <f t="shared" si="7"/>
        <v>75.883647058823499</v>
      </c>
      <c r="K475" s="17">
        <f>J475-'TS#1_Orthog_AcpS_Step 1'!J475</f>
        <v>-64.649647058823575</v>
      </c>
      <c r="L475" s="18">
        <f>-K475/'TS#1_Orthog_AcpS_Step 1'!J475</f>
        <v>0.46003082376125259</v>
      </c>
      <c r="N475" s="29">
        <f>'TS#1_Orthog_AcpS_Step 1'!G475-'TS#1_Orthog_AcpS_PfAcpH_Step 2'!G475</f>
        <v>10.124000000000024</v>
      </c>
    </row>
    <row r="476" spans="1:14" x14ac:dyDescent="0.25">
      <c r="A476" s="27" t="str">
        <f>'TS#1_Orthog_AcpS_Step 1'!A476</f>
        <v>P22</v>
      </c>
      <c r="B476" s="27" t="str">
        <f>'TS#1_Orthog_AcpS_Step 1'!B476</f>
        <v>N R A S F V D D L G N D S T D T Q E Q T</v>
      </c>
      <c r="C476" s="6">
        <v>0.10199999999999999</v>
      </c>
      <c r="G476" s="25">
        <v>1192.0260000000001</v>
      </c>
      <c r="H476" s="6">
        <v>47681031</v>
      </c>
      <c r="J476" s="6">
        <f t="shared" si="7"/>
        <v>127.04364705882358</v>
      </c>
      <c r="K476" s="17">
        <f>J476-'TS#1_Orthog_AcpS_Step 1'!J476</f>
        <v>-80.649647058823575</v>
      </c>
      <c r="L476" s="18">
        <f>-K476/'TS#1_Orthog_AcpS_Step 1'!J476</f>
        <v>0.38831127120136993</v>
      </c>
      <c r="N476" s="29">
        <f>'TS#1_Orthog_AcpS_Step 1'!G476-'TS#1_Orthog_AcpS_PfAcpH_Step 2'!G476</f>
        <v>26.124000000000024</v>
      </c>
    </row>
    <row r="477" spans="1:14" x14ac:dyDescent="0.25">
      <c r="A477" s="27" t="str">
        <f>'TS#1_Orthog_AcpS_Step 1'!A477</f>
        <v>P23</v>
      </c>
      <c r="B477" s="27" t="str">
        <f>'TS#1_Orthog_AcpS_Step 1'!B477</f>
        <v>D S H T Y C I T T T</v>
      </c>
      <c r="C477" s="6">
        <v>0.10199999999999999</v>
      </c>
      <c r="G477" s="25">
        <v>1330.07</v>
      </c>
      <c r="H477" s="6">
        <v>53202818</v>
      </c>
      <c r="J477" s="6">
        <f t="shared" si="7"/>
        <v>265.08764705882345</v>
      </c>
      <c r="K477" s="17">
        <f>J477-'TS#1_Orthog_AcpS_Step 1'!J477</f>
        <v>-16.914647058823675</v>
      </c>
      <c r="L477" s="18">
        <f>-K477/'TS#1_Orthog_AcpS_Step 1'!J477</f>
        <v>5.9980529987345203E-2</v>
      </c>
      <c r="N477" s="29">
        <f>'TS#1_Orthog_AcpS_Step 1'!G477-'TS#1_Orthog_AcpS_PfAcpH_Step 2'!G477</f>
        <v>-37.610999999999876</v>
      </c>
    </row>
    <row r="478" spans="1:14" x14ac:dyDescent="0.25">
      <c r="A478" s="27" t="str">
        <f>'TS#1_Orthog_AcpS_Step 1'!A478</f>
        <v>P24</v>
      </c>
      <c r="B478" s="27" t="str">
        <f>'TS#1_Orthog_AcpS_Step 1'!B478</f>
        <v>C C L D S S D F N A</v>
      </c>
      <c r="C478" s="6">
        <v>0.10199999999999999</v>
      </c>
      <c r="G478" s="25">
        <v>1246.3150000000001</v>
      </c>
      <c r="H478" s="6">
        <v>49852616</v>
      </c>
      <c r="J478" s="6">
        <f t="shared" si="7"/>
        <v>181.33264705882357</v>
      </c>
      <c r="K478" s="17">
        <f>J478-'TS#1_Orthog_AcpS_Step 1'!J478</f>
        <v>-47.78364705882359</v>
      </c>
      <c r="L478" s="18">
        <f>-K478/'TS#1_Orthog_AcpS_Step 1'!J478</f>
        <v>0.20855630212964046</v>
      </c>
      <c r="N478" s="29">
        <f>'TS#1_Orthog_AcpS_Step 1'!G478-'TS#1_Orthog_AcpS_PfAcpH_Step 2'!G478</f>
        <v>-6.7419999999999618</v>
      </c>
    </row>
    <row r="479" spans="1:14" x14ac:dyDescent="0.25">
      <c r="A479" s="27" t="str">
        <f>'TS#1_Orthog_AcpS_Step 1'!A479</f>
        <v>P25</v>
      </c>
      <c r="B479" s="27" t="str">
        <f>'TS#1_Orthog_AcpS_Step 1'!B479</f>
        <v>G I D S T D S M A T P M L</v>
      </c>
      <c r="C479" s="6">
        <v>0.10199999999999999</v>
      </c>
      <c r="G479" s="25">
        <v>1163.0060000000001</v>
      </c>
      <c r="H479" s="6">
        <v>46520231</v>
      </c>
      <c r="J479" s="6">
        <f t="shared" si="7"/>
        <v>98.023647058823599</v>
      </c>
      <c r="K479" s="17">
        <f>J479-'TS#1_Orthog_AcpS_Step 1'!J479</f>
        <v>-17.783647058823362</v>
      </c>
      <c r="L479" s="18">
        <f>-K479/'TS#1_Orthog_AcpS_Step 1'!J479</f>
        <v>0.1535624089511772</v>
      </c>
      <c r="N479" s="29">
        <f>'TS#1_Orthog_AcpS_Step 1'!G479-'TS#1_Orthog_AcpS_PfAcpH_Step 2'!G479</f>
        <v>-36.742000000000189</v>
      </c>
    </row>
    <row r="480" spans="1:14" x14ac:dyDescent="0.25">
      <c r="A480" s="27" t="str">
        <f>'TS#1_Orthog_AcpS_Step 1'!A480</f>
        <v>P26</v>
      </c>
      <c r="B480" s="27" t="str">
        <f>'TS#1_Orthog_AcpS_Step 1'!B480</f>
        <v>D R L W A I E S K L A</v>
      </c>
      <c r="C480" s="6">
        <v>0.10199999999999999</v>
      </c>
      <c r="G480" s="25">
        <v>1344.1610000000001</v>
      </c>
      <c r="H480" s="6">
        <v>53766451</v>
      </c>
      <c r="J480" s="6">
        <f t="shared" si="7"/>
        <v>279.17864705882357</v>
      </c>
      <c r="K480" s="17">
        <f>J480-'TS#1_Orthog_AcpS_Step 1'!J480</f>
        <v>-2.669647058823557</v>
      </c>
      <c r="L480" s="18">
        <f>-K480/'TS#1_Orthog_AcpS_Step 1'!J480</f>
        <v>9.4719290999476895E-3</v>
      </c>
      <c r="N480" s="29">
        <f>'TS#1_Orthog_AcpS_Step 1'!G480-'TS#1_Orthog_AcpS_PfAcpH_Step 2'!G480</f>
        <v>-51.855999999999995</v>
      </c>
    </row>
    <row r="481" spans="1:14" x14ac:dyDescent="0.25">
      <c r="A481" s="27" t="str">
        <f>'TS#1_Orthog_AcpS_Step 1'!A481</f>
        <v>P27</v>
      </c>
      <c r="B481" s="27" t="str">
        <f>'TS#1_Orthog_AcpS_Step 1'!B481</f>
        <v>E C V D S T E T</v>
      </c>
      <c r="C481" s="6">
        <v>0.10199999999999999</v>
      </c>
      <c r="G481" s="25">
        <v>1094.616</v>
      </c>
      <c r="H481" s="6">
        <v>43784622</v>
      </c>
      <c r="J481" s="6">
        <f t="shared" si="7"/>
        <v>29.633647058823499</v>
      </c>
      <c r="K481" s="17">
        <f>J481-'TS#1_Orthog_AcpS_Step 1'!J481</f>
        <v>-42.213647058823653</v>
      </c>
      <c r="L481" s="18">
        <f>-K481/'TS#1_Orthog_AcpS_Step 1'!J481</f>
        <v>0.58754679041496605</v>
      </c>
      <c r="N481" s="29">
        <f>'TS#1_Orthog_AcpS_Step 1'!G481-'TS#1_Orthog_AcpS_PfAcpH_Step 2'!G481</f>
        <v>-12.311999999999898</v>
      </c>
    </row>
    <row r="482" spans="1:14" x14ac:dyDescent="0.25">
      <c r="A482" s="27" t="str">
        <f>'TS#1_Orthog_AcpS_Step 1'!A482</f>
        <v>P28</v>
      </c>
      <c r="B482" s="27" t="str">
        <f>'TS#1_Orthog_AcpS_Step 1'!B482</f>
        <v>N E A S D V D F Y G A D S T D T Q E L A</v>
      </c>
      <c r="C482" s="6">
        <v>0.10199999999999999</v>
      </c>
      <c r="G482" s="25">
        <v>1097.5409999999999</v>
      </c>
      <c r="H482" s="6">
        <v>43901647</v>
      </c>
      <c r="J482" s="6">
        <f t="shared" si="7"/>
        <v>32.558647058823453</v>
      </c>
      <c r="K482" s="17">
        <f>J482-'TS#1_Orthog_AcpS_Step 1'!J482</f>
        <v>-28.192647058823695</v>
      </c>
      <c r="L482" s="18">
        <f>-K482/'TS#1_Orthog_AcpS_Step 1'!J482</f>
        <v>0.46406660908700287</v>
      </c>
      <c r="N482" s="29">
        <f>'TS#1_Orthog_AcpS_Step 1'!G482-'TS#1_Orthog_AcpS_PfAcpH_Step 2'!G482</f>
        <v>-26.332999999999856</v>
      </c>
    </row>
    <row r="483" spans="1:14" x14ac:dyDescent="0.25">
      <c r="A483" s="27" t="str">
        <f>'TS#1_Orthog_AcpS_Step 1'!A483</f>
        <v>P29</v>
      </c>
      <c r="B483" s="27" t="str">
        <f>'TS#1_Orthog_AcpS_Step 1'!B483</f>
        <v>M E S I D Y H M R S C</v>
      </c>
      <c r="C483" s="6">
        <v>0.10199999999999999</v>
      </c>
      <c r="G483" s="25">
        <v>1278.4159999999999</v>
      </c>
      <c r="H483" s="6">
        <v>51136633</v>
      </c>
      <c r="J483" s="6">
        <f t="shared" si="7"/>
        <v>213.43364705882345</v>
      </c>
      <c r="K483" s="17">
        <f>J483-'TS#1_Orthog_AcpS_Step 1'!J483</f>
        <v>0.10535294117630656</v>
      </c>
      <c r="L483" s="18">
        <f>-K483/'TS#1_Orthog_AcpS_Step 1'!J483</f>
        <v>-4.9385357723906096E-4</v>
      </c>
      <c r="N483" s="29">
        <f>'TS#1_Orthog_AcpS_Step 1'!G483-'TS#1_Orthog_AcpS_PfAcpH_Step 2'!G483</f>
        <v>-54.630999999999858</v>
      </c>
    </row>
    <row r="484" spans="1:14" x14ac:dyDescent="0.25">
      <c r="A484" s="27" t="str">
        <f>'TS#1_Orthog_AcpS_Step 1'!A484</f>
        <v>P30</v>
      </c>
      <c r="B484" s="27" t="str">
        <f>'TS#1_Orthog_AcpS_Step 1'!B484</f>
        <v>M E S H L L C A H S</v>
      </c>
      <c r="C484" s="6">
        <v>0.10199999999999999</v>
      </c>
      <c r="G484" s="25">
        <v>1161.3900000000001</v>
      </c>
      <c r="H484" s="6">
        <v>46455588</v>
      </c>
      <c r="J484" s="6">
        <f t="shared" si="7"/>
        <v>96.407647058823613</v>
      </c>
      <c r="K484" s="17">
        <f>J484-'TS#1_Orthog_AcpS_Step 1'!J484</f>
        <v>-1.8426470588235588</v>
      </c>
      <c r="L484" s="18">
        <f>-K484/'TS#1_Orthog_AcpS_Step 1'!J484</f>
        <v>1.8754621300340644E-2</v>
      </c>
      <c r="N484" s="29">
        <f>'TS#1_Orthog_AcpS_Step 1'!G484-'TS#1_Orthog_AcpS_PfAcpH_Step 2'!G484</f>
        <v>-52.682999999999993</v>
      </c>
    </row>
    <row r="485" spans="1:14" x14ac:dyDescent="0.25">
      <c r="A485" s="27" t="str">
        <f>'TS#1_Orthog_AcpS_Step 1'!A485</f>
        <v>Q1</v>
      </c>
      <c r="B485" s="27" t="str">
        <f>'TS#1_Orthog_AcpS_Step 1'!B485</f>
        <v>C A D S R S F C D T G C</v>
      </c>
      <c r="C485" s="6">
        <v>0.104</v>
      </c>
      <c r="G485" s="25">
        <v>1261.4849999999999</v>
      </c>
      <c r="H485" s="6">
        <v>50459400</v>
      </c>
      <c r="J485" s="6">
        <f t="shared" si="7"/>
        <v>196.50264705882341</v>
      </c>
      <c r="K485" s="17">
        <f>J485-'TS#1_Orthog_AcpS_Step 1'!J485</f>
        <v>-119.32864705882366</v>
      </c>
      <c r="L485" s="18">
        <f>-K485/'TS#1_Orthog_AcpS_Step 1'!J485</f>
        <v>0.37782401326694931</v>
      </c>
      <c r="N485" s="29">
        <f>'TS#1_Orthog_AcpS_Step 1'!G485-'TS#1_Orthog_AcpS_PfAcpH_Step 2'!G485</f>
        <v>64.803000000000111</v>
      </c>
    </row>
    <row r="486" spans="1:14" x14ac:dyDescent="0.25">
      <c r="A486" s="27" t="str">
        <f>'TS#1_Orthog_AcpS_Step 1'!A486</f>
        <v>Q2</v>
      </c>
      <c r="B486" s="27" t="str">
        <f>'TS#1_Orthog_AcpS_Step 1'!B486</f>
        <v>M D S S D S M V S P L</v>
      </c>
      <c r="C486" s="6">
        <v>0.104</v>
      </c>
      <c r="G486" s="25">
        <v>1129.085</v>
      </c>
      <c r="H486" s="6">
        <v>45163417</v>
      </c>
      <c r="J486" s="6">
        <f t="shared" si="7"/>
        <v>64.10264705882355</v>
      </c>
      <c r="K486" s="17">
        <f>J486-'TS#1_Orthog_AcpS_Step 1'!J486</f>
        <v>-22.770647058823442</v>
      </c>
      <c r="L486" s="18">
        <f>-K486/'TS#1_Orthog_AcpS_Step 1'!J486</f>
        <v>0.26211331445526398</v>
      </c>
      <c r="N486" s="29">
        <f>'TS#1_Orthog_AcpS_Step 1'!G486-'TS#1_Orthog_AcpS_PfAcpH_Step 2'!G486</f>
        <v>-31.755000000000109</v>
      </c>
    </row>
    <row r="487" spans="1:14" x14ac:dyDescent="0.25">
      <c r="A487" s="27" t="str">
        <f>'TS#1_Orthog_AcpS_Step 1'!A487</f>
        <v>Q3</v>
      </c>
      <c r="B487" s="27" t="str">
        <f>'TS#1_Orthog_AcpS_Step 1'!B487</f>
        <v>E S S E Y L V S G</v>
      </c>
      <c r="C487" s="6">
        <v>0.104</v>
      </c>
      <c r="G487" s="25">
        <v>1165.0340000000001</v>
      </c>
      <c r="H487" s="6">
        <v>46601376</v>
      </c>
      <c r="J487" s="6">
        <f t="shared" si="7"/>
        <v>100.05164705882362</v>
      </c>
      <c r="K487" s="17">
        <f>J487-'TS#1_Orthog_AcpS_Step 1'!J487</f>
        <v>-0.2206470588234879</v>
      </c>
      <c r="L487" s="18">
        <f>-K487/'TS#1_Orthog_AcpS_Step 1'!J487</f>
        <v>2.2004788138646546E-3</v>
      </c>
      <c r="N487" s="29">
        <f>'TS#1_Orthog_AcpS_Step 1'!G487-'TS#1_Orthog_AcpS_PfAcpH_Step 2'!G487</f>
        <v>-54.305000000000064</v>
      </c>
    </row>
    <row r="488" spans="1:14" x14ac:dyDescent="0.25">
      <c r="A488" s="27" t="str">
        <f>'TS#1_Orthog_AcpS_Step 1'!A488</f>
        <v>Q4</v>
      </c>
      <c r="B488" s="27" t="str">
        <f>'TS#1_Orthog_AcpS_Step 1'!B488</f>
        <v>G M D S S D T M A T</v>
      </c>
      <c r="C488" s="6">
        <v>0.104</v>
      </c>
      <c r="G488" s="25">
        <v>1202.9780000000001</v>
      </c>
      <c r="H488" s="6">
        <v>48119100</v>
      </c>
      <c r="J488" s="6">
        <f t="shared" si="7"/>
        <v>137.99564705882358</v>
      </c>
      <c r="K488" s="17">
        <f>J488-'TS#1_Orthog_AcpS_Step 1'!J488</f>
        <v>5.5323529411764412</v>
      </c>
      <c r="L488" s="18">
        <f>-K488/'TS#1_Orthog_AcpS_Step 1'!J488</f>
        <v>-4.1765177123429281E-2</v>
      </c>
      <c r="N488" s="29">
        <f>'TS#1_Orthog_AcpS_Step 1'!G488-'TS#1_Orthog_AcpS_PfAcpH_Step 2'!G488</f>
        <v>-60.057999999999993</v>
      </c>
    </row>
    <row r="489" spans="1:14" x14ac:dyDescent="0.25">
      <c r="A489" s="27" t="str">
        <f>'TS#1_Orthog_AcpS_Step 1'!A489</f>
        <v>Q5</v>
      </c>
      <c r="B489" s="27" t="str">
        <f>'TS#1_Orthog_AcpS_Step 1'!B489</f>
        <v>C G M D S T T S R M T Q G</v>
      </c>
      <c r="C489" s="6">
        <v>0.104</v>
      </c>
      <c r="G489" s="25">
        <v>1237.8889999999999</v>
      </c>
      <c r="H489" s="6">
        <v>49515561</v>
      </c>
      <c r="J489" s="6">
        <f t="shared" si="7"/>
        <v>172.90664705882341</v>
      </c>
      <c r="K489" s="17">
        <f>J489-'TS#1_Orthog_AcpS_Step 1'!J489</f>
        <v>-8.7006470588237335</v>
      </c>
      <c r="L489" s="18">
        <f>-K489/'TS#1_Orthog_AcpS_Step 1'!J489</f>
        <v>4.7909127775381984E-2</v>
      </c>
      <c r="N489" s="29">
        <f>'TS#1_Orthog_AcpS_Step 1'!G489-'TS#1_Orthog_AcpS_PfAcpH_Step 2'!G489</f>
        <v>-45.824999999999818</v>
      </c>
    </row>
    <row r="490" spans="1:14" x14ac:dyDescent="0.25">
      <c r="A490" s="27" t="str">
        <f>'TS#1_Orthog_AcpS_Step 1'!A490</f>
        <v>Q6</v>
      </c>
      <c r="B490" s="27" t="str">
        <f>'TS#1_Orthog_AcpS_Step 1'!B490</f>
        <v>G A D S T D S C A S G I V</v>
      </c>
      <c r="C490" s="6">
        <v>0.104</v>
      </c>
      <c r="G490" s="25">
        <v>1269.5519999999999</v>
      </c>
      <c r="H490" s="6">
        <v>50782062</v>
      </c>
      <c r="J490" s="6">
        <f t="shared" si="7"/>
        <v>204.56964705882342</v>
      </c>
      <c r="K490" s="17">
        <f>J490-'TS#1_Orthog_AcpS_Step 1'!J490</f>
        <v>58.800352941176243</v>
      </c>
      <c r="L490" s="18">
        <f>-K490/'TS#1_Orthog_AcpS_Step 1'!J490</f>
        <v>-0.40337955463871406</v>
      </c>
      <c r="N490" s="29">
        <f>'TS#1_Orthog_AcpS_Step 1'!G490-'TS#1_Orthog_AcpS_PfAcpH_Step 2'!G490</f>
        <v>-113.32599999999979</v>
      </c>
    </row>
    <row r="491" spans="1:14" x14ac:dyDescent="0.25">
      <c r="A491" s="27" t="str">
        <f>'TS#1_Orthog_AcpS_Step 1'!A491</f>
        <v>Q7</v>
      </c>
      <c r="B491" s="27" t="str">
        <f>'TS#1_Orthog_AcpS_Step 1'!B491</f>
        <v>K C G I E S T A Y Y M W G V T</v>
      </c>
      <c r="C491" s="6">
        <v>0.104</v>
      </c>
      <c r="G491" s="25">
        <v>1258.0139999999999</v>
      </c>
      <c r="H491" s="6">
        <v>50320548</v>
      </c>
      <c r="J491" s="6">
        <f t="shared" si="7"/>
        <v>193.03164705882341</v>
      </c>
      <c r="K491" s="17">
        <f>J491-'TS#1_Orthog_AcpS_Step 1'!J491</f>
        <v>30.441352941176319</v>
      </c>
      <c r="L491" s="18">
        <f>-K491/'TS#1_Orthog_AcpS_Step 1'!J491</f>
        <v>-0.18722736868382539</v>
      </c>
      <c r="N491" s="29">
        <f>'TS#1_Orthog_AcpS_Step 1'!G491-'TS#1_Orthog_AcpS_PfAcpH_Step 2'!G491</f>
        <v>-84.966999999999871</v>
      </c>
    </row>
    <row r="492" spans="1:14" x14ac:dyDescent="0.25">
      <c r="A492" s="27" t="str">
        <f>'TS#1_Orthog_AcpS_Step 1'!A492</f>
        <v>Q8</v>
      </c>
      <c r="B492" s="27" t="str">
        <f>'TS#1_Orthog_AcpS_Step 1'!B492</f>
        <v>E C A E S S D T C I S P I</v>
      </c>
      <c r="C492" s="6">
        <v>0.104</v>
      </c>
      <c r="G492" s="25">
        <v>1361.8</v>
      </c>
      <c r="H492" s="6">
        <v>54471987</v>
      </c>
      <c r="J492" s="6">
        <f t="shared" si="7"/>
        <v>296.81764705882347</v>
      </c>
      <c r="K492" s="17">
        <f>J492-'TS#1_Orthog_AcpS_Step 1'!J492</f>
        <v>42.240352941176297</v>
      </c>
      <c r="L492" s="18">
        <f>-K492/'TS#1_Orthog_AcpS_Step 1'!J492</f>
        <v>-0.16592348931816311</v>
      </c>
      <c r="N492" s="29">
        <f>'TS#1_Orthog_AcpS_Step 1'!G492-'TS#1_Orthog_AcpS_PfAcpH_Step 2'!G492</f>
        <v>-96.765999999999849</v>
      </c>
    </row>
    <row r="493" spans="1:14" x14ac:dyDescent="0.25">
      <c r="A493" s="27" t="str">
        <f>'TS#1_Orthog_AcpS_Step 1'!A493</f>
        <v>Q9</v>
      </c>
      <c r="B493" s="27" t="str">
        <f>'TS#1_Orthog_AcpS_Step 1'!B493</f>
        <v>I C S T L I C A C P L E</v>
      </c>
      <c r="C493" s="6">
        <v>0.104</v>
      </c>
      <c r="G493" s="25">
        <v>1550.422</v>
      </c>
      <c r="H493" s="6">
        <v>62016863</v>
      </c>
      <c r="J493" s="6">
        <f t="shared" si="7"/>
        <v>485.43964705882354</v>
      </c>
      <c r="K493" s="17">
        <f>J493-'TS#1_Orthog_AcpS_Step 1'!J493</f>
        <v>29.532352941176441</v>
      </c>
      <c r="L493" s="18">
        <f>-K493/'TS#1_Orthog_AcpS_Step 1'!J493</f>
        <v>-6.4777101226977968E-2</v>
      </c>
      <c r="N493" s="29">
        <f>'TS#1_Orthog_AcpS_Step 1'!G493-'TS#1_Orthog_AcpS_PfAcpH_Step 2'!G493</f>
        <v>-84.057999999999993</v>
      </c>
    </row>
    <row r="494" spans="1:14" x14ac:dyDescent="0.25">
      <c r="A494" s="27" t="str">
        <f>'TS#1_Orthog_AcpS_Step 1'!A494</f>
        <v>Q10</v>
      </c>
      <c r="B494" s="27" t="str">
        <f>'TS#1_Orthog_AcpS_Step 1'!B494</f>
        <v>L D S T E W C A S G</v>
      </c>
      <c r="C494" s="6">
        <v>0.104</v>
      </c>
      <c r="G494" s="25">
        <v>1178.7059999999999</v>
      </c>
      <c r="H494" s="6">
        <v>47148223</v>
      </c>
      <c r="J494" s="6">
        <f t="shared" si="7"/>
        <v>113.72364705882342</v>
      </c>
      <c r="K494" s="17">
        <f>J494-'TS#1_Orthog_AcpS_Step 1'!J494</f>
        <v>-27.736647058823564</v>
      </c>
      <c r="L494" s="18">
        <f>-K494/'TS#1_Orthog_AcpS_Step 1'!J494</f>
        <v>0.19607372677845616</v>
      </c>
      <c r="N494" s="29">
        <f>'TS#1_Orthog_AcpS_Step 1'!G494-'TS#1_Orthog_AcpS_PfAcpH_Step 2'!G494</f>
        <v>-26.788999999999987</v>
      </c>
    </row>
    <row r="495" spans="1:14" x14ac:dyDescent="0.25">
      <c r="A495" s="27" t="str">
        <f>'TS#1_Orthog_AcpS_Step 1'!A495</f>
        <v>Q11</v>
      </c>
      <c r="B495" s="27" t="str">
        <f>'TS#1_Orthog_AcpS_Step 1'!B495</f>
        <v>M E S K D S V M R P</v>
      </c>
      <c r="C495" s="6">
        <v>0.104</v>
      </c>
      <c r="G495" s="25">
        <v>1426.383</v>
      </c>
      <c r="H495" s="6">
        <v>57055325</v>
      </c>
      <c r="J495" s="6">
        <f t="shared" si="7"/>
        <v>361.40064705882355</v>
      </c>
      <c r="K495" s="17">
        <f>J495-'TS#1_Orthog_AcpS_Step 1'!J495</f>
        <v>-44.112647058823541</v>
      </c>
      <c r="L495" s="18">
        <f>-K495/'TS#1_Orthog_AcpS_Step 1'!J495</f>
        <v>0.10878224634979693</v>
      </c>
      <c r="N495" s="29">
        <f>'TS#1_Orthog_AcpS_Step 1'!G495-'TS#1_Orthog_AcpS_PfAcpH_Step 2'!G495</f>
        <v>-10.413000000000011</v>
      </c>
    </row>
    <row r="496" spans="1:14" x14ac:dyDescent="0.25">
      <c r="A496" s="27" t="str">
        <f>'TS#1_Orthog_AcpS_Step 1'!A496</f>
        <v>Q12</v>
      </c>
      <c r="B496" s="27" t="str">
        <f>'TS#1_Orthog_AcpS_Step 1'!B496</f>
        <v>C S V I S M A T T</v>
      </c>
      <c r="C496" s="6">
        <v>0.104</v>
      </c>
      <c r="G496" s="25">
        <v>1306.847</v>
      </c>
      <c r="H496" s="6">
        <v>52273877</v>
      </c>
      <c r="J496" s="6">
        <f t="shared" si="7"/>
        <v>241.86464705882349</v>
      </c>
      <c r="K496" s="17">
        <f>J496-'TS#1_Orthog_AcpS_Step 1'!J496</f>
        <v>-79.935647058823633</v>
      </c>
      <c r="L496" s="18">
        <f>-K496/'TS#1_Orthog_AcpS_Step 1'!J496</f>
        <v>0.24840141081288111</v>
      </c>
      <c r="N496" s="29">
        <f>'TS#1_Orthog_AcpS_Step 1'!G496-'TS#1_Orthog_AcpS_PfAcpH_Step 2'!G496</f>
        <v>25.410000000000082</v>
      </c>
    </row>
    <row r="497" spans="1:14" x14ac:dyDescent="0.25">
      <c r="A497" s="27" t="str">
        <f>'TS#1_Orthog_AcpS_Step 1'!A497</f>
        <v>Q13</v>
      </c>
      <c r="B497" s="27" t="str">
        <f>'TS#1_Orthog_AcpS_Step 1'!B497</f>
        <v>F C P A C S S D F Q M</v>
      </c>
      <c r="C497" s="6">
        <v>0.104</v>
      </c>
      <c r="G497" s="25">
        <v>1305.21</v>
      </c>
      <c r="H497" s="6">
        <v>52208383</v>
      </c>
      <c r="J497" s="6">
        <f t="shared" si="7"/>
        <v>240.22764705882355</v>
      </c>
      <c r="K497" s="17">
        <f>J497-'TS#1_Orthog_AcpS_Step 1'!J497</f>
        <v>-75.221647058823464</v>
      </c>
      <c r="L497" s="18">
        <f>-K497/'TS#1_Orthog_AcpS_Step 1'!J497</f>
        <v>0.23845875854383591</v>
      </c>
      <c r="N497" s="29">
        <f>'TS#1_Orthog_AcpS_Step 1'!G497-'TS#1_Orthog_AcpS_PfAcpH_Step 2'!G497</f>
        <v>20.695999999999913</v>
      </c>
    </row>
    <row r="498" spans="1:14" x14ac:dyDescent="0.25">
      <c r="A498" s="27" t="str">
        <f>'TS#1_Orthog_AcpS_Step 1'!A498</f>
        <v>Q14</v>
      </c>
      <c r="B498" s="27" t="str">
        <f>'TS#1_Orthog_AcpS_Step 1'!B498</f>
        <v>C I E S R D A Q E H G</v>
      </c>
      <c r="C498" s="6">
        <v>0.104</v>
      </c>
      <c r="G498" s="25">
        <v>1219.5329999999999</v>
      </c>
      <c r="H498" s="6">
        <v>48781301</v>
      </c>
      <c r="J498" s="6">
        <f t="shared" si="7"/>
        <v>154.55064705882342</v>
      </c>
      <c r="K498" s="17">
        <f>J498-'TS#1_Orthog_AcpS_Step 1'!J498</f>
        <v>-88.998647058823735</v>
      </c>
      <c r="L498" s="18">
        <f>-K498/'TS#1_Orthog_AcpS_Step 1'!J498</f>
        <v>0.36542354754611894</v>
      </c>
      <c r="N498" s="29">
        <f>'TS#1_Orthog_AcpS_Step 1'!G498-'TS#1_Orthog_AcpS_PfAcpH_Step 2'!G498</f>
        <v>34.473000000000184</v>
      </c>
    </row>
    <row r="499" spans="1:14" x14ac:dyDescent="0.25">
      <c r="A499" s="27" t="str">
        <f>'TS#1_Orthog_AcpS_Step 1'!A499</f>
        <v>Q15</v>
      </c>
      <c r="B499" s="27" t="str">
        <f>'TS#1_Orthog_AcpS_Step 1'!B499</f>
        <v>I D S S D F</v>
      </c>
      <c r="C499" s="6">
        <v>0.104</v>
      </c>
      <c r="G499" s="25">
        <v>1207.2270000000001</v>
      </c>
      <c r="H499" s="6">
        <v>48289093</v>
      </c>
      <c r="J499" s="6">
        <f t="shared" si="7"/>
        <v>142.2446470588236</v>
      </c>
      <c r="K499" s="17">
        <f>J499-'TS#1_Orthog_AcpS_Step 1'!J499</f>
        <v>-51.665647058823424</v>
      </c>
      <c r="L499" s="18">
        <f>-K499/'TS#1_Orthog_AcpS_Step 1'!J499</f>
        <v>0.26644097103724385</v>
      </c>
      <c r="N499" s="29">
        <f>'TS#1_Orthog_AcpS_Step 1'!G499-'TS#1_Orthog_AcpS_PfAcpH_Step 2'!G499</f>
        <v>-2.8600000000001273</v>
      </c>
    </row>
    <row r="500" spans="1:14" x14ac:dyDescent="0.25">
      <c r="A500" s="27" t="str">
        <f>'TS#1_Orthog_AcpS_Step 1'!A500</f>
        <v>Q16</v>
      </c>
      <c r="B500" s="27" t="str">
        <f>'TS#1_Orthog_AcpS_Step 1'!B500</f>
        <v>C F M D S T E V C</v>
      </c>
      <c r="C500" s="6">
        <v>0.104</v>
      </c>
      <c r="G500" s="25">
        <v>1354.405</v>
      </c>
      <c r="H500" s="6">
        <v>54176198</v>
      </c>
      <c r="J500" s="6">
        <f t="shared" si="7"/>
        <v>289.42264705882349</v>
      </c>
      <c r="K500" s="17">
        <f>J500-'TS#1_Orthog_AcpS_Step 1'!J500</f>
        <v>-73.302647058823595</v>
      </c>
      <c r="L500" s="18">
        <f>-K500/'TS#1_Orthog_AcpS_Step 1'!J500</f>
        <v>0.20208860051278493</v>
      </c>
      <c r="N500" s="29">
        <f>'TS#1_Orthog_AcpS_Step 1'!G500-'TS#1_Orthog_AcpS_PfAcpH_Step 2'!G500</f>
        <v>18.777000000000044</v>
      </c>
    </row>
    <row r="501" spans="1:14" x14ac:dyDescent="0.25">
      <c r="A501" s="27" t="str">
        <f>'TS#1_Orthog_AcpS_Step 1'!A501</f>
        <v>Q17</v>
      </c>
      <c r="B501" s="27" t="str">
        <f>'TS#1_Orthog_AcpS_Step 1'!B501</f>
        <v>G V D S H D W C</v>
      </c>
      <c r="C501" s="6">
        <v>0.104</v>
      </c>
      <c r="G501" s="25">
        <v>1151.82</v>
      </c>
      <c r="H501" s="6">
        <v>46072784</v>
      </c>
      <c r="J501" s="6">
        <f t="shared" si="7"/>
        <v>86.83764705882345</v>
      </c>
      <c r="K501" s="17">
        <f>J501-'TS#1_Orthog_AcpS_Step 1'!J501</f>
        <v>-33.760647058823679</v>
      </c>
      <c r="L501" s="18">
        <f>-K501/'TS#1_Orthog_AcpS_Step 1'!J501</f>
        <v>0.27994299012131291</v>
      </c>
      <c r="N501" s="29">
        <f>'TS#1_Orthog_AcpS_Step 1'!G501-'TS#1_Orthog_AcpS_PfAcpH_Step 2'!G501</f>
        <v>-20.764999999999873</v>
      </c>
    </row>
    <row r="502" spans="1:14" x14ac:dyDescent="0.25">
      <c r="A502" s="27" t="str">
        <f>'TS#1_Orthog_AcpS_Step 1'!A502</f>
        <v>Q18</v>
      </c>
      <c r="B502" s="27" t="str">
        <f>'TS#1_Orthog_AcpS_Step 1'!B502</f>
        <v>A E S R S L K V K R I</v>
      </c>
      <c r="C502" s="6">
        <v>0.104</v>
      </c>
      <c r="G502" s="25">
        <v>2548.5450000000001</v>
      </c>
      <c r="H502" s="6">
        <v>101941796</v>
      </c>
      <c r="J502" s="6">
        <f t="shared" si="7"/>
        <v>1483.5626470588236</v>
      </c>
      <c r="K502" s="17">
        <f>J502-'TS#1_Orthog_AcpS_Step 1'!J502</f>
        <v>-22.391647058823537</v>
      </c>
      <c r="L502" s="18">
        <f>-K502/'TS#1_Orthog_AcpS_Step 1'!J502</f>
        <v>1.4868742794045429E-2</v>
      </c>
      <c r="N502" s="29">
        <f>'TS#1_Orthog_AcpS_Step 1'!G502-'TS#1_Orthog_AcpS_PfAcpH_Step 2'!G502</f>
        <v>-32.134000000000015</v>
      </c>
    </row>
    <row r="503" spans="1:14" x14ac:dyDescent="0.25">
      <c r="A503" s="27" t="str">
        <f>'TS#1_Orthog_AcpS_Step 1'!A503</f>
        <v>Q19</v>
      </c>
      <c r="B503" s="27" t="str">
        <f>'TS#1_Orthog_AcpS_Step 1'!B503</f>
        <v>V E P M E S S E S M</v>
      </c>
      <c r="C503" s="6">
        <v>0.104</v>
      </c>
      <c r="G503" s="25">
        <v>1144.0719999999999</v>
      </c>
      <c r="H503" s="6">
        <v>45762883</v>
      </c>
      <c r="J503" s="6">
        <f t="shared" si="7"/>
        <v>79.089647058823402</v>
      </c>
      <c r="K503" s="17">
        <f>J503-'TS#1_Orthog_AcpS_Step 1'!J503</f>
        <v>-65.124647058823712</v>
      </c>
      <c r="L503" s="18">
        <f>-K503/'TS#1_Orthog_AcpS_Step 1'!J503</f>
        <v>0.45158246938889662</v>
      </c>
      <c r="N503" s="29">
        <f>'TS#1_Orthog_AcpS_Step 1'!G503-'TS#1_Orthog_AcpS_PfAcpH_Step 2'!G503</f>
        <v>10.59900000000016</v>
      </c>
    </row>
    <row r="504" spans="1:14" x14ac:dyDescent="0.25">
      <c r="A504" s="27" t="str">
        <f>'TS#1_Orthog_AcpS_Step 1'!A504</f>
        <v>Q20</v>
      </c>
      <c r="B504" s="27" t="str">
        <f>'TS#1_Orthog_AcpS_Step 1'!B504</f>
        <v>T D W C L E S K E S V</v>
      </c>
      <c r="C504" s="6">
        <v>0.104</v>
      </c>
      <c r="G504" s="25">
        <v>1185.9670000000001</v>
      </c>
      <c r="H504" s="6">
        <v>47438697</v>
      </c>
      <c r="J504" s="6">
        <f t="shared" si="7"/>
        <v>120.98464705882361</v>
      </c>
      <c r="K504" s="17">
        <f>J504-'TS#1_Orthog_AcpS_Step 1'!J504</f>
        <v>-8.2936470588233533</v>
      </c>
      <c r="L504" s="18">
        <f>-K504/'TS#1_Orthog_AcpS_Step 1'!J504</f>
        <v>6.4153438250630815E-2</v>
      </c>
      <c r="N504" s="29">
        <f>'TS#1_Orthog_AcpS_Step 1'!G504-'TS#1_Orthog_AcpS_PfAcpH_Step 2'!G504</f>
        <v>-46.232000000000198</v>
      </c>
    </row>
    <row r="505" spans="1:14" x14ac:dyDescent="0.25">
      <c r="A505" s="27" t="str">
        <f>'TS#1_Orthog_AcpS_Step 1'!A505</f>
        <v>Q21</v>
      </c>
      <c r="B505" s="27" t="str">
        <f>'TS#1_Orthog_AcpS_Step 1'!B505</f>
        <v>D P M D S S E T N I T G</v>
      </c>
      <c r="C505" s="6">
        <v>0.104</v>
      </c>
      <c r="G505" s="25">
        <v>1241.2049999999999</v>
      </c>
      <c r="H505" s="6">
        <v>49648208</v>
      </c>
      <c r="J505" s="6">
        <f t="shared" si="7"/>
        <v>176.22264705882344</v>
      </c>
      <c r="K505" s="17">
        <f>J505-'TS#1_Orthog_AcpS_Step 1'!J505</f>
        <v>-39.774647058823575</v>
      </c>
      <c r="L505" s="18">
        <f>-K505/'TS#1_Orthog_AcpS_Step 1'!J505</f>
        <v>0.18414419134880256</v>
      </c>
      <c r="N505" s="29">
        <f>'TS#1_Orthog_AcpS_Step 1'!G505-'TS#1_Orthog_AcpS_PfAcpH_Step 2'!G505</f>
        <v>-14.750999999999976</v>
      </c>
    </row>
    <row r="506" spans="1:14" x14ac:dyDescent="0.25">
      <c r="A506" s="27" t="str">
        <f>'TS#1_Orthog_AcpS_Step 1'!A506</f>
        <v>Q22</v>
      </c>
      <c r="B506" s="27" t="str">
        <f>'TS#1_Orthog_AcpS_Step 1'!B506</f>
        <v>K P V D S S E Q Q R A P W A</v>
      </c>
      <c r="C506" s="6">
        <v>0.104</v>
      </c>
      <c r="G506" s="25">
        <v>1239.76</v>
      </c>
      <c r="H506" s="6">
        <v>49590407</v>
      </c>
      <c r="J506" s="6">
        <f t="shared" si="7"/>
        <v>174.7776470588235</v>
      </c>
      <c r="K506" s="17">
        <f>J506-'TS#1_Orthog_AcpS_Step 1'!J506</f>
        <v>-14.934647058823657</v>
      </c>
      <c r="L506" s="18">
        <f>-K506/'TS#1_Orthog_AcpS_Step 1'!J506</f>
        <v>7.8722610615641841E-2</v>
      </c>
      <c r="N506" s="29">
        <f>'TS#1_Orthog_AcpS_Step 1'!G506-'TS#1_Orthog_AcpS_PfAcpH_Step 2'!G506</f>
        <v>-39.590999999999894</v>
      </c>
    </row>
    <row r="507" spans="1:14" x14ac:dyDescent="0.25">
      <c r="A507" s="27" t="str">
        <f>'TS#1_Orthog_AcpS_Step 1'!A507</f>
        <v>Q23</v>
      </c>
      <c r="B507" s="27" t="str">
        <f>'TS#1_Orthog_AcpS_Step 1'!B507</f>
        <v>P A E S K E S L A R P C A</v>
      </c>
      <c r="C507" s="6">
        <v>0.104</v>
      </c>
      <c r="G507" s="25">
        <v>1323.626</v>
      </c>
      <c r="H507" s="6">
        <v>52945055</v>
      </c>
      <c r="J507" s="6">
        <f t="shared" si="7"/>
        <v>258.64364705882349</v>
      </c>
      <c r="K507" s="17">
        <f>J507-'TS#1_Orthog_AcpS_Step 1'!J507</f>
        <v>-13.407647058823613</v>
      </c>
      <c r="L507" s="18">
        <f>-K507/'TS#1_Orthog_AcpS_Step 1'!J507</f>
        <v>4.9283526117047435E-2</v>
      </c>
      <c r="N507" s="29">
        <f>'TS#1_Orthog_AcpS_Step 1'!G507-'TS#1_Orthog_AcpS_PfAcpH_Step 2'!G507</f>
        <v>-41.117999999999938</v>
      </c>
    </row>
    <row r="508" spans="1:14" x14ac:dyDescent="0.25">
      <c r="A508" s="27" t="str">
        <f>'TS#1_Orthog_AcpS_Step 1'!A508</f>
        <v>Q24</v>
      </c>
      <c r="B508" s="27" t="str">
        <f>'TS#1_Orthog_AcpS_Step 1'!B508</f>
        <v>C C D D A V S M E F K V S R G</v>
      </c>
      <c r="C508" s="6">
        <v>0.104</v>
      </c>
      <c r="G508" s="25">
        <v>1374.162</v>
      </c>
      <c r="H508" s="6">
        <v>54966473</v>
      </c>
      <c r="J508" s="6">
        <f t="shared" si="7"/>
        <v>309.17964705882355</v>
      </c>
      <c r="K508" s="17">
        <f>J508-'TS#1_Orthog_AcpS_Step 1'!J508</f>
        <v>-57.575647058823506</v>
      </c>
      <c r="L508" s="18">
        <f>-K508/'TS#1_Orthog_AcpS_Step 1'!J508</f>
        <v>0.15698654656735372</v>
      </c>
      <c r="N508" s="29">
        <f>'TS#1_Orthog_AcpS_Step 1'!G508-'TS#1_Orthog_AcpS_PfAcpH_Step 2'!G508</f>
        <v>3.0499999999999545</v>
      </c>
    </row>
    <row r="509" spans="1:14" x14ac:dyDescent="0.25">
      <c r="A509" s="27" t="str">
        <f>'TS#1_Orthog_AcpS_Step 1'!A509</f>
        <v>Q25</v>
      </c>
      <c r="B509" s="27" t="str">
        <f>'TS#1_Orthog_AcpS_Step 1'!B509</f>
        <v>W M I S M I T M A I R C L</v>
      </c>
      <c r="C509" s="6">
        <v>0.104</v>
      </c>
      <c r="G509" s="25">
        <v>1956.6279999999999</v>
      </c>
      <c r="H509" s="6">
        <v>78265122</v>
      </c>
      <c r="J509" s="6">
        <f t="shared" si="7"/>
        <v>891.64564705882344</v>
      </c>
      <c r="K509" s="17">
        <f>J509-'TS#1_Orthog_AcpS_Step 1'!J509</f>
        <v>-13.262647058823632</v>
      </c>
      <c r="L509" s="18">
        <f>-K509/'TS#1_Orthog_AcpS_Step 1'!J509</f>
        <v>1.4656343792003475E-2</v>
      </c>
      <c r="N509" s="29">
        <f>'TS#1_Orthog_AcpS_Step 1'!G509-'TS#1_Orthog_AcpS_PfAcpH_Step 2'!G509</f>
        <v>-41.26299999999992</v>
      </c>
    </row>
    <row r="510" spans="1:14" x14ac:dyDescent="0.25">
      <c r="A510" s="27" t="str">
        <f>'TS#1_Orthog_AcpS_Step 1'!A510</f>
        <v>Q26</v>
      </c>
      <c r="B510" s="27" t="str">
        <f>'TS#1_Orthog_AcpS_Step 1'!B510</f>
        <v>E S S D S I L</v>
      </c>
      <c r="C510" s="6">
        <v>0.104</v>
      </c>
      <c r="G510" s="25">
        <v>1219.1659999999999</v>
      </c>
      <c r="H510" s="6">
        <v>48766650</v>
      </c>
      <c r="J510" s="6">
        <f t="shared" si="7"/>
        <v>154.18364705882345</v>
      </c>
      <c r="K510" s="17">
        <f>J510-'TS#1_Orthog_AcpS_Step 1'!J510</f>
        <v>-30.748647058823508</v>
      </c>
      <c r="L510" s="18">
        <f>-K510/'TS#1_Orthog_AcpS_Step 1'!J510</f>
        <v>0.1662697540498923</v>
      </c>
      <c r="N510" s="29">
        <f>'TS#1_Orthog_AcpS_Step 1'!G510-'TS#1_Orthog_AcpS_PfAcpH_Step 2'!G510</f>
        <v>-23.777000000000044</v>
      </c>
    </row>
    <row r="511" spans="1:14" x14ac:dyDescent="0.25">
      <c r="A511" s="27" t="str">
        <f>'TS#1_Orthog_AcpS_Step 1'!A511</f>
        <v>Q27</v>
      </c>
      <c r="B511" s="27" t="str">
        <f>'TS#1_Orthog_AcpS_Step 1'!B511</f>
        <v>G V D S T D S Q A</v>
      </c>
      <c r="C511" s="6">
        <v>0.104</v>
      </c>
      <c r="G511" s="25">
        <v>1081.0060000000001</v>
      </c>
      <c r="H511" s="6">
        <v>43240257</v>
      </c>
      <c r="J511" s="6">
        <f t="shared" si="7"/>
        <v>16.023647058823599</v>
      </c>
      <c r="K511" s="17">
        <f>J511-'TS#1_Orthog_AcpS_Step 1'!J511</f>
        <v>-25.402647058823504</v>
      </c>
      <c r="L511" s="18">
        <f>-K511/'TS#1_Orthog_AcpS_Step 1'!J511</f>
        <v>0.6132010501997156</v>
      </c>
      <c r="N511" s="29">
        <f>'TS#1_Orthog_AcpS_Step 1'!G511-'TS#1_Orthog_AcpS_PfAcpH_Step 2'!G511</f>
        <v>-29.123000000000047</v>
      </c>
    </row>
    <row r="512" spans="1:14" x14ac:dyDescent="0.25">
      <c r="A512" s="27" t="str">
        <f>'TS#1_Orthog_AcpS_Step 1'!A512</f>
        <v>Q28</v>
      </c>
      <c r="B512" s="27" t="str">
        <f>'TS#1_Orthog_AcpS_Step 1'!B512</f>
        <v>V D S T D M I L H</v>
      </c>
      <c r="C512" s="6">
        <v>0.104</v>
      </c>
      <c r="G512" s="25">
        <v>1156.01</v>
      </c>
      <c r="H512" s="6">
        <v>46240398</v>
      </c>
      <c r="J512" s="6">
        <f t="shared" si="7"/>
        <v>91.027647058823504</v>
      </c>
      <c r="K512" s="17">
        <f>J512-'TS#1_Orthog_AcpS_Step 1'!J512</f>
        <v>-4.4626470588234497</v>
      </c>
      <c r="L512" s="18">
        <f>-K512/'TS#1_Orthog_AcpS_Step 1'!J512</f>
        <v>4.673403826074022E-2</v>
      </c>
      <c r="N512" s="29">
        <f>'TS#1_Orthog_AcpS_Step 1'!G512-'TS#1_Orthog_AcpS_PfAcpH_Step 2'!G512</f>
        <v>-50.063000000000102</v>
      </c>
    </row>
    <row r="513" spans="1:14" x14ac:dyDescent="0.25">
      <c r="A513" s="27" t="str">
        <f>'TS#1_Orthog_AcpS_Step 1'!A513</f>
        <v>Q29</v>
      </c>
      <c r="B513" s="27" t="str">
        <f>'TS#1_Orthog_AcpS_Step 1'!B513</f>
        <v>T A C G M D S T D T M A T S A</v>
      </c>
      <c r="C513" s="6">
        <v>0.104</v>
      </c>
      <c r="G513" s="25">
        <v>1189.8109999999999</v>
      </c>
      <c r="H513" s="6">
        <v>47592448</v>
      </c>
      <c r="J513" s="6">
        <f t="shared" si="7"/>
        <v>124.82864705882344</v>
      </c>
      <c r="K513" s="17">
        <f>J513-'TS#1_Orthog_AcpS_Step 1'!J513</f>
        <v>-29.292647058823604</v>
      </c>
      <c r="L513" s="18">
        <f>-K513/'TS#1_Orthog_AcpS_Step 1'!J513</f>
        <v>0.19006229623573845</v>
      </c>
      <c r="N513" s="29">
        <f>'TS#1_Orthog_AcpS_Step 1'!G513-'TS#1_Orthog_AcpS_PfAcpH_Step 2'!G513</f>
        <v>-25.232999999999947</v>
      </c>
    </row>
    <row r="514" spans="1:14" x14ac:dyDescent="0.25">
      <c r="A514" s="27" t="str">
        <f>'TS#1_Orthog_AcpS_Step 1'!A514</f>
        <v>Q30</v>
      </c>
      <c r="B514" s="27" t="str">
        <f>'TS#1_Orthog_AcpS_Step 1'!B514</f>
        <v>D C I E S T D S L I S P</v>
      </c>
      <c r="C514" s="6">
        <v>0.104</v>
      </c>
      <c r="G514" s="25">
        <v>1214.9169999999999</v>
      </c>
      <c r="H514" s="6">
        <v>48596660</v>
      </c>
      <c r="J514" s="6">
        <f t="shared" si="7"/>
        <v>149.93464705882343</v>
      </c>
      <c r="K514" s="17">
        <f>J514-'TS#1_Orthog_AcpS_Step 1'!J514</f>
        <v>9.3663529411762738</v>
      </c>
      <c r="L514" s="18">
        <f>-K514/'TS#1_Orthog_AcpS_Step 1'!J514</f>
        <v>-6.6632045298473941E-2</v>
      </c>
      <c r="N514" s="29">
        <f>'TS#1_Orthog_AcpS_Step 1'!G514-'TS#1_Orthog_AcpS_PfAcpH_Step 2'!G514</f>
        <v>-63.891999999999825</v>
      </c>
    </row>
    <row r="515" spans="1:14" x14ac:dyDescent="0.25">
      <c r="A515" s="27" t="str">
        <f>'TS#1_Orthog_AcpS_Step 1'!A515</f>
        <v>R1</v>
      </c>
      <c r="B515" s="27" t="str">
        <f>'TS#1_Orthog_AcpS_Step 1'!B515</f>
        <v>E S T E F N A S G M A</v>
      </c>
      <c r="C515" s="6">
        <v>0.104</v>
      </c>
      <c r="G515" s="25">
        <v>1131.9169999999999</v>
      </c>
      <c r="H515" s="6">
        <v>45276662</v>
      </c>
      <c r="J515" s="6">
        <f t="shared" si="7"/>
        <v>66.93464705882343</v>
      </c>
      <c r="K515" s="17">
        <f>J515-'TS#1_Orthog_AcpS_Step 1'!J515</f>
        <v>-67.394647058823693</v>
      </c>
      <c r="L515" s="18">
        <f>-K515/'TS#1_Orthog_AcpS_Step 1'!J515</f>
        <v>0.50171221029270574</v>
      </c>
      <c r="N515" s="29">
        <f>'TS#1_Orthog_AcpS_Step 1'!G515-'TS#1_Orthog_AcpS_PfAcpH_Step 2'!G515</f>
        <v>12.869000000000142</v>
      </c>
    </row>
    <row r="516" spans="1:14" x14ac:dyDescent="0.25">
      <c r="A516" s="27" t="str">
        <f>'TS#1_Orthog_AcpS_Step 1'!A516</f>
        <v>R2</v>
      </c>
      <c r="B516" s="27" t="str">
        <f>'TS#1_Orthog_AcpS_Step 1'!B516</f>
        <v>V E S I D A M A R P M I</v>
      </c>
      <c r="C516" s="6">
        <v>0.104</v>
      </c>
      <c r="G516" s="25">
        <v>1188.643</v>
      </c>
      <c r="H516" s="6">
        <v>47545704</v>
      </c>
      <c r="J516" s="6">
        <f t="shared" si="7"/>
        <v>123.66064705882354</v>
      </c>
      <c r="K516" s="17">
        <f>J516-'TS#1_Orthog_AcpS_Step 1'!J516</f>
        <v>-39.860647058823588</v>
      </c>
      <c r="L516" s="18">
        <f>-K516/'TS#1_Orthog_AcpS_Step 1'!J516</f>
        <v>0.24376425880133643</v>
      </c>
      <c r="N516" s="29">
        <f>'TS#1_Orthog_AcpS_Step 1'!G516-'TS#1_Orthog_AcpS_PfAcpH_Step 2'!G516</f>
        <v>-14.664999999999964</v>
      </c>
    </row>
    <row r="517" spans="1:14" x14ac:dyDescent="0.25">
      <c r="A517" s="27" t="str">
        <f>'TS#1_Orthog_AcpS_Step 1'!A517</f>
        <v>R3</v>
      </c>
      <c r="B517" s="27" t="str">
        <f>'TS#1_Orthog_AcpS_Step 1'!B517</f>
        <v>E P L D S R E S M V R P L M</v>
      </c>
      <c r="C517" s="6">
        <v>0.104</v>
      </c>
      <c r="G517" s="25">
        <v>1220.1289999999999</v>
      </c>
      <c r="H517" s="6">
        <v>48805158</v>
      </c>
      <c r="J517" s="6">
        <f t="shared" si="7"/>
        <v>155.14664705882342</v>
      </c>
      <c r="K517" s="17">
        <f>J517-'TS#1_Orthog_AcpS_Step 1'!J517</f>
        <v>-37.432647058823704</v>
      </c>
      <c r="L517" s="18">
        <f>-K517/'TS#1_Orthog_AcpS_Step 1'!J517</f>
        <v>0.19437524283351051</v>
      </c>
      <c r="N517" s="29">
        <f>'TS#1_Orthog_AcpS_Step 1'!G517-'TS#1_Orthog_AcpS_PfAcpH_Step 2'!G517</f>
        <v>-17.092999999999847</v>
      </c>
    </row>
    <row r="518" spans="1:14" x14ac:dyDescent="0.25">
      <c r="A518" s="27" t="str">
        <f>'TS#1_Orthog_AcpS_Step 1'!A518</f>
        <v>R4</v>
      </c>
      <c r="B518" s="27" t="str">
        <f>'TS#1_Orthog_AcpS_Step 1'!B518</f>
        <v>N A G F I E S S S A C I C R C D</v>
      </c>
      <c r="C518" s="6">
        <v>0.104</v>
      </c>
      <c r="G518" s="25">
        <v>1390.4949999999999</v>
      </c>
      <c r="H518" s="6">
        <v>55619808</v>
      </c>
      <c r="J518" s="6">
        <f t="shared" ref="J518:J574" si="8">G518-$I$2</f>
        <v>325.5126470588234</v>
      </c>
      <c r="K518" s="17">
        <f>J518-'TS#1_Orthog_AcpS_Step 1'!J518</f>
        <v>-6.2446470588236025</v>
      </c>
      <c r="L518" s="18">
        <f>-K518/'TS#1_Orthog_AcpS_Step 1'!J518</f>
        <v>1.8822938242946785E-2</v>
      </c>
      <c r="N518" s="29">
        <f>'TS#1_Orthog_AcpS_Step 1'!G518-'TS#1_Orthog_AcpS_PfAcpH_Step 2'!G518</f>
        <v>-48.280999999999949</v>
      </c>
    </row>
    <row r="519" spans="1:14" x14ac:dyDescent="0.25">
      <c r="A519" s="27" t="str">
        <f>'TS#1_Orthog_AcpS_Step 1'!A519</f>
        <v>R5</v>
      </c>
      <c r="B519" s="27" t="str">
        <f>'TS#1_Orthog_AcpS_Step 1'!B519</f>
        <v>G A C S T I F R V H T L</v>
      </c>
      <c r="C519" s="6">
        <v>0.104</v>
      </c>
      <c r="G519" s="25">
        <v>1751.248</v>
      </c>
      <c r="H519" s="6">
        <v>70049905</v>
      </c>
      <c r="J519" s="6">
        <f t="shared" si="8"/>
        <v>686.26564705882356</v>
      </c>
      <c r="K519" s="17">
        <f>J519-'TS#1_Orthog_AcpS_Step 1'!J519</f>
        <v>-9.4396470588235388</v>
      </c>
      <c r="L519" s="18">
        <f>-K519/'TS#1_Orthog_AcpS_Step 1'!J519</f>
        <v>1.3568456555725519E-2</v>
      </c>
      <c r="N519" s="29">
        <f>'TS#1_Orthog_AcpS_Step 1'!G519-'TS#1_Orthog_AcpS_PfAcpH_Step 2'!G519</f>
        <v>-45.086000000000013</v>
      </c>
    </row>
    <row r="520" spans="1:14" x14ac:dyDescent="0.25">
      <c r="A520" s="27" t="str">
        <f>'TS#1_Orthog_AcpS_Step 1'!A520</f>
        <v>R6</v>
      </c>
      <c r="B520" s="27" t="str">
        <f>'TS#1_Orthog_AcpS_Step 1'!B520</f>
        <v>L V S T D S H A H K A G</v>
      </c>
      <c r="C520" s="6">
        <v>0.104</v>
      </c>
      <c r="G520" s="25">
        <v>2187.8809999999999</v>
      </c>
      <c r="H520" s="6">
        <v>87515257</v>
      </c>
      <c r="J520" s="6">
        <f t="shared" si="8"/>
        <v>1122.8986470588234</v>
      </c>
      <c r="K520" s="17">
        <f>J520-'TS#1_Orthog_AcpS_Step 1'!J520</f>
        <v>46.379352941176194</v>
      </c>
      <c r="L520" s="18">
        <f>-K520/'TS#1_Orthog_AcpS_Step 1'!J520</f>
        <v>-4.3082695493340255E-2</v>
      </c>
      <c r="N520" s="29">
        <f>'TS#1_Orthog_AcpS_Step 1'!G520-'TS#1_Orthog_AcpS_PfAcpH_Step 2'!G520</f>
        <v>-100.90499999999975</v>
      </c>
    </row>
    <row r="521" spans="1:14" x14ac:dyDescent="0.25">
      <c r="A521" s="27" t="str">
        <f>'TS#1_Orthog_AcpS_Step 1'!A521</f>
        <v>R7</v>
      </c>
      <c r="B521" s="27" t="str">
        <f>'TS#1_Orthog_AcpS_Step 1'!B521</f>
        <v>T E E C A C S L S Y</v>
      </c>
      <c r="C521" s="6">
        <v>0.104</v>
      </c>
      <c r="G521" s="25">
        <v>1266.5029999999999</v>
      </c>
      <c r="H521" s="6">
        <v>50660119</v>
      </c>
      <c r="J521" s="6">
        <f t="shared" si="8"/>
        <v>201.52064705882344</v>
      </c>
      <c r="K521" s="17">
        <f>J521-'TS#1_Orthog_AcpS_Step 1'!J521</f>
        <v>25.444352941176476</v>
      </c>
      <c r="L521" s="18">
        <f>-K521/'TS#1_Orthog_AcpS_Step 1'!J521</f>
        <v>-0.14450754469068733</v>
      </c>
      <c r="N521" s="29">
        <f>'TS#1_Orthog_AcpS_Step 1'!G521-'TS#1_Orthog_AcpS_PfAcpH_Step 2'!G521</f>
        <v>-79.970000000000027</v>
      </c>
    </row>
    <row r="522" spans="1:14" x14ac:dyDescent="0.25">
      <c r="A522" s="27" t="str">
        <f>'TS#1_Orthog_AcpS_Step 1'!A522</f>
        <v>R8</v>
      </c>
      <c r="B522" s="27" t="str">
        <f>'TS#1_Orthog_AcpS_Step 1'!B522</f>
        <v>T V C G L E S T D S L M T G</v>
      </c>
      <c r="C522" s="6">
        <v>0.104</v>
      </c>
      <c r="G522" s="25">
        <v>1300.9880000000001</v>
      </c>
      <c r="H522" s="6">
        <v>52039532</v>
      </c>
      <c r="J522" s="6">
        <f t="shared" si="8"/>
        <v>236.00564705882357</v>
      </c>
      <c r="K522" s="17">
        <f>J522-'TS#1_Orthog_AcpS_Step 1'!J522</f>
        <v>14.668352941176408</v>
      </c>
      <c r="L522" s="18">
        <f>-K522/'TS#1_Orthog_AcpS_Step 1'!J522</f>
        <v>-6.6271493015450683E-2</v>
      </c>
      <c r="N522" s="29">
        <f>'TS#1_Orthog_AcpS_Step 1'!G522-'TS#1_Orthog_AcpS_PfAcpH_Step 2'!G522</f>
        <v>-69.19399999999996</v>
      </c>
    </row>
    <row r="523" spans="1:14" x14ac:dyDescent="0.25">
      <c r="A523" s="27" t="str">
        <f>'TS#1_Orthog_AcpS_Step 1'!A523</f>
        <v>R9</v>
      </c>
      <c r="B523" s="27" t="str">
        <f>'TS#1_Orthog_AcpS_Step 1'!B523</f>
        <v>V D P L E S T E S C A</v>
      </c>
      <c r="C523" s="6">
        <v>0.104</v>
      </c>
      <c r="G523" s="25">
        <v>1333.4090000000001</v>
      </c>
      <c r="H523" s="6">
        <v>53336359</v>
      </c>
      <c r="J523" s="6">
        <f t="shared" si="8"/>
        <v>268.42664705882362</v>
      </c>
      <c r="K523" s="17">
        <f>J523-'TS#1_Orthog_AcpS_Step 1'!J523</f>
        <v>57.034352941176621</v>
      </c>
      <c r="L523" s="18">
        <f>-K523/'TS#1_Orthog_AcpS_Step 1'!J523</f>
        <v>-0.26980336808982763</v>
      </c>
      <c r="N523" s="29">
        <f>'TS#1_Orthog_AcpS_Step 1'!G523-'TS#1_Orthog_AcpS_PfAcpH_Step 2'!G523</f>
        <v>-111.56000000000017</v>
      </c>
    </row>
    <row r="524" spans="1:14" x14ac:dyDescent="0.25">
      <c r="A524" s="27" t="str">
        <f>'TS#1_Orthog_AcpS_Step 1'!A524</f>
        <v>R10</v>
      </c>
      <c r="B524" s="27" t="str">
        <f>'TS#1_Orthog_AcpS_Step 1'!B524</f>
        <v>N F A S F V E D L C A C S L D T V E L P</v>
      </c>
      <c r="C524" s="6">
        <v>0.104</v>
      </c>
      <c r="G524" s="25">
        <v>1380.8810000000001</v>
      </c>
      <c r="H524" s="6">
        <v>55235228</v>
      </c>
      <c r="J524" s="6">
        <f t="shared" si="8"/>
        <v>315.8986470588236</v>
      </c>
      <c r="K524" s="17">
        <f>J524-'TS#1_Orthog_AcpS_Step 1'!J524</f>
        <v>-45.846647058823464</v>
      </c>
      <c r="L524" s="18">
        <f>-K524/'TS#1_Orthog_AcpS_Step 1'!J524</f>
        <v>0.12673736964747684</v>
      </c>
      <c r="N524" s="29">
        <f>'TS#1_Orthog_AcpS_Step 1'!G524-'TS#1_Orthog_AcpS_PfAcpH_Step 2'!G524</f>
        <v>-8.6790000000000873</v>
      </c>
    </row>
    <row r="525" spans="1:14" x14ac:dyDescent="0.25">
      <c r="A525" s="27" t="str">
        <f>'TS#1_Orthog_AcpS_Step 1'!A525</f>
        <v>R11</v>
      </c>
      <c r="B525" s="27" t="str">
        <f>'TS#1_Orthog_AcpS_Step 1'!B525</f>
        <v>E S S E S C I T P</v>
      </c>
      <c r="C525" s="6">
        <v>0.104</v>
      </c>
      <c r="G525" s="25">
        <v>1285.8610000000001</v>
      </c>
      <c r="H525" s="6">
        <v>51434443</v>
      </c>
      <c r="J525" s="6">
        <f t="shared" si="8"/>
        <v>220.87864705882362</v>
      </c>
      <c r="K525" s="17">
        <f>J525-'TS#1_Orthog_AcpS_Step 1'!J525</f>
        <v>-32.293647058823353</v>
      </c>
      <c r="L525" s="18">
        <f>-K525/'TS#1_Orthog_AcpS_Step 1'!J525</f>
        <v>0.12755600754566285</v>
      </c>
      <c r="N525" s="29">
        <f>'TS#1_Orthog_AcpS_Step 1'!G525-'TS#1_Orthog_AcpS_PfAcpH_Step 2'!G525</f>
        <v>-22.232000000000198</v>
      </c>
    </row>
    <row r="526" spans="1:14" x14ac:dyDescent="0.25">
      <c r="A526" s="27" t="str">
        <f>'TS#1_Orthog_AcpS_Step 1'!A526</f>
        <v>R12</v>
      </c>
      <c r="B526" s="27" t="str">
        <f>'TS#1_Orthog_AcpS_Step 1'!B526</f>
        <v>L C P L D S S D T A L K</v>
      </c>
      <c r="C526" s="6">
        <v>0.104</v>
      </c>
      <c r="G526" s="25">
        <v>2240.098</v>
      </c>
      <c r="H526" s="6">
        <v>89603925</v>
      </c>
      <c r="J526" s="6">
        <f t="shared" si="8"/>
        <v>1175.1156470588235</v>
      </c>
      <c r="K526" s="17">
        <f>J526-'TS#1_Orthog_AcpS_Step 1'!J526</f>
        <v>-137.67964705882355</v>
      </c>
      <c r="L526" s="18">
        <f>-K526/'TS#1_Orthog_AcpS_Step 1'!J526</f>
        <v>0.10487518326409029</v>
      </c>
      <c r="N526" s="29">
        <f>'TS#1_Orthog_AcpS_Step 1'!G526-'TS#1_Orthog_AcpS_PfAcpH_Step 2'!G526</f>
        <v>83.153999999999996</v>
      </c>
    </row>
    <row r="527" spans="1:14" x14ac:dyDescent="0.25">
      <c r="A527" s="27" t="str">
        <f>'TS#1_Orthog_AcpS_Step 1'!A527</f>
        <v>R13</v>
      </c>
      <c r="B527" s="27" t="str">
        <f>'TS#1_Orthog_AcpS_Step 1'!B527</f>
        <v>C P T D S S E T Q L A P E C</v>
      </c>
      <c r="C527" s="6">
        <v>0.104</v>
      </c>
      <c r="G527" s="25">
        <v>1235.6420000000001</v>
      </c>
      <c r="H527" s="6">
        <v>49425688</v>
      </c>
      <c r="J527" s="6">
        <f t="shared" si="8"/>
        <v>170.65964705882357</v>
      </c>
      <c r="K527" s="17">
        <f>J527-'TS#1_Orthog_AcpS_Step 1'!J527</f>
        <v>-114.49064705882347</v>
      </c>
      <c r="L527" s="18">
        <f>-K527/'TS#1_Orthog_AcpS_Step 1'!J527</f>
        <v>0.40150983330771889</v>
      </c>
      <c r="N527" s="29">
        <f>'TS#1_Orthog_AcpS_Step 1'!G527-'TS#1_Orthog_AcpS_PfAcpH_Step 2'!G527</f>
        <v>59.964999999999918</v>
      </c>
    </row>
    <row r="528" spans="1:14" x14ac:dyDescent="0.25">
      <c r="A528" s="27" t="str">
        <f>'TS#1_Orthog_AcpS_Step 1'!A528</f>
        <v>R14</v>
      </c>
      <c r="B528" s="27" t="str">
        <f>'TS#1_Orthog_AcpS_Step 1'!B528</f>
        <v>V C S K E W C L H T P</v>
      </c>
      <c r="C528" s="6">
        <v>0.104</v>
      </c>
      <c r="G528" s="25">
        <v>1275.922</v>
      </c>
      <c r="H528" s="6">
        <v>51036890</v>
      </c>
      <c r="J528" s="6">
        <f t="shared" si="8"/>
        <v>210.93964705882354</v>
      </c>
      <c r="K528" s="17">
        <f>J528-'TS#1_Orthog_AcpS_Step 1'!J528</f>
        <v>-86.777647058823504</v>
      </c>
      <c r="L528" s="18">
        <f>-K528/'TS#1_Orthog_AcpS_Step 1'!J528</f>
        <v>0.29147667526674531</v>
      </c>
      <c r="N528" s="29">
        <f>'TS#1_Orthog_AcpS_Step 1'!G528-'TS#1_Orthog_AcpS_PfAcpH_Step 2'!G528</f>
        <v>32.251999999999953</v>
      </c>
    </row>
    <row r="529" spans="1:14" x14ac:dyDescent="0.25">
      <c r="A529" s="27" t="str">
        <f>'TS#1_Orthog_AcpS_Step 1'!A529</f>
        <v>R15</v>
      </c>
      <c r="B529" s="27" t="str">
        <f>'TS#1_Orthog_AcpS_Step 1'!B529</f>
        <v>S I C G A M S T E L N T H</v>
      </c>
      <c r="C529" s="6">
        <v>0.104</v>
      </c>
      <c r="G529" s="25">
        <v>1195.384</v>
      </c>
      <c r="H529" s="6">
        <v>47815349</v>
      </c>
      <c r="J529" s="6">
        <f t="shared" si="8"/>
        <v>130.40164705882353</v>
      </c>
      <c r="K529" s="17">
        <f>J529-'TS#1_Orthog_AcpS_Step 1'!J529</f>
        <v>-101.80764705882348</v>
      </c>
      <c r="L529" s="18">
        <f>-K529/'TS#1_Orthog_AcpS_Step 1'!J529</f>
        <v>0.4384305436424239</v>
      </c>
      <c r="N529" s="29">
        <f>'TS#1_Orthog_AcpS_Step 1'!G529-'TS#1_Orthog_AcpS_PfAcpH_Step 2'!G529</f>
        <v>47.281999999999925</v>
      </c>
    </row>
    <row r="530" spans="1:14" x14ac:dyDescent="0.25">
      <c r="A530" s="27" t="str">
        <f>'TS#1_Orthog_AcpS_Step 1'!A530</f>
        <v>R16</v>
      </c>
      <c r="B530" s="27" t="str">
        <f>'TS#1_Orthog_AcpS_Step 1'!B530</f>
        <v>D S D I F I A D K L A</v>
      </c>
      <c r="C530" s="6">
        <v>0.104</v>
      </c>
      <c r="G530" s="25">
        <v>1467.66</v>
      </c>
      <c r="H530" s="6">
        <v>58706407</v>
      </c>
      <c r="J530" s="6">
        <f t="shared" si="8"/>
        <v>402.6776470588236</v>
      </c>
      <c r="K530" s="17">
        <f>J530-'TS#1_Orthog_AcpS_Step 1'!J530</f>
        <v>-133.16964705882356</v>
      </c>
      <c r="L530" s="18">
        <f>-K530/'TS#1_Orthog_AcpS_Step 1'!J530</f>
        <v>0.24852163763952065</v>
      </c>
      <c r="N530" s="29">
        <f>'TS#1_Orthog_AcpS_Step 1'!G530-'TS#1_Orthog_AcpS_PfAcpH_Step 2'!G530</f>
        <v>78.644000000000005</v>
      </c>
    </row>
    <row r="531" spans="1:14" x14ac:dyDescent="0.25">
      <c r="A531" s="27" t="str">
        <f>'TS#1_Orthog_AcpS_Step 1'!A531</f>
        <v>R17</v>
      </c>
      <c r="B531" s="27" t="str">
        <f>'TS#1_Orthog_AcpS_Step 1'!B531</f>
        <v>W E S S E T N I K G M G</v>
      </c>
      <c r="C531" s="6">
        <v>0.104</v>
      </c>
      <c r="G531" s="25">
        <v>1335.116</v>
      </c>
      <c r="H531" s="6">
        <v>53404624</v>
      </c>
      <c r="J531" s="6">
        <f t="shared" si="8"/>
        <v>270.1336470588235</v>
      </c>
      <c r="K531" s="17">
        <f>J531-'TS#1_Orthog_AcpS_Step 1'!J531</f>
        <v>-97.217647058823559</v>
      </c>
      <c r="L531" s="18">
        <f>-K531/'TS#1_Orthog_AcpS_Step 1'!J531</f>
        <v>0.26464490153038323</v>
      </c>
      <c r="N531" s="29">
        <f>'TS#1_Orthog_AcpS_Step 1'!G531-'TS#1_Orthog_AcpS_PfAcpH_Step 2'!G531</f>
        <v>42.692000000000007</v>
      </c>
    </row>
    <row r="532" spans="1:14" x14ac:dyDescent="0.25">
      <c r="A532" s="27" t="str">
        <f>'TS#1_Orthog_AcpS_Step 1'!A532</f>
        <v>R18</v>
      </c>
      <c r="B532" s="27" t="str">
        <f>'TS#1_Orthog_AcpS_Step 1'!B532</f>
        <v>F V D S V D A H L K</v>
      </c>
      <c r="C532" s="6">
        <v>0.104</v>
      </c>
      <c r="G532" s="25">
        <v>1681.3320000000001</v>
      </c>
      <c r="H532" s="6">
        <v>67253289</v>
      </c>
      <c r="J532" s="6">
        <f t="shared" si="8"/>
        <v>616.34964705882362</v>
      </c>
      <c r="K532" s="17">
        <f>J532-'TS#1_Orthog_AcpS_Step 1'!J532</f>
        <v>-87.30964705882343</v>
      </c>
      <c r="L532" s="18">
        <f>-K532/'TS#1_Orthog_AcpS_Step 1'!J532</f>
        <v>0.12407943416466244</v>
      </c>
      <c r="N532" s="29">
        <f>'TS#1_Orthog_AcpS_Step 1'!G532-'TS#1_Orthog_AcpS_PfAcpH_Step 2'!G532</f>
        <v>32.783999999999878</v>
      </c>
    </row>
    <row r="533" spans="1:14" x14ac:dyDescent="0.25">
      <c r="A533" s="27" t="str">
        <f>'TS#1_Orthog_AcpS_Step 1'!A533</f>
        <v>R19</v>
      </c>
      <c r="B533" s="27" t="str">
        <f>'TS#1_Orthog_AcpS_Step 1'!B533</f>
        <v>D P I D S R D I</v>
      </c>
      <c r="C533" s="6">
        <v>0.104</v>
      </c>
      <c r="G533" s="25">
        <v>1224.71</v>
      </c>
      <c r="H533" s="6">
        <v>48988395</v>
      </c>
      <c r="J533" s="6">
        <f t="shared" si="8"/>
        <v>159.72764705882355</v>
      </c>
      <c r="K533" s="17">
        <f>J533-'TS#1_Orthog_AcpS_Step 1'!J533</f>
        <v>-22.374647058823484</v>
      </c>
      <c r="L533" s="18">
        <f>-K533/'TS#1_Orthog_AcpS_Step 1'!J533</f>
        <v>0.12286856223990436</v>
      </c>
      <c r="N533" s="29">
        <f>'TS#1_Orthog_AcpS_Step 1'!G533-'TS#1_Orthog_AcpS_PfAcpH_Step 2'!G533</f>
        <v>-32.151000000000067</v>
      </c>
    </row>
    <row r="534" spans="1:14" x14ac:dyDescent="0.25">
      <c r="A534" s="27" t="str">
        <f>'TS#1_Orthog_AcpS_Step 1'!A534</f>
        <v>R20</v>
      </c>
      <c r="B534" s="27" t="str">
        <f>'TS#1_Orthog_AcpS_Step 1'!B534</f>
        <v>C C V E S S E S</v>
      </c>
      <c r="C534" s="6">
        <v>0.104</v>
      </c>
      <c r="G534" s="25">
        <v>1190.519</v>
      </c>
      <c r="H534" s="6">
        <v>47620763</v>
      </c>
      <c r="J534" s="6">
        <f t="shared" si="8"/>
        <v>125.53664705882352</v>
      </c>
      <c r="K534" s="17">
        <f>J534-'TS#1_Orthog_AcpS_Step 1'!J534</f>
        <v>-75.428647058823572</v>
      </c>
      <c r="L534" s="18">
        <f>-K534/'TS#1_Orthog_AcpS_Step 1'!J534</f>
        <v>0.37533170784537001</v>
      </c>
      <c r="N534" s="29">
        <f>'TS#1_Orthog_AcpS_Step 1'!G534-'TS#1_Orthog_AcpS_PfAcpH_Step 2'!G534</f>
        <v>20.90300000000002</v>
      </c>
    </row>
    <row r="535" spans="1:14" x14ac:dyDescent="0.25">
      <c r="A535" s="27" t="str">
        <f>'TS#1_Orthog_AcpS_Step 1'!A535</f>
        <v>R21</v>
      </c>
      <c r="B535" s="27" t="str">
        <f>'TS#1_Orthog_AcpS_Step 1'!B535</f>
        <v>A D S S C Y V L T S C V</v>
      </c>
      <c r="C535" s="6">
        <v>0.104</v>
      </c>
      <c r="G535" s="25">
        <v>1467.133</v>
      </c>
      <c r="H535" s="6">
        <v>58685315</v>
      </c>
      <c r="J535" s="6">
        <f t="shared" si="8"/>
        <v>402.15064705882355</v>
      </c>
      <c r="K535" s="17">
        <f>J535-'TS#1_Orthog_AcpS_Step 1'!J535</f>
        <v>-14.30964705882343</v>
      </c>
      <c r="L535" s="18">
        <f>-K535/'TS#1_Orthog_AcpS_Step 1'!J535</f>
        <v>3.4360171331918279E-2</v>
      </c>
      <c r="N535" s="29">
        <f>'TS#1_Orthog_AcpS_Step 1'!G535-'TS#1_Orthog_AcpS_PfAcpH_Step 2'!G535</f>
        <v>-40.216000000000122</v>
      </c>
    </row>
    <row r="536" spans="1:14" x14ac:dyDescent="0.25">
      <c r="A536" s="27" t="str">
        <f>'TS#1_Orthog_AcpS_Step 1'!A536</f>
        <v>R22</v>
      </c>
      <c r="B536" s="27" t="str">
        <f>'TS#1_Orthog_AcpS_Step 1'!B536</f>
        <v>A E S K E T V A R H A V</v>
      </c>
      <c r="C536" s="6">
        <v>0.104</v>
      </c>
      <c r="G536" s="25">
        <v>1364.559</v>
      </c>
      <c r="H536" s="6">
        <v>54582344</v>
      </c>
      <c r="J536" s="6">
        <f t="shared" si="8"/>
        <v>299.57664705882348</v>
      </c>
      <c r="K536" s="17">
        <f>J536-'TS#1_Orthog_AcpS_Step 1'!J536</f>
        <v>-44.907647058823613</v>
      </c>
      <c r="L536" s="18">
        <f>-K536/'TS#1_Orthog_AcpS_Step 1'!J536</f>
        <v>0.13036195793439254</v>
      </c>
      <c r="N536" s="29">
        <f>'TS#1_Orthog_AcpS_Step 1'!G536-'TS#1_Orthog_AcpS_PfAcpH_Step 2'!G536</f>
        <v>-9.6179999999999382</v>
      </c>
    </row>
    <row r="537" spans="1:14" x14ac:dyDescent="0.25">
      <c r="A537" s="27" t="str">
        <f>'TS#1_Orthog_AcpS_Step 1'!A537</f>
        <v>R23</v>
      </c>
      <c r="B537" s="27" t="str">
        <f>'TS#1_Orthog_AcpS_Step 1'!B537</f>
        <v>D E C L E S S L F C</v>
      </c>
      <c r="C537" s="6">
        <v>0.104</v>
      </c>
      <c r="G537" s="25">
        <v>1532.258</v>
      </c>
      <c r="H537" s="6">
        <v>61290316</v>
      </c>
      <c r="J537" s="6">
        <f t="shared" si="8"/>
        <v>467.27564705882355</v>
      </c>
      <c r="K537" s="17">
        <f>J537-'TS#1_Orthog_AcpS_Step 1'!J537</f>
        <v>17.237352941176596</v>
      </c>
      <c r="L537" s="18">
        <f>-K537/'TS#1_Orthog_AcpS_Step 1'!J537</f>
        <v>-3.8301969335681654E-2</v>
      </c>
      <c r="N537" s="29">
        <f>'TS#1_Orthog_AcpS_Step 1'!G537-'TS#1_Orthog_AcpS_PfAcpH_Step 2'!G537</f>
        <v>-71.763000000000147</v>
      </c>
    </row>
    <row r="538" spans="1:14" x14ac:dyDescent="0.25">
      <c r="A538" s="27" t="str">
        <f>'TS#1_Orthog_AcpS_Step 1'!A538</f>
        <v>R24</v>
      </c>
      <c r="B538" s="27" t="str">
        <f>'TS#1_Orthog_AcpS_Step 1'!B538</f>
        <v>D S K A A V L I P I</v>
      </c>
      <c r="C538" s="6">
        <v>0.104</v>
      </c>
      <c r="G538" s="25">
        <v>1434.91</v>
      </c>
      <c r="H538" s="6">
        <v>57396397</v>
      </c>
      <c r="J538" s="6">
        <f t="shared" si="8"/>
        <v>369.9276470588236</v>
      </c>
      <c r="K538" s="17">
        <f>J538-'TS#1_Orthog_AcpS_Step 1'!J538</f>
        <v>-28.706647058823364</v>
      </c>
      <c r="L538" s="18">
        <f>-K538/'TS#1_Orthog_AcpS_Step 1'!J538</f>
        <v>7.2012487340969503E-2</v>
      </c>
      <c r="N538" s="29">
        <f>'TS#1_Orthog_AcpS_Step 1'!G538-'TS#1_Orthog_AcpS_PfAcpH_Step 2'!G538</f>
        <v>-25.819000000000187</v>
      </c>
    </row>
    <row r="539" spans="1:14" x14ac:dyDescent="0.25">
      <c r="A539" s="27" t="str">
        <f>'TS#1_Orthog_AcpS_Step 1'!A539</f>
        <v>R25</v>
      </c>
      <c r="B539" s="27" t="str">
        <f>'TS#1_Orthog_AcpS_Step 1'!B539</f>
        <v>C G V D S I E Y</v>
      </c>
      <c r="C539" s="6">
        <v>0.104</v>
      </c>
      <c r="G539" s="25">
        <v>1223.288</v>
      </c>
      <c r="H539" s="6">
        <v>48931519</v>
      </c>
      <c r="J539" s="6">
        <f t="shared" si="8"/>
        <v>158.30564705882352</v>
      </c>
      <c r="K539" s="17">
        <f>J539-'TS#1_Orthog_AcpS_Step 1'!J539</f>
        <v>-81.706647058823592</v>
      </c>
      <c r="L539" s="18">
        <f>-K539/'TS#1_Orthog_AcpS_Step 1'!J539</f>
        <v>0.34042692420902965</v>
      </c>
      <c r="N539" s="29">
        <f>'TS#1_Orthog_AcpS_Step 1'!G539-'TS#1_Orthog_AcpS_PfAcpH_Step 2'!G539</f>
        <v>27.18100000000004</v>
      </c>
    </row>
    <row r="540" spans="1:14" x14ac:dyDescent="0.25">
      <c r="A540" s="27" t="str">
        <f>'TS#1_Orthog_AcpS_Step 1'!A540</f>
        <v>R26</v>
      </c>
      <c r="B540" s="27" t="str">
        <f>'TS#1_Orthog_AcpS_Step 1'!B540</f>
        <v>S T S T Y Q N R V G F D S S E S I S L T</v>
      </c>
      <c r="C540" s="6">
        <v>0.104</v>
      </c>
      <c r="G540" s="25">
        <v>1306.037</v>
      </c>
      <c r="H540" s="6">
        <v>52241480</v>
      </c>
      <c r="J540" s="6">
        <f t="shared" si="8"/>
        <v>241.05464705882355</v>
      </c>
      <c r="K540" s="17">
        <f>J540-'TS#1_Orthog_AcpS_Step 1'!J540</f>
        <v>-44.842647058823559</v>
      </c>
      <c r="L540" s="18">
        <f>-K540/'TS#1_Orthog_AcpS_Step 1'!J540</f>
        <v>0.15684879843728339</v>
      </c>
      <c r="N540" s="29">
        <f>'TS#1_Orthog_AcpS_Step 1'!G540-'TS#1_Orthog_AcpS_PfAcpH_Step 2'!G540</f>
        <v>-9.6829999999999927</v>
      </c>
    </row>
    <row r="541" spans="1:14" x14ac:dyDescent="0.25">
      <c r="A541" s="27" t="str">
        <f>'TS#1_Orthog_AcpS_Step 1'!A541</f>
        <v>R27</v>
      </c>
      <c r="B541" s="27" t="str">
        <f>'TS#1_Orthog_AcpS_Step 1'!B541</f>
        <v>M N I C S S S S W P Y T M C</v>
      </c>
      <c r="C541" s="6">
        <v>0.104</v>
      </c>
      <c r="G541" s="25">
        <v>1300.3800000000001</v>
      </c>
      <c r="H541" s="6">
        <v>52015203</v>
      </c>
      <c r="J541" s="6">
        <f t="shared" si="8"/>
        <v>235.39764705882362</v>
      </c>
      <c r="K541" s="17">
        <f>J541-'TS#1_Orthog_AcpS_Step 1'!J541</f>
        <v>-82.349647058823393</v>
      </c>
      <c r="L541" s="18">
        <f>-K541/'TS#1_Orthog_AcpS_Step 1'!J541</f>
        <v>0.25916710726837272</v>
      </c>
      <c r="N541" s="29">
        <f>'TS#1_Orthog_AcpS_Step 1'!G541-'TS#1_Orthog_AcpS_PfAcpH_Step 2'!G541</f>
        <v>27.823999999999842</v>
      </c>
    </row>
    <row r="542" spans="1:14" x14ac:dyDescent="0.25">
      <c r="A542" s="27" t="str">
        <f>'TS#1_Orthog_AcpS_Step 1'!A542</f>
        <v>R28</v>
      </c>
      <c r="B542" s="27" t="str">
        <f>'TS#1_Orthog_AcpS_Step 1'!B542</f>
        <v>E G L D S T D S M</v>
      </c>
      <c r="C542" s="6">
        <v>0.104</v>
      </c>
      <c r="G542" s="25">
        <v>1109.24</v>
      </c>
      <c r="H542" s="6">
        <v>44369580</v>
      </c>
      <c r="J542" s="6">
        <f t="shared" si="8"/>
        <v>44.257647058823522</v>
      </c>
      <c r="K542" s="17">
        <f>J542-'TS#1_Orthog_AcpS_Step 1'!J542</f>
        <v>-29.538647058823472</v>
      </c>
      <c r="L542" s="18">
        <f>-K542/'TS#1_Orthog_AcpS_Step 1'!J542</f>
        <v>0.40027276995417388</v>
      </c>
      <c r="N542" s="29">
        <f>'TS#1_Orthog_AcpS_Step 1'!G542-'TS#1_Orthog_AcpS_PfAcpH_Step 2'!G542</f>
        <v>-24.98700000000008</v>
      </c>
    </row>
    <row r="543" spans="1:14" x14ac:dyDescent="0.25">
      <c r="A543" s="27" t="str">
        <f>'TS#1_Orthog_AcpS_Step 1'!A543</f>
        <v>R29</v>
      </c>
      <c r="B543" s="27" t="str">
        <f>'TS#1_Orthog_AcpS_Step 1'!B543</f>
        <v>C S L E C I A Q C L A</v>
      </c>
      <c r="C543" s="6">
        <v>0.104</v>
      </c>
      <c r="G543" s="25">
        <v>1373.692</v>
      </c>
      <c r="H543" s="6">
        <v>54947661</v>
      </c>
      <c r="J543" s="6">
        <f t="shared" si="8"/>
        <v>308.70964705882352</v>
      </c>
      <c r="K543" s="17">
        <f>J543-'TS#1_Orthog_AcpS_Step 1'!J543</f>
        <v>-6.3346470588235206</v>
      </c>
      <c r="L543" s="18">
        <f>-K543/'TS#1_Orthog_AcpS_Step 1'!J543</f>
        <v>2.0107163269105176E-2</v>
      </c>
      <c r="N543" s="29">
        <f>'TS#1_Orthog_AcpS_Step 1'!G543-'TS#1_Orthog_AcpS_PfAcpH_Step 2'!G543</f>
        <v>-48.191000000000031</v>
      </c>
    </row>
    <row r="544" spans="1:14" x14ac:dyDescent="0.25">
      <c r="A544" s="27" t="str">
        <f>'TS#1_Orthog_AcpS_Step 1'!A544</f>
        <v>R30</v>
      </c>
      <c r="B544" s="27" t="str">
        <f>'TS#1_Orthog_AcpS_Step 1'!B544</f>
        <v>T E N D V E S R D Y</v>
      </c>
      <c r="C544" s="6">
        <v>0.104</v>
      </c>
      <c r="G544" s="25">
        <v>1114.704</v>
      </c>
      <c r="H544" s="6">
        <v>44588145</v>
      </c>
      <c r="J544" s="6">
        <f t="shared" si="8"/>
        <v>49.721647058823464</v>
      </c>
      <c r="K544" s="17">
        <f>J544-'TS#1_Orthog_AcpS_Step 1'!J544</f>
        <v>23.422352941176314</v>
      </c>
      <c r="L544" s="18">
        <f>-K544/'TS#1_Orthog_AcpS_Step 1'!J544</f>
        <v>-0.89060766560497251</v>
      </c>
      <c r="N544" s="29">
        <f>'TS#1_Orthog_AcpS_Step 1'!G544-'TS#1_Orthog_AcpS_PfAcpH_Step 2'!G544</f>
        <v>-77.947999999999865</v>
      </c>
    </row>
    <row r="545" spans="1:14" x14ac:dyDescent="0.25">
      <c r="A545" s="27" t="str">
        <f>'TS#1_Orthog_AcpS_Step 1'!A545</f>
        <v>S1</v>
      </c>
      <c r="B545" s="27" t="str">
        <f>'TS#1_Orthog_AcpS_Step 1'!B545</f>
        <v>N P M C S S S M C V S P</v>
      </c>
      <c r="C545" s="6">
        <v>0.104</v>
      </c>
      <c r="G545" s="25">
        <v>1223.6279999999999</v>
      </c>
      <c r="H545" s="6">
        <v>48945109</v>
      </c>
      <c r="J545" s="6">
        <f t="shared" si="8"/>
        <v>158.64564705882344</v>
      </c>
      <c r="K545" s="17">
        <f>J545-'TS#1_Orthog_AcpS_Step 1'!J545</f>
        <v>-49.897647058823623</v>
      </c>
      <c r="L545" s="18">
        <f>-K545/'TS#1_Orthog_AcpS_Step 1'!J545</f>
        <v>0.23926756921118977</v>
      </c>
      <c r="N545" s="29">
        <f>'TS#1_Orthog_AcpS_Step 1'!G545-'TS#1_Orthog_AcpS_PfAcpH_Step 2'!G545</f>
        <v>-4.6279999999999291</v>
      </c>
    </row>
    <row r="546" spans="1:14" x14ac:dyDescent="0.25">
      <c r="A546" s="27" t="str">
        <f>'TS#1_Orthog_AcpS_Step 1'!A546</f>
        <v>S2</v>
      </c>
      <c r="B546" s="27" t="str">
        <f>'TS#1_Orthog_AcpS_Step 1'!B546</f>
        <v>D G I D S S D S C L T P C M</v>
      </c>
      <c r="C546" s="6">
        <v>0.104</v>
      </c>
      <c r="G546" s="25">
        <v>1276.5</v>
      </c>
      <c r="H546" s="6">
        <v>51059993</v>
      </c>
      <c r="J546" s="6">
        <f t="shared" si="8"/>
        <v>211.51764705882351</v>
      </c>
      <c r="K546" s="17">
        <f>J546-'TS#1_Orthog_AcpS_Step 1'!J546</f>
        <v>-38.225647058823597</v>
      </c>
      <c r="L546" s="18">
        <f>-K546/'TS#1_Orthog_AcpS_Step 1'!J546</f>
        <v>0.15305975359168827</v>
      </c>
      <c r="N546" s="29">
        <f>'TS#1_Orthog_AcpS_Step 1'!G546-'TS#1_Orthog_AcpS_PfAcpH_Step 2'!G546</f>
        <v>-16.299999999999955</v>
      </c>
    </row>
    <row r="547" spans="1:14" x14ac:dyDescent="0.25">
      <c r="A547" s="27" t="str">
        <f>'TS#1_Orthog_AcpS_Step 1'!A547</f>
        <v>S3</v>
      </c>
      <c r="B547" s="27" t="str">
        <f>'TS#1_Orthog_AcpS_Step 1'!B547</f>
        <v>E S T E T V</v>
      </c>
      <c r="C547" s="6">
        <v>0.104</v>
      </c>
      <c r="G547" s="25">
        <v>1131.046</v>
      </c>
      <c r="H547" s="6">
        <v>45241844</v>
      </c>
      <c r="J547" s="6">
        <f t="shared" si="8"/>
        <v>66.063647058823562</v>
      </c>
      <c r="K547" s="17">
        <f>J547-'TS#1_Orthog_AcpS_Step 1'!J547</f>
        <v>-29.392647058823513</v>
      </c>
      <c r="L547" s="18">
        <f>-K547/'TS#1_Orthog_AcpS_Step 1'!J547</f>
        <v>0.30791732834922275</v>
      </c>
      <c r="N547" s="29">
        <f>'TS#1_Orthog_AcpS_Step 1'!G547-'TS#1_Orthog_AcpS_PfAcpH_Step 2'!G547</f>
        <v>-25.133000000000038</v>
      </c>
    </row>
    <row r="548" spans="1:14" x14ac:dyDescent="0.25">
      <c r="A548" s="27" t="str">
        <f>'TS#1_Orthog_AcpS_Step 1'!A548</f>
        <v>S4</v>
      </c>
      <c r="B548" s="27" t="str">
        <f>'TS#1_Orthog_AcpS_Step 1'!B548</f>
        <v>G L E S K S F N</v>
      </c>
      <c r="C548" s="6">
        <v>0.104</v>
      </c>
      <c r="G548" s="25">
        <v>1247.4090000000001</v>
      </c>
      <c r="H548" s="6">
        <v>49896365</v>
      </c>
      <c r="J548" s="6">
        <f t="shared" si="8"/>
        <v>182.42664705882362</v>
      </c>
      <c r="K548" s="17">
        <f>J548-'TS#1_Orthog_AcpS_Step 1'!J548</f>
        <v>-38.789647058823448</v>
      </c>
      <c r="L548" s="18">
        <f>-K548/'TS#1_Orthog_AcpS_Step 1'!J548</f>
        <v>0.17534715158999259</v>
      </c>
      <c r="N548" s="29">
        <f>'TS#1_Orthog_AcpS_Step 1'!G548-'TS#1_Orthog_AcpS_PfAcpH_Step 2'!G548</f>
        <v>-15.736000000000104</v>
      </c>
    </row>
    <row r="549" spans="1:14" x14ac:dyDescent="0.25">
      <c r="A549" s="27" t="str">
        <f>'TS#1_Orthog_AcpS_Step 1'!A549</f>
        <v>S5</v>
      </c>
      <c r="B549" s="27" t="str">
        <f>'TS#1_Orthog_AcpS_Step 1'!B549</f>
        <v>C S K D V Q L T G C</v>
      </c>
      <c r="C549" s="6">
        <v>0.104</v>
      </c>
      <c r="G549" s="25">
        <v>1314.588</v>
      </c>
      <c r="H549" s="6">
        <v>52583529</v>
      </c>
      <c r="J549" s="6">
        <f t="shared" si="8"/>
        <v>249.60564705882348</v>
      </c>
      <c r="K549" s="17">
        <f>J549-'TS#1_Orthog_AcpS_Step 1'!J549</f>
        <v>-14.488647058823517</v>
      </c>
      <c r="L549" s="18">
        <f>-K549/'TS#1_Orthog_AcpS_Step 1'!J549</f>
        <v>5.4861643668716334E-2</v>
      </c>
      <c r="N549" s="29">
        <f>'TS#1_Orthog_AcpS_Step 1'!G549-'TS#1_Orthog_AcpS_PfAcpH_Step 2'!G549</f>
        <v>-40.037000000000035</v>
      </c>
    </row>
    <row r="550" spans="1:14" x14ac:dyDescent="0.25">
      <c r="A550" s="27" t="str">
        <f>'TS#1_Orthog_AcpS_Step 1'!A550</f>
        <v>S6</v>
      </c>
      <c r="B550" s="27" t="str">
        <f>'TS#1_Orthog_AcpS_Step 1'!B550</f>
        <v>I E P L D S T D W L V R</v>
      </c>
      <c r="C550" s="6">
        <v>0.104</v>
      </c>
      <c r="G550" s="25">
        <v>1311.691</v>
      </c>
      <c r="H550" s="6">
        <v>52467654</v>
      </c>
      <c r="J550" s="6">
        <f t="shared" si="8"/>
        <v>246.70864705882354</v>
      </c>
      <c r="K550" s="17">
        <f>J550-'TS#1_Orthog_AcpS_Step 1'!J550</f>
        <v>49.24435294117643</v>
      </c>
      <c r="L550" s="18">
        <f>-K550/'TS#1_Orthog_AcpS_Step 1'!J550</f>
        <v>-0.24938358178232045</v>
      </c>
      <c r="N550" s="29">
        <f>'TS#1_Orthog_AcpS_Step 1'!G550-'TS#1_Orthog_AcpS_PfAcpH_Step 2'!G550</f>
        <v>-103.76999999999998</v>
      </c>
    </row>
    <row r="551" spans="1:14" x14ac:dyDescent="0.25">
      <c r="A551" s="27" t="str">
        <f>'TS#1_Orthog_AcpS_Step 1'!A551</f>
        <v>S7</v>
      </c>
      <c r="B551" s="27" t="str">
        <f>'TS#1_Orthog_AcpS_Step 1'!B551</f>
        <v>F E E C I C S K V A A A R S</v>
      </c>
      <c r="C551" s="6">
        <v>0.104</v>
      </c>
      <c r="G551" s="25">
        <v>2874.88</v>
      </c>
      <c r="H551" s="6">
        <v>114995207</v>
      </c>
      <c r="J551" s="6">
        <f t="shared" si="8"/>
        <v>1809.8976470588236</v>
      </c>
      <c r="K551" s="17">
        <f>J551-'TS#1_Orthog_AcpS_Step 1'!J551</f>
        <v>109.20235294117651</v>
      </c>
      <c r="L551" s="18">
        <f>-K551/'TS#1_Orthog_AcpS_Step 1'!J551</f>
        <v>-6.4210416362581138E-2</v>
      </c>
      <c r="N551" s="29">
        <f>'TS#1_Orthog_AcpS_Step 1'!G551-'TS#1_Orthog_AcpS_PfAcpH_Step 2'!G551</f>
        <v>-163.72800000000007</v>
      </c>
    </row>
    <row r="552" spans="1:14" x14ac:dyDescent="0.25">
      <c r="A552" s="27" t="str">
        <f>'TS#1_Orthog_AcpS_Step 1'!A552</f>
        <v>S8</v>
      </c>
      <c r="B552" s="27" t="str">
        <f>'TS#1_Orthog_AcpS_Step 1'!B552</f>
        <v>S A C P I D S S D T V I R P V</v>
      </c>
      <c r="C552" s="6">
        <v>0.104</v>
      </c>
      <c r="G552" s="25">
        <v>1262.3030000000001</v>
      </c>
      <c r="H552" s="6">
        <v>50492101</v>
      </c>
      <c r="J552" s="6">
        <f t="shared" si="8"/>
        <v>197.32064705882362</v>
      </c>
      <c r="K552" s="17">
        <f>J552-'TS#1_Orthog_AcpS_Step 1'!J552</f>
        <v>1.4053529411764885</v>
      </c>
      <c r="L552" s="18">
        <f>-K552/'TS#1_Orthog_AcpS_Step 1'!J552</f>
        <v>-7.1732681591084669E-3</v>
      </c>
      <c r="N552" s="29">
        <f>'TS#1_Orthog_AcpS_Step 1'!G552-'TS#1_Orthog_AcpS_PfAcpH_Step 2'!G552</f>
        <v>-55.93100000000004</v>
      </c>
    </row>
    <row r="553" spans="1:14" x14ac:dyDescent="0.25">
      <c r="A553" s="27" t="str">
        <f>'TS#1_Orthog_AcpS_Step 1'!A553</f>
        <v>S9</v>
      </c>
      <c r="B553" s="27" t="str">
        <f>'TS#1_Orthog_AcpS_Step 1'!B553</f>
        <v>V D S V D T V V</v>
      </c>
      <c r="C553" s="6">
        <v>0.104</v>
      </c>
      <c r="G553" s="25">
        <v>1272.885</v>
      </c>
      <c r="H553" s="6">
        <v>50915402</v>
      </c>
      <c r="J553" s="6">
        <f t="shared" si="8"/>
        <v>207.9026470588235</v>
      </c>
      <c r="K553" s="17">
        <f>J553-'TS#1_Orthog_AcpS_Step 1'!J553</f>
        <v>40.001352941176492</v>
      </c>
      <c r="L553" s="18">
        <f>-K553/'TS#1_Orthog_AcpS_Step 1'!J553</f>
        <v>-0.23824326757808004</v>
      </c>
      <c r="N553" s="29">
        <f>'TS#1_Orthog_AcpS_Step 1'!G553-'TS#1_Orthog_AcpS_PfAcpH_Step 2'!G553</f>
        <v>-94.527000000000044</v>
      </c>
    </row>
    <row r="554" spans="1:14" x14ac:dyDescent="0.25">
      <c r="A554" s="27" t="str">
        <f>'TS#1_Orthog_AcpS_Step 1'!A554</f>
        <v>S10</v>
      </c>
      <c r="B554" s="27" t="str">
        <f>'TS#1_Orthog_AcpS_Step 1'!B554</f>
        <v>E S T E T C M S</v>
      </c>
      <c r="C554" s="6">
        <v>0.104</v>
      </c>
      <c r="G554" s="25">
        <v>1307.3409999999999</v>
      </c>
      <c r="H554" s="6">
        <v>52293621</v>
      </c>
      <c r="J554" s="6">
        <f t="shared" si="8"/>
        <v>242.35864705882341</v>
      </c>
      <c r="K554" s="17">
        <f>J554-'TS#1_Orthog_AcpS_Step 1'!J554</f>
        <v>-22.486647058823564</v>
      </c>
      <c r="L554" s="18">
        <f>-K554/'TS#1_Orthog_AcpS_Step 1'!J554</f>
        <v>8.4904839007012026E-2</v>
      </c>
      <c r="N554" s="29">
        <f>'TS#1_Orthog_AcpS_Step 1'!G554-'TS#1_Orthog_AcpS_PfAcpH_Step 2'!G554</f>
        <v>-32.038999999999987</v>
      </c>
    </row>
    <row r="555" spans="1:14" x14ac:dyDescent="0.25">
      <c r="A555" s="27" t="str">
        <f>'TS#1_Orthog_AcpS_Step 1'!A555</f>
        <v>S11</v>
      </c>
      <c r="B555" s="27" t="str">
        <f>'TS#1_Orthog_AcpS_Step 1'!B555</f>
        <v>V E S S E T A</v>
      </c>
      <c r="C555" s="6">
        <v>0.104</v>
      </c>
      <c r="G555" s="25">
        <v>1221.7940000000001</v>
      </c>
      <c r="H555" s="6">
        <v>48871748</v>
      </c>
      <c r="J555" s="6">
        <f t="shared" si="8"/>
        <v>156.81164705882361</v>
      </c>
      <c r="K555" s="17">
        <f>J555-'TS#1_Orthog_AcpS_Step 1'!J555</f>
        <v>-24.014647058823357</v>
      </c>
      <c r="L555" s="18">
        <f>-K555/'TS#1_Orthog_AcpS_Step 1'!J555</f>
        <v>0.1328050612108394</v>
      </c>
      <c r="N555" s="29">
        <f>'TS#1_Orthog_AcpS_Step 1'!G555-'TS#1_Orthog_AcpS_PfAcpH_Step 2'!G555</f>
        <v>-30.511000000000195</v>
      </c>
    </row>
    <row r="556" spans="1:14" x14ac:dyDescent="0.25">
      <c r="A556" s="27" t="str">
        <f>'TS#1_Orthog_AcpS_Step 1'!A556</f>
        <v>S12</v>
      </c>
      <c r="B556" s="27" t="str">
        <f>'TS#1_Orthog_AcpS_Step 1'!B556</f>
        <v>P V L S H E T Q I A</v>
      </c>
      <c r="C556" s="6">
        <v>0.104</v>
      </c>
      <c r="G556" s="25">
        <v>1261.9179999999999</v>
      </c>
      <c r="H556" s="6">
        <v>50476700</v>
      </c>
      <c r="J556" s="6">
        <f t="shared" si="8"/>
        <v>196.93564705882341</v>
      </c>
      <c r="K556" s="17">
        <f>J556-'TS#1_Orthog_AcpS_Step 1'!J556</f>
        <v>-50.085647058823724</v>
      </c>
      <c r="L556" s="18">
        <f>-K556/'TS#1_Orthog_AcpS_Step 1'!J556</f>
        <v>0.20275841901698474</v>
      </c>
      <c r="N556" s="29">
        <f>'TS#1_Orthog_AcpS_Step 1'!G556-'TS#1_Orthog_AcpS_PfAcpH_Step 2'!G556</f>
        <v>-4.4399999999998272</v>
      </c>
    </row>
    <row r="557" spans="1:14" x14ac:dyDescent="0.25">
      <c r="A557" s="27" t="str">
        <f>'TS#1_Orthog_AcpS_Step 1'!A557</f>
        <v>S13</v>
      </c>
      <c r="B557" s="27" t="str">
        <f>'TS#1_Orthog_AcpS_Step 1'!B557</f>
        <v>E S S E S A V</v>
      </c>
      <c r="C557" s="6">
        <v>0.104</v>
      </c>
      <c r="G557" s="25">
        <v>1226.1010000000001</v>
      </c>
      <c r="H557" s="6">
        <v>49044040</v>
      </c>
      <c r="J557" s="6">
        <f t="shared" si="8"/>
        <v>161.11864705882363</v>
      </c>
      <c r="K557" s="17">
        <f>J557-'TS#1_Orthog_AcpS_Step 1'!J557</f>
        <v>-46.055647058823524</v>
      </c>
      <c r="L557" s="18">
        <f>-K557/'TS#1_Orthog_AcpS_Step 1'!J557</f>
        <v>0.22230386860963602</v>
      </c>
      <c r="N557" s="29">
        <f>'TS#1_Orthog_AcpS_Step 1'!G557-'TS#1_Orthog_AcpS_PfAcpH_Step 2'!G557</f>
        <v>-8.4700000000000273</v>
      </c>
    </row>
    <row r="558" spans="1:14" x14ac:dyDescent="0.25">
      <c r="A558" s="27" t="str">
        <f>'TS#1_Orthog_AcpS_Step 1'!A558</f>
        <v>S14</v>
      </c>
      <c r="B558" s="27" t="str">
        <f>'TS#1_Orthog_AcpS_Step 1'!B558</f>
        <v>E S S E S C</v>
      </c>
      <c r="C558" s="6">
        <v>0.104</v>
      </c>
      <c r="G558" s="25">
        <v>1285.2470000000001</v>
      </c>
      <c r="H558" s="6">
        <v>51409896</v>
      </c>
      <c r="J558" s="6">
        <f t="shared" si="8"/>
        <v>220.26464705882358</v>
      </c>
      <c r="K558" s="17">
        <f>J558-'TS#1_Orthog_AcpS_Step 1'!J558</f>
        <v>-62.919647058823557</v>
      </c>
      <c r="L558" s="18">
        <f>-K558/'TS#1_Orthog_AcpS_Step 1'!J558</f>
        <v>0.22218621712362333</v>
      </c>
      <c r="N558" s="29">
        <f>'TS#1_Orthog_AcpS_Step 1'!G558-'TS#1_Orthog_AcpS_PfAcpH_Step 2'!G558</f>
        <v>8.3940000000000055</v>
      </c>
    </row>
    <row r="559" spans="1:14" x14ac:dyDescent="0.25">
      <c r="A559" s="27" t="str">
        <f>'TS#1_Orthog_AcpS_Step 1'!A559</f>
        <v>S15</v>
      </c>
      <c r="B559" s="27" t="str">
        <f>'TS#1_Orthog_AcpS_Step 1'!B559</f>
        <v>M E S K D S A A W P</v>
      </c>
      <c r="C559" s="6">
        <v>0.104</v>
      </c>
      <c r="G559" s="25">
        <v>1114.232</v>
      </c>
      <c r="H559" s="6">
        <v>44569288</v>
      </c>
      <c r="J559" s="6">
        <f t="shared" si="8"/>
        <v>49.249647058823484</v>
      </c>
      <c r="K559" s="17">
        <f>J559-'TS#1_Orthog_AcpS_Step 1'!J559</f>
        <v>-61.476647058823573</v>
      </c>
      <c r="L559" s="18">
        <f>-K559/'TS#1_Orthog_AcpS_Step 1'!J559</f>
        <v>0.55521272114015152</v>
      </c>
      <c r="N559" s="29">
        <f>'TS#1_Orthog_AcpS_Step 1'!G559-'TS#1_Orthog_AcpS_PfAcpH_Step 2'!G559</f>
        <v>6.9510000000000218</v>
      </c>
    </row>
    <row r="560" spans="1:14" x14ac:dyDescent="0.25">
      <c r="A560" s="27" t="str">
        <f>'TS#1_Orthog_AcpS_Step 1'!A560</f>
        <v>S16</v>
      </c>
      <c r="B560" s="27" t="str">
        <f>'TS#1_Orthog_AcpS_Step 1'!B560</f>
        <v>P M D S T D S C L</v>
      </c>
      <c r="C560" s="6">
        <v>0.104</v>
      </c>
      <c r="G560" s="25">
        <v>1284.944</v>
      </c>
      <c r="H560" s="6">
        <v>51397765</v>
      </c>
      <c r="J560" s="6">
        <f t="shared" si="8"/>
        <v>219.96164705882347</v>
      </c>
      <c r="K560" s="17">
        <f>J560-'TS#1_Orthog_AcpS_Step 1'!J560</f>
        <v>-51.782647058823613</v>
      </c>
      <c r="L560" s="18">
        <f>-K560/'TS#1_Orthog_AcpS_Step 1'!J560</f>
        <v>0.19055652015421967</v>
      </c>
      <c r="N560" s="29">
        <f>'TS#1_Orthog_AcpS_Step 1'!G560-'TS#1_Orthog_AcpS_PfAcpH_Step 2'!G560</f>
        <v>-2.7429999999999382</v>
      </c>
    </row>
    <row r="561" spans="1:14" x14ac:dyDescent="0.25">
      <c r="A561" s="27" t="str">
        <f>'TS#1_Orthog_AcpS_Step 1'!A561</f>
        <v>S17</v>
      </c>
      <c r="B561" s="27" t="str">
        <f>'TS#1_Orthog_AcpS_Step 1'!B561</f>
        <v>D S L E F A P S K L W</v>
      </c>
      <c r="C561" s="6">
        <v>0.104</v>
      </c>
      <c r="G561" s="25">
        <v>1378.5250000000001</v>
      </c>
      <c r="H561" s="6">
        <v>55141006</v>
      </c>
      <c r="J561" s="6">
        <f t="shared" si="8"/>
        <v>313.5426470588236</v>
      </c>
      <c r="K561" s="17">
        <f>J561-'TS#1_Orthog_AcpS_Step 1'!J561</f>
        <v>-61.529647058823457</v>
      </c>
      <c r="L561" s="18">
        <f>-K561/'TS#1_Orthog_AcpS_Step 1'!J561</f>
        <v>0.16404743305172992</v>
      </c>
      <c r="N561" s="29">
        <f>'TS#1_Orthog_AcpS_Step 1'!G561-'TS#1_Orthog_AcpS_PfAcpH_Step 2'!G561</f>
        <v>7.0039999999999054</v>
      </c>
    </row>
    <row r="562" spans="1:14" x14ac:dyDescent="0.25">
      <c r="A562" s="27" t="str">
        <f>'TS#1_Orthog_AcpS_Step 1'!A562</f>
        <v>S18</v>
      </c>
      <c r="B562" s="27" t="str">
        <f>'TS#1_Orthog_AcpS_Step 1'!B562</f>
        <v>S T S T Y F N R Y G L D S S A S I S L K</v>
      </c>
      <c r="C562" s="6">
        <v>0.104</v>
      </c>
      <c r="G562" s="25">
        <v>3126.2379999999998</v>
      </c>
      <c r="H562" s="6">
        <v>125049521</v>
      </c>
      <c r="J562" s="6">
        <f t="shared" si="8"/>
        <v>2061.2556470588233</v>
      </c>
      <c r="K562" s="17">
        <f>J562-'TS#1_Orthog_AcpS_Step 1'!J562</f>
        <v>-144.11864705882363</v>
      </c>
      <c r="L562" s="18">
        <f>-K562/'TS#1_Orthog_AcpS_Step 1'!J562</f>
        <v>6.5348837810991336E-2</v>
      </c>
      <c r="N562" s="29">
        <f>'TS#1_Orthog_AcpS_Step 1'!G562-'TS#1_Orthog_AcpS_PfAcpH_Step 2'!G562</f>
        <v>89.593000000000302</v>
      </c>
    </row>
    <row r="563" spans="1:14" x14ac:dyDescent="0.25">
      <c r="A563" s="27" t="str">
        <f>'TS#1_Orthog_AcpS_Step 1'!A563</f>
        <v>S19</v>
      </c>
      <c r="B563" s="27" t="str">
        <f>'TS#1_Orthog_AcpS_Step 1'!B563</f>
        <v>E F I D S T I T C I S R</v>
      </c>
      <c r="C563" s="6">
        <v>0.104</v>
      </c>
      <c r="G563" s="25">
        <v>1729.5360000000001</v>
      </c>
      <c r="H563" s="6">
        <v>69181438</v>
      </c>
      <c r="J563" s="6">
        <f t="shared" si="8"/>
        <v>664.55364705882357</v>
      </c>
      <c r="K563" s="17">
        <f>J563-'TS#1_Orthog_AcpS_Step 1'!J563</f>
        <v>-10.848647058823417</v>
      </c>
      <c r="L563" s="18">
        <f>-K563/'TS#1_Orthog_AcpS_Step 1'!J563</f>
        <v>1.606249660877479E-2</v>
      </c>
      <c r="N563" s="29">
        <f>'TS#1_Orthog_AcpS_Step 1'!G563-'TS#1_Orthog_AcpS_PfAcpH_Step 2'!G563</f>
        <v>-43.677000000000135</v>
      </c>
    </row>
    <row r="564" spans="1:14" x14ac:dyDescent="0.25">
      <c r="A564" s="27" t="str">
        <f>'TS#1_Orthog_AcpS_Step 1'!A564</f>
        <v>S20</v>
      </c>
      <c r="B564" s="27" t="str">
        <f>'TS#1_Orthog_AcpS_Step 1'!B564</f>
        <v>I E P L D S T D Y A V S G L M</v>
      </c>
      <c r="C564" s="6">
        <v>0.104</v>
      </c>
      <c r="G564" s="25">
        <v>1215.6659999999999</v>
      </c>
      <c r="H564" s="6">
        <v>48626653</v>
      </c>
      <c r="J564" s="6">
        <f t="shared" si="8"/>
        <v>150.68364705882345</v>
      </c>
      <c r="K564" s="17">
        <f>J564-'TS#1_Orthog_AcpS_Step 1'!J564</f>
        <v>-38.640647058823561</v>
      </c>
      <c r="L564" s="18">
        <f>-K564/'TS#1_Orthog_AcpS_Step 1'!J564</f>
        <v>0.20409766870601445</v>
      </c>
      <c r="N564" s="29">
        <f>'TS#1_Orthog_AcpS_Step 1'!G564-'TS#1_Orthog_AcpS_PfAcpH_Step 2'!G564</f>
        <v>-15.884999999999991</v>
      </c>
    </row>
    <row r="565" spans="1:14" x14ac:dyDescent="0.25">
      <c r="A565" s="27" t="str">
        <f>'TS#1_Orthog_AcpS_Step 1'!A565</f>
        <v>S21</v>
      </c>
      <c r="B565" s="27" t="str">
        <f>'TS#1_Orthog_AcpS_Step 1'!B565</f>
        <v>G A D S S E C Q M S P S N</v>
      </c>
      <c r="C565" s="6">
        <v>0.104</v>
      </c>
      <c r="G565" s="25">
        <v>1314.8510000000001</v>
      </c>
      <c r="H565" s="6">
        <v>52594032</v>
      </c>
      <c r="J565" s="6">
        <f t="shared" si="8"/>
        <v>249.86864705882363</v>
      </c>
      <c r="K565" s="17">
        <f>J565-'TS#1_Orthog_AcpS_Step 1'!J565</f>
        <v>-26.066647058823492</v>
      </c>
      <c r="L565" s="18">
        <f>-K565/'TS#1_Orthog_AcpS_Step 1'!J565</f>
        <v>9.4466520283953886E-2</v>
      </c>
      <c r="N565" s="29">
        <f>'TS#1_Orthog_AcpS_Step 1'!G565-'TS#1_Orthog_AcpS_PfAcpH_Step 2'!G565</f>
        <v>-28.45900000000006</v>
      </c>
    </row>
    <row r="566" spans="1:14" x14ac:dyDescent="0.25">
      <c r="A566" s="27" t="str">
        <f>'TS#1_Orthog_AcpS_Step 1'!A566</f>
        <v>S22</v>
      </c>
      <c r="B566" s="27" t="str">
        <f>'TS#1_Orthog_AcpS_Step 1'!B566</f>
        <v>D S S E F H A H G I</v>
      </c>
      <c r="C566" s="6">
        <v>0.104</v>
      </c>
      <c r="G566" s="25">
        <v>1258.56</v>
      </c>
      <c r="H566" s="6">
        <v>50342396</v>
      </c>
      <c r="J566" s="6">
        <f t="shared" si="8"/>
        <v>193.57764705882346</v>
      </c>
      <c r="K566" s="17">
        <f>J566-'TS#1_Orthog_AcpS_Step 1'!J566</f>
        <v>2.3503529411764248</v>
      </c>
      <c r="L566" s="18">
        <f>-K566/'TS#1_Orthog_AcpS_Step 1'!J566</f>
        <v>-1.22908863612871E-2</v>
      </c>
      <c r="N566" s="29">
        <f>'TS#1_Orthog_AcpS_Step 1'!G566-'TS#1_Orthog_AcpS_PfAcpH_Step 2'!G566</f>
        <v>-56.875999999999976</v>
      </c>
    </row>
    <row r="567" spans="1:14" x14ac:dyDescent="0.25">
      <c r="A567" s="27" t="str">
        <f>'TS#1_Orthog_AcpS_Step 1'!A567</f>
        <v>S23</v>
      </c>
      <c r="B567" s="27" t="str">
        <f>'TS#1_Orthog_AcpS_Step 1'!B567</f>
        <v>C C F V D S S E M N A</v>
      </c>
      <c r="C567" s="6">
        <v>0.104</v>
      </c>
      <c r="G567" s="25">
        <v>1304.934</v>
      </c>
      <c r="H567" s="6">
        <v>52197344</v>
      </c>
      <c r="J567" s="6">
        <f t="shared" si="8"/>
        <v>239.95164705882348</v>
      </c>
      <c r="K567" s="17">
        <f>J567-'TS#1_Orthog_AcpS_Step 1'!J567</f>
        <v>-19.687647058823586</v>
      </c>
      <c r="L567" s="18">
        <f>-K567/'TS#1_Orthog_AcpS_Step 1'!J567</f>
        <v>7.5826916437011921E-2</v>
      </c>
      <c r="N567" s="29">
        <f>'TS#1_Orthog_AcpS_Step 1'!G567-'TS#1_Orthog_AcpS_PfAcpH_Step 2'!G567</f>
        <v>-34.837999999999965</v>
      </c>
    </row>
    <row r="568" spans="1:14" x14ac:dyDescent="0.25">
      <c r="A568" s="27" t="str">
        <f>'TS#1_Orthog_AcpS_Step 1'!A568</f>
        <v>S24</v>
      </c>
      <c r="B568" s="27" t="str">
        <f>'TS#1_Orthog_AcpS_Step 1'!B568</f>
        <v>P L V S S S T L I V G I M</v>
      </c>
      <c r="C568" s="6">
        <v>0.104</v>
      </c>
      <c r="G568" s="25">
        <v>1421.9680000000001</v>
      </c>
      <c r="H568" s="6">
        <v>56878723</v>
      </c>
      <c r="J568" s="6">
        <f t="shared" si="8"/>
        <v>356.98564705882359</v>
      </c>
      <c r="K568" s="17">
        <f>J568-'TS#1_Orthog_AcpS_Step 1'!J568</f>
        <v>-3.1196470588233751</v>
      </c>
      <c r="L568" s="18">
        <f>-K568/'TS#1_Orthog_AcpS_Step 1'!J568</f>
        <v>8.6631524439742934E-3</v>
      </c>
      <c r="N568" s="29">
        <f>'TS#1_Orthog_AcpS_Step 1'!G568-'TS#1_Orthog_AcpS_PfAcpH_Step 2'!G568</f>
        <v>-51.406000000000176</v>
      </c>
    </row>
    <row r="569" spans="1:14" x14ac:dyDescent="0.25">
      <c r="A569" s="27" t="str">
        <f>'TS#1_Orthog_AcpS_Step 1'!A569</f>
        <v>S25</v>
      </c>
      <c r="B569" s="27" t="str">
        <f>'TS#1_Orthog_AcpS_Step 1'!B569</f>
        <v>D S L E F I A G N A G F G S G K G S G</v>
      </c>
      <c r="C569" s="6">
        <v>0.104</v>
      </c>
      <c r="G569" s="25">
        <v>2325.2779999999998</v>
      </c>
      <c r="H569" s="6">
        <v>93011122</v>
      </c>
      <c r="J569" s="6">
        <f t="shared" si="8"/>
        <v>1260.2956470588233</v>
      </c>
      <c r="K569" s="17">
        <f>J569-'TS#1_Orthog_AcpS_Step 1'!J569</f>
        <v>56.152352941176332</v>
      </c>
      <c r="L569" s="18">
        <f>-K569/'TS#1_Orthog_AcpS_Step 1'!J569</f>
        <v>-4.6632616911530256E-2</v>
      </c>
      <c r="N569" s="29">
        <f>'TS#1_Orthog_AcpS_Step 1'!G569-'TS#1_Orthog_AcpS_PfAcpH_Step 2'!G569</f>
        <v>-110.67799999999988</v>
      </c>
    </row>
    <row r="570" spans="1:14" x14ac:dyDescent="0.25">
      <c r="A570" s="27" t="str">
        <f>'TS#1_Orthog_AcpS_Step 1'!A570</f>
        <v>S26</v>
      </c>
      <c r="B570" s="27" t="str">
        <f>'TS#1_Orthog_AcpS_Step 1'!B570</f>
        <v>C E E I E S S T T R D S</v>
      </c>
      <c r="C570" s="6">
        <v>0.104</v>
      </c>
      <c r="G570" s="25">
        <v>1243.9760000000001</v>
      </c>
      <c r="H570" s="6">
        <v>49759050</v>
      </c>
      <c r="J570" s="6">
        <f t="shared" si="8"/>
        <v>178.99364705882363</v>
      </c>
      <c r="K570" s="17">
        <f>J570-'TS#1_Orthog_AcpS_Step 1'!J570</f>
        <v>-58.366647058823446</v>
      </c>
      <c r="L570" s="18">
        <f>-K570/'TS#1_Orthog_AcpS_Step 1'!J570</f>
        <v>0.24589894984665867</v>
      </c>
      <c r="N570" s="29">
        <f>'TS#1_Orthog_AcpS_Step 1'!G570-'TS#1_Orthog_AcpS_PfAcpH_Step 2'!G570</f>
        <v>3.8409999999998945</v>
      </c>
    </row>
    <row r="571" spans="1:14" x14ac:dyDescent="0.25">
      <c r="A571" s="27" t="str">
        <f>'TS#1_Orthog_AcpS_Step 1'!A571</f>
        <v>S27</v>
      </c>
      <c r="B571" s="27" t="str">
        <f>'TS#1_Orthog_AcpS_Step 1'!B571</f>
        <v>M E G A E S T E T I V H P I A</v>
      </c>
      <c r="C571" s="6">
        <v>0.104</v>
      </c>
      <c r="G571" s="25">
        <v>1184.885</v>
      </c>
      <c r="H571" s="6">
        <v>47395396</v>
      </c>
      <c r="J571" s="6">
        <f t="shared" si="8"/>
        <v>119.9026470588235</v>
      </c>
      <c r="K571" s="17">
        <f>J571-'TS#1_Orthog_AcpS_Step 1'!J571</f>
        <v>-26.922647058823486</v>
      </c>
      <c r="L571" s="18">
        <f>-K571/'TS#1_Orthog_AcpS_Step 1'!J571</f>
        <v>0.18336518391205214</v>
      </c>
      <c r="N571" s="29">
        <f>'TS#1_Orthog_AcpS_Step 1'!G571-'TS#1_Orthog_AcpS_PfAcpH_Step 2'!G571</f>
        <v>-27.603000000000065</v>
      </c>
    </row>
    <row r="572" spans="1:14" x14ac:dyDescent="0.25">
      <c r="A572" s="27" t="str">
        <f>'TS#1_Orthog_AcpS_Step 1'!A572</f>
        <v>S28</v>
      </c>
      <c r="B572" s="27" t="str">
        <f>'TS#1_Orthog_AcpS_Step 1'!B572</f>
        <v>V D S S D T C M S G C A</v>
      </c>
      <c r="C572" s="6">
        <v>0.104</v>
      </c>
      <c r="G572" s="25">
        <v>1268.124</v>
      </c>
      <c r="H572" s="6">
        <v>50724947</v>
      </c>
      <c r="J572" s="6">
        <f t="shared" si="8"/>
        <v>203.14164705882354</v>
      </c>
      <c r="K572" s="17">
        <f>J572-'TS#1_Orthog_AcpS_Step 1'!J572</f>
        <v>-10.49064705882347</v>
      </c>
      <c r="L572" s="18">
        <f>-K572/'TS#1_Orthog_AcpS_Step 1'!J572</f>
        <v>4.9106091858220111E-2</v>
      </c>
      <c r="N572" s="29">
        <f>'TS#1_Orthog_AcpS_Step 1'!G572-'TS#1_Orthog_AcpS_PfAcpH_Step 2'!G572</f>
        <v>-44.035000000000082</v>
      </c>
    </row>
    <row r="573" spans="1:14" x14ac:dyDescent="0.25">
      <c r="A573" s="27" t="str">
        <f>'TS#1_Orthog_AcpS_Step 1'!A573</f>
        <v>S29</v>
      </c>
      <c r="B573" s="27" t="str">
        <f>'TS#1_Orthog_AcpS_Step 1'!B573</f>
        <v>E S T D L I I H G V</v>
      </c>
      <c r="C573" s="6">
        <v>0.104</v>
      </c>
      <c r="G573" s="25">
        <v>1101.537</v>
      </c>
      <c r="H573" s="6">
        <v>44061491</v>
      </c>
      <c r="J573" s="6">
        <f t="shared" si="8"/>
        <v>36.554647058823548</v>
      </c>
      <c r="K573" s="17">
        <f>J573-'TS#1_Orthog_AcpS_Step 1'!J573</f>
        <v>-10.466647058823582</v>
      </c>
      <c r="L573" s="18">
        <f>-K573/'TS#1_Orthog_AcpS_Step 1'!J573</f>
        <v>0.22259376853040377</v>
      </c>
      <c r="N573" s="29">
        <f>'TS#1_Orthog_AcpS_Step 1'!G573-'TS#1_Orthog_AcpS_PfAcpH_Step 2'!G573</f>
        <v>-44.058999999999969</v>
      </c>
    </row>
    <row r="574" spans="1:14" x14ac:dyDescent="0.25">
      <c r="A574" s="27" t="str">
        <f>'TS#1_Orthog_AcpS_Step 1'!A574</f>
        <v>S30</v>
      </c>
      <c r="B574" s="27" t="str">
        <f>'TS#1_Orthog_AcpS_Step 1'!B574</f>
        <v>T I D G V D S S D Y A V H P</v>
      </c>
      <c r="C574" s="6">
        <v>0.104</v>
      </c>
      <c r="G574" s="25">
        <v>1087.4449999999999</v>
      </c>
      <c r="H574" s="6">
        <v>43497782</v>
      </c>
      <c r="J574" s="6">
        <f t="shared" si="8"/>
        <v>22.46264705882345</v>
      </c>
      <c r="K574" s="17">
        <f>J574-'TS#1_Orthog_AcpS_Step 1'!J574</f>
        <v>53.23035294117642</v>
      </c>
      <c r="L574" s="18">
        <f>-K574/'TS#1_Orthog_AcpS_Step 1'!J574</f>
        <v>1.7300722109316267</v>
      </c>
      <c r="N574" s="29">
        <f>'TS#1_Orthog_AcpS_Step 1'!G574-'TS#1_Orthog_AcpS_PfAcpH_Step 2'!G574</f>
        <v>-107.75599999999997</v>
      </c>
    </row>
    <row r="575" spans="1:14" x14ac:dyDescent="0.25">
      <c r="A575" s="6"/>
    </row>
    <row r="576" spans="1:14" x14ac:dyDescent="0.25">
      <c r="A576" s="6"/>
    </row>
    <row r="577" spans="1:1" x14ac:dyDescent="0.25">
      <c r="A577" s="6"/>
    </row>
    <row r="578" spans="1:1" x14ac:dyDescent="0.25">
      <c r="A578" s="6"/>
    </row>
    <row r="579" spans="1:1" x14ac:dyDescent="0.25">
      <c r="A579" s="6"/>
    </row>
    <row r="580" spans="1:1" x14ac:dyDescent="0.25">
      <c r="A580" s="6"/>
    </row>
    <row r="581" spans="1:1" x14ac:dyDescent="0.25">
      <c r="A581" s="6"/>
    </row>
    <row r="582" spans="1:1" x14ac:dyDescent="0.25">
      <c r="A582" s="6"/>
    </row>
    <row r="583" spans="1:1" x14ac:dyDescent="0.25">
      <c r="A583" s="6"/>
    </row>
    <row r="584" spans="1:1" x14ac:dyDescent="0.25">
      <c r="A584" s="6"/>
    </row>
    <row r="585" spans="1:1" x14ac:dyDescent="0.25">
      <c r="A585" s="6"/>
    </row>
    <row r="586" spans="1:1" x14ac:dyDescent="0.25">
      <c r="A586" s="6"/>
    </row>
    <row r="587" spans="1:1" x14ac:dyDescent="0.25">
      <c r="A587" s="6"/>
    </row>
    <row r="588" spans="1:1" x14ac:dyDescent="0.25">
      <c r="A588" s="6"/>
    </row>
    <row r="589" spans="1:1" x14ac:dyDescent="0.25">
      <c r="A589" s="6"/>
    </row>
    <row r="590" spans="1:1" x14ac:dyDescent="0.25">
      <c r="A590" s="6"/>
    </row>
    <row r="591" spans="1:1" x14ac:dyDescent="0.25">
      <c r="A591" s="6"/>
    </row>
    <row r="592" spans="1:1" x14ac:dyDescent="0.25">
      <c r="A592" s="6"/>
    </row>
    <row r="593" spans="1:1" x14ac:dyDescent="0.25">
      <c r="A593" s="6"/>
    </row>
    <row r="594" spans="1:1" x14ac:dyDescent="0.25">
      <c r="A594" s="6"/>
    </row>
    <row r="595" spans="1:1" x14ac:dyDescent="0.25">
      <c r="A595" s="6"/>
    </row>
    <row r="596" spans="1:1" x14ac:dyDescent="0.25">
      <c r="A596" s="6"/>
    </row>
    <row r="597" spans="1:1" x14ac:dyDescent="0.25">
      <c r="A597" s="6"/>
    </row>
    <row r="598" spans="1:1" x14ac:dyDescent="0.25">
      <c r="A598" s="6"/>
    </row>
    <row r="599" spans="1:1" x14ac:dyDescent="0.25">
      <c r="A599" s="6"/>
    </row>
    <row r="600" spans="1:1" x14ac:dyDescent="0.25">
      <c r="A600" s="6"/>
    </row>
    <row r="601" spans="1:1" x14ac:dyDescent="0.25">
      <c r="A601" s="6"/>
    </row>
    <row r="602" spans="1:1" x14ac:dyDescent="0.25">
      <c r="A602" s="6"/>
    </row>
    <row r="603" spans="1:1" x14ac:dyDescent="0.25">
      <c r="A603" s="6"/>
    </row>
    <row r="604" spans="1:1" x14ac:dyDescent="0.25">
      <c r="A604" s="6"/>
    </row>
    <row r="605" spans="1:1" x14ac:dyDescent="0.25">
      <c r="A605" s="6"/>
    </row>
    <row r="606" spans="1:1" x14ac:dyDescent="0.25">
      <c r="A606" s="6"/>
    </row>
    <row r="607" spans="1:1" x14ac:dyDescent="0.25">
      <c r="A607" s="6"/>
    </row>
    <row r="608" spans="1:1" x14ac:dyDescent="0.25">
      <c r="A608" s="6"/>
    </row>
    <row r="609" spans="1:1" x14ac:dyDescent="0.25">
      <c r="A609" s="6"/>
    </row>
    <row r="610" spans="1:1" x14ac:dyDescent="0.25">
      <c r="A610" s="6"/>
    </row>
    <row r="611" spans="1:1" x14ac:dyDescent="0.25">
      <c r="A611" s="6"/>
    </row>
    <row r="612" spans="1:1" x14ac:dyDescent="0.25">
      <c r="A612" s="6"/>
    </row>
    <row r="613" spans="1:1" x14ac:dyDescent="0.25">
      <c r="A613" s="6"/>
    </row>
    <row r="614" spans="1:1" x14ac:dyDescent="0.25">
      <c r="A614" s="6"/>
    </row>
    <row r="615" spans="1:1" x14ac:dyDescent="0.25">
      <c r="A615" s="6"/>
    </row>
    <row r="616" spans="1:1" x14ac:dyDescent="0.25">
      <c r="A616" s="6"/>
    </row>
    <row r="617" spans="1:1" x14ac:dyDescent="0.25">
      <c r="A617" s="6"/>
    </row>
    <row r="618" spans="1:1" x14ac:dyDescent="0.25">
      <c r="A618" s="6"/>
    </row>
    <row r="619" spans="1:1" x14ac:dyDescent="0.25">
      <c r="A619" s="6"/>
    </row>
    <row r="620" spans="1:1" x14ac:dyDescent="0.25">
      <c r="A620" s="6"/>
    </row>
    <row r="621" spans="1:1" x14ac:dyDescent="0.25">
      <c r="A621" s="6"/>
    </row>
    <row r="622" spans="1:1" x14ac:dyDescent="0.25">
      <c r="A622" s="6"/>
    </row>
    <row r="623" spans="1:1" x14ac:dyDescent="0.25">
      <c r="A623" s="6"/>
    </row>
    <row r="624" spans="1:1" x14ac:dyDescent="0.25">
      <c r="A624" s="6"/>
    </row>
    <row r="625" spans="1:1" x14ac:dyDescent="0.25">
      <c r="A625" s="6"/>
    </row>
    <row r="626" spans="1:1" x14ac:dyDescent="0.25">
      <c r="A626" s="6"/>
    </row>
    <row r="627" spans="1:1" x14ac:dyDescent="0.25">
      <c r="A627" s="6"/>
    </row>
    <row r="628" spans="1:1" x14ac:dyDescent="0.25">
      <c r="A628" s="6"/>
    </row>
    <row r="629" spans="1:1" x14ac:dyDescent="0.25">
      <c r="A629" s="6"/>
    </row>
    <row r="630" spans="1:1" x14ac:dyDescent="0.25">
      <c r="A630" s="6"/>
    </row>
    <row r="631" spans="1:1" x14ac:dyDescent="0.25">
      <c r="A631" s="6"/>
    </row>
    <row r="632" spans="1:1" x14ac:dyDescent="0.25">
      <c r="A632" s="6"/>
    </row>
    <row r="633" spans="1:1" x14ac:dyDescent="0.25">
      <c r="A633" s="6"/>
    </row>
    <row r="634" spans="1:1" x14ac:dyDescent="0.25">
      <c r="A634" s="6"/>
    </row>
    <row r="635" spans="1:1" x14ac:dyDescent="0.25">
      <c r="A635" s="6"/>
    </row>
    <row r="636" spans="1:1" x14ac:dyDescent="0.25">
      <c r="A636" s="6"/>
    </row>
    <row r="637" spans="1:1" x14ac:dyDescent="0.25">
      <c r="A637" s="6"/>
    </row>
    <row r="638" spans="1:1" x14ac:dyDescent="0.25">
      <c r="A638" s="6"/>
    </row>
    <row r="639" spans="1:1" x14ac:dyDescent="0.25">
      <c r="A639" s="6"/>
    </row>
    <row r="640" spans="1:1" x14ac:dyDescent="0.25">
      <c r="A640" s="6"/>
    </row>
    <row r="641" spans="1:1" x14ac:dyDescent="0.25">
      <c r="A641" s="6"/>
    </row>
    <row r="642" spans="1:1" x14ac:dyDescent="0.25">
      <c r="A642" s="6"/>
    </row>
    <row r="643" spans="1:1" x14ac:dyDescent="0.25">
      <c r="A643" s="6"/>
    </row>
    <row r="644" spans="1:1" x14ac:dyDescent="0.25">
      <c r="A644" s="6"/>
    </row>
    <row r="645" spans="1:1" x14ac:dyDescent="0.25">
      <c r="A645" s="6"/>
    </row>
    <row r="646" spans="1:1" x14ac:dyDescent="0.25">
      <c r="A646" s="6"/>
    </row>
    <row r="647" spans="1:1" x14ac:dyDescent="0.25">
      <c r="A647" s="6"/>
    </row>
    <row r="648" spans="1:1" x14ac:dyDescent="0.25">
      <c r="A648" s="6"/>
    </row>
    <row r="649" spans="1:1" x14ac:dyDescent="0.25">
      <c r="A649" s="6"/>
    </row>
    <row r="650" spans="1:1" x14ac:dyDescent="0.25">
      <c r="A650" s="6"/>
    </row>
    <row r="651" spans="1:1" x14ac:dyDescent="0.25">
      <c r="A651" s="6"/>
    </row>
    <row r="652" spans="1:1" x14ac:dyDescent="0.25">
      <c r="A652" s="6"/>
    </row>
    <row r="653" spans="1:1" x14ac:dyDescent="0.25">
      <c r="A653" s="6"/>
    </row>
    <row r="654" spans="1:1" x14ac:dyDescent="0.25">
      <c r="A654" s="6"/>
    </row>
    <row r="655" spans="1:1" x14ac:dyDescent="0.25">
      <c r="A655" s="6"/>
    </row>
    <row r="656" spans="1:1" x14ac:dyDescent="0.25">
      <c r="A656" s="6"/>
    </row>
    <row r="657" spans="1:1" x14ac:dyDescent="0.25">
      <c r="A657" s="6"/>
    </row>
    <row r="658" spans="1:1" x14ac:dyDescent="0.25">
      <c r="A658" s="6"/>
    </row>
    <row r="659" spans="1:1" x14ac:dyDescent="0.25">
      <c r="A659" s="6"/>
    </row>
    <row r="660" spans="1:1" x14ac:dyDescent="0.25">
      <c r="A660" s="6"/>
    </row>
    <row r="661" spans="1:1" x14ac:dyDescent="0.25">
      <c r="A661" s="6"/>
    </row>
    <row r="662" spans="1:1" x14ac:dyDescent="0.25">
      <c r="A662" s="6"/>
    </row>
    <row r="663" spans="1:1" x14ac:dyDescent="0.25">
      <c r="A663" s="6"/>
    </row>
    <row r="664" spans="1:1" x14ac:dyDescent="0.25">
      <c r="A664" s="6"/>
    </row>
    <row r="665" spans="1:1" x14ac:dyDescent="0.25">
      <c r="A665" s="6"/>
    </row>
    <row r="666" spans="1:1" x14ac:dyDescent="0.25">
      <c r="A666" s="6"/>
    </row>
    <row r="667" spans="1:1" x14ac:dyDescent="0.25">
      <c r="A667" s="6"/>
    </row>
    <row r="668" spans="1:1" x14ac:dyDescent="0.25">
      <c r="A668" s="6"/>
    </row>
    <row r="669" spans="1:1" x14ac:dyDescent="0.25">
      <c r="A669" s="6"/>
    </row>
    <row r="670" spans="1:1" x14ac:dyDescent="0.25">
      <c r="A670" s="6"/>
    </row>
    <row r="671" spans="1:1" x14ac:dyDescent="0.25">
      <c r="A671" s="6"/>
    </row>
    <row r="672" spans="1:1" x14ac:dyDescent="0.25">
      <c r="A672" s="6"/>
    </row>
    <row r="673" spans="1:1" x14ac:dyDescent="0.25">
      <c r="A673" s="6"/>
    </row>
    <row r="674" spans="1:1" x14ac:dyDescent="0.25">
      <c r="A674" s="6"/>
    </row>
    <row r="675" spans="1:1" x14ac:dyDescent="0.25">
      <c r="A675" s="6"/>
    </row>
    <row r="676" spans="1:1" x14ac:dyDescent="0.25">
      <c r="A676" s="6"/>
    </row>
    <row r="677" spans="1:1" x14ac:dyDescent="0.25">
      <c r="A677" s="6"/>
    </row>
    <row r="678" spans="1:1" x14ac:dyDescent="0.25">
      <c r="A678" s="6"/>
    </row>
    <row r="679" spans="1:1" x14ac:dyDescent="0.25">
      <c r="A679" s="6"/>
    </row>
    <row r="680" spans="1:1" x14ac:dyDescent="0.25">
      <c r="A680" s="6"/>
    </row>
    <row r="681" spans="1:1" x14ac:dyDescent="0.25">
      <c r="A681" s="6"/>
    </row>
    <row r="682" spans="1:1" x14ac:dyDescent="0.25">
      <c r="A682" s="6"/>
    </row>
    <row r="683" spans="1:1" x14ac:dyDescent="0.25">
      <c r="A683" s="6"/>
    </row>
    <row r="684" spans="1:1" x14ac:dyDescent="0.25">
      <c r="A684" s="6"/>
    </row>
    <row r="685" spans="1:1" x14ac:dyDescent="0.25">
      <c r="A685" s="6"/>
    </row>
    <row r="686" spans="1:1" x14ac:dyDescent="0.25">
      <c r="A686" s="6"/>
    </row>
    <row r="687" spans="1:1" x14ac:dyDescent="0.25">
      <c r="A687" s="6"/>
    </row>
    <row r="688" spans="1:1" x14ac:dyDescent="0.25">
      <c r="A688" s="6"/>
    </row>
    <row r="689" spans="1:1" x14ac:dyDescent="0.25">
      <c r="A689" s="6"/>
    </row>
    <row r="690" spans="1:1" x14ac:dyDescent="0.25">
      <c r="A690" s="6"/>
    </row>
    <row r="691" spans="1:1" x14ac:dyDescent="0.25">
      <c r="A691" s="6"/>
    </row>
    <row r="692" spans="1:1" x14ac:dyDescent="0.25">
      <c r="A692" s="6"/>
    </row>
    <row r="693" spans="1:1" x14ac:dyDescent="0.25">
      <c r="A693" s="6"/>
    </row>
    <row r="694" spans="1:1" x14ac:dyDescent="0.25">
      <c r="A694" s="6"/>
    </row>
    <row r="695" spans="1:1" x14ac:dyDescent="0.25">
      <c r="A695" s="6"/>
    </row>
    <row r="696" spans="1:1" x14ac:dyDescent="0.25">
      <c r="A696" s="6"/>
    </row>
    <row r="697" spans="1:1" x14ac:dyDescent="0.25">
      <c r="A697" s="6"/>
    </row>
    <row r="698" spans="1:1" x14ac:dyDescent="0.25">
      <c r="A698" s="6"/>
    </row>
    <row r="699" spans="1:1" x14ac:dyDescent="0.25">
      <c r="A699" s="6"/>
    </row>
    <row r="700" spans="1:1" x14ac:dyDescent="0.25">
      <c r="A700" s="6"/>
    </row>
    <row r="701" spans="1:1" x14ac:dyDescent="0.25">
      <c r="A701" s="6"/>
    </row>
    <row r="702" spans="1:1" x14ac:dyDescent="0.25">
      <c r="A702" s="6"/>
    </row>
    <row r="703" spans="1:1" x14ac:dyDescent="0.25">
      <c r="A703" s="6"/>
    </row>
    <row r="704" spans="1:1" x14ac:dyDescent="0.25">
      <c r="A704" s="6"/>
    </row>
    <row r="705" spans="1:1" x14ac:dyDescent="0.25">
      <c r="A705" s="6"/>
    </row>
    <row r="706" spans="1:1" x14ac:dyDescent="0.25">
      <c r="A706" s="6"/>
    </row>
    <row r="707" spans="1:1" x14ac:dyDescent="0.25">
      <c r="A707" s="6"/>
    </row>
    <row r="708" spans="1:1" x14ac:dyDescent="0.25">
      <c r="A708" s="6"/>
    </row>
    <row r="709" spans="1:1" x14ac:dyDescent="0.25">
      <c r="A709" s="6"/>
    </row>
    <row r="710" spans="1:1" x14ac:dyDescent="0.25">
      <c r="A710" s="6"/>
    </row>
    <row r="711" spans="1:1" x14ac:dyDescent="0.25">
      <c r="A711" s="6"/>
    </row>
    <row r="712" spans="1:1" x14ac:dyDescent="0.25">
      <c r="A712" s="6"/>
    </row>
    <row r="713" spans="1:1" x14ac:dyDescent="0.25">
      <c r="A713" s="6"/>
    </row>
    <row r="714" spans="1:1" x14ac:dyDescent="0.25">
      <c r="A714" s="6"/>
    </row>
    <row r="715" spans="1:1" x14ac:dyDescent="0.25">
      <c r="A715" s="6"/>
    </row>
    <row r="716" spans="1:1" x14ac:dyDescent="0.25">
      <c r="A716" s="6"/>
    </row>
    <row r="717" spans="1:1" x14ac:dyDescent="0.25">
      <c r="A717" s="6"/>
    </row>
    <row r="718" spans="1:1" x14ac:dyDescent="0.25">
      <c r="A718" s="6"/>
    </row>
    <row r="719" spans="1:1" x14ac:dyDescent="0.25">
      <c r="A719" s="6"/>
    </row>
    <row r="720" spans="1:1" x14ac:dyDescent="0.25">
      <c r="A720" s="6"/>
    </row>
    <row r="721" spans="1:1" x14ac:dyDescent="0.25">
      <c r="A721" s="6"/>
    </row>
    <row r="722" spans="1:1" x14ac:dyDescent="0.25">
      <c r="A722" s="6"/>
    </row>
    <row r="723" spans="1:1" x14ac:dyDescent="0.25">
      <c r="A723" s="6"/>
    </row>
    <row r="724" spans="1:1" x14ac:dyDescent="0.25">
      <c r="A724" s="6"/>
    </row>
    <row r="725" spans="1:1" x14ac:dyDescent="0.25">
      <c r="A725" s="6"/>
    </row>
    <row r="726" spans="1:1" x14ac:dyDescent="0.25">
      <c r="A726" s="6"/>
    </row>
    <row r="727" spans="1:1" x14ac:dyDescent="0.25">
      <c r="A727" s="6"/>
    </row>
    <row r="728" spans="1:1" x14ac:dyDescent="0.25">
      <c r="A728" s="6"/>
    </row>
    <row r="729" spans="1:1" x14ac:dyDescent="0.25">
      <c r="A729" s="6"/>
    </row>
    <row r="730" spans="1:1" x14ac:dyDescent="0.25">
      <c r="A730" s="6"/>
    </row>
    <row r="731" spans="1:1" x14ac:dyDescent="0.25">
      <c r="A731" s="6"/>
    </row>
    <row r="732" spans="1:1" x14ac:dyDescent="0.25">
      <c r="A732" s="6"/>
    </row>
    <row r="733" spans="1:1" x14ac:dyDescent="0.25">
      <c r="A733" s="6"/>
    </row>
    <row r="734" spans="1:1" x14ac:dyDescent="0.25">
      <c r="A734" s="6"/>
    </row>
    <row r="735" spans="1:1" x14ac:dyDescent="0.25">
      <c r="A735" s="6"/>
    </row>
    <row r="736" spans="1:1" x14ac:dyDescent="0.25">
      <c r="A736" s="6"/>
    </row>
    <row r="737" spans="1:1" x14ac:dyDescent="0.25">
      <c r="A737" s="6"/>
    </row>
    <row r="738" spans="1:1" x14ac:dyDescent="0.25">
      <c r="A738" s="6"/>
    </row>
    <row r="739" spans="1:1" x14ac:dyDescent="0.25">
      <c r="A739" s="6"/>
    </row>
    <row r="740" spans="1:1" x14ac:dyDescent="0.25">
      <c r="A740" s="6"/>
    </row>
    <row r="741" spans="1:1" x14ac:dyDescent="0.25">
      <c r="A741" s="6"/>
    </row>
    <row r="742" spans="1:1" x14ac:dyDescent="0.25">
      <c r="A742" s="6"/>
    </row>
    <row r="743" spans="1:1" x14ac:dyDescent="0.25">
      <c r="A743" s="6"/>
    </row>
    <row r="744" spans="1:1" x14ac:dyDescent="0.25">
      <c r="A744" s="6"/>
    </row>
    <row r="745" spans="1:1" x14ac:dyDescent="0.25">
      <c r="A745" s="6"/>
    </row>
    <row r="746" spans="1:1" x14ac:dyDescent="0.25">
      <c r="A746" s="6"/>
    </row>
    <row r="747" spans="1:1" x14ac:dyDescent="0.25">
      <c r="A747" s="6"/>
    </row>
    <row r="748" spans="1:1" x14ac:dyDescent="0.25">
      <c r="A748" s="6"/>
    </row>
    <row r="749" spans="1:1" x14ac:dyDescent="0.25">
      <c r="A749" s="6"/>
    </row>
    <row r="750" spans="1:1" x14ac:dyDescent="0.25">
      <c r="A750" s="6"/>
    </row>
    <row r="751" spans="1:1" x14ac:dyDescent="0.25">
      <c r="A751" s="6"/>
    </row>
    <row r="752" spans="1:1" x14ac:dyDescent="0.25">
      <c r="A752" s="6"/>
    </row>
    <row r="753" spans="1:1" x14ac:dyDescent="0.25">
      <c r="A753" s="6"/>
    </row>
    <row r="754" spans="1:1" x14ac:dyDescent="0.25">
      <c r="A754" s="6"/>
    </row>
    <row r="755" spans="1:1" x14ac:dyDescent="0.25">
      <c r="A755" s="6"/>
    </row>
    <row r="756" spans="1:1" x14ac:dyDescent="0.25">
      <c r="A756" s="6"/>
    </row>
    <row r="757" spans="1:1" x14ac:dyDescent="0.25">
      <c r="A757" s="6"/>
    </row>
    <row r="758" spans="1:1" x14ac:dyDescent="0.25">
      <c r="A758" s="6"/>
    </row>
    <row r="759" spans="1:1" x14ac:dyDescent="0.25">
      <c r="A759" s="6"/>
    </row>
    <row r="760" spans="1:1" x14ac:dyDescent="0.25">
      <c r="A760" s="6"/>
    </row>
    <row r="761" spans="1:1" x14ac:dyDescent="0.25">
      <c r="A761" s="6"/>
    </row>
    <row r="762" spans="1:1" x14ac:dyDescent="0.25">
      <c r="A762" s="6"/>
    </row>
    <row r="763" spans="1:1" x14ac:dyDescent="0.25">
      <c r="A763" s="6"/>
    </row>
    <row r="764" spans="1:1" x14ac:dyDescent="0.25">
      <c r="A764" s="6"/>
    </row>
    <row r="765" spans="1:1" x14ac:dyDescent="0.25">
      <c r="A765" s="6"/>
    </row>
    <row r="766" spans="1:1" x14ac:dyDescent="0.25">
      <c r="A766" s="6"/>
    </row>
    <row r="767" spans="1:1" x14ac:dyDescent="0.25">
      <c r="A767" s="6"/>
    </row>
    <row r="768" spans="1:1" x14ac:dyDescent="0.25">
      <c r="A768" s="6"/>
    </row>
    <row r="769" spans="1:1" x14ac:dyDescent="0.25">
      <c r="A769" s="6"/>
    </row>
    <row r="770" spans="1:1" x14ac:dyDescent="0.25">
      <c r="A770" s="6"/>
    </row>
    <row r="771" spans="1:1" x14ac:dyDescent="0.25">
      <c r="A771" s="6"/>
    </row>
    <row r="772" spans="1:1" x14ac:dyDescent="0.25">
      <c r="A772" s="6"/>
    </row>
    <row r="773" spans="1:1" x14ac:dyDescent="0.25">
      <c r="A773" s="6"/>
    </row>
    <row r="774" spans="1:1" x14ac:dyDescent="0.25">
      <c r="A774" s="6"/>
    </row>
    <row r="775" spans="1:1" x14ac:dyDescent="0.25">
      <c r="A775" s="6"/>
    </row>
    <row r="776" spans="1:1" x14ac:dyDescent="0.25">
      <c r="A776" s="6"/>
    </row>
    <row r="777" spans="1:1" x14ac:dyDescent="0.25">
      <c r="A777" s="6"/>
    </row>
    <row r="778" spans="1:1" x14ac:dyDescent="0.25">
      <c r="A778" s="6"/>
    </row>
    <row r="779" spans="1:1" x14ac:dyDescent="0.25">
      <c r="A779" s="6"/>
    </row>
    <row r="780" spans="1:1" x14ac:dyDescent="0.25">
      <c r="A780" s="6"/>
    </row>
    <row r="781" spans="1:1" x14ac:dyDescent="0.25">
      <c r="A781" s="6"/>
    </row>
    <row r="782" spans="1:1" x14ac:dyDescent="0.25">
      <c r="A782" s="6"/>
    </row>
    <row r="783" spans="1:1" x14ac:dyDescent="0.25">
      <c r="A783" s="6"/>
    </row>
    <row r="784" spans="1:1" x14ac:dyDescent="0.25">
      <c r="A784" s="6"/>
    </row>
    <row r="785" spans="1:1" x14ac:dyDescent="0.25">
      <c r="A785" s="6"/>
    </row>
    <row r="786" spans="1:1" x14ac:dyDescent="0.25">
      <c r="A786" s="6"/>
    </row>
    <row r="787" spans="1:1" x14ac:dyDescent="0.25">
      <c r="A787" s="6"/>
    </row>
    <row r="788" spans="1:1" x14ac:dyDescent="0.25">
      <c r="A788" s="6"/>
    </row>
    <row r="789" spans="1:1" x14ac:dyDescent="0.25">
      <c r="A789" s="6"/>
    </row>
    <row r="790" spans="1:1" x14ac:dyDescent="0.25">
      <c r="A790" s="6"/>
    </row>
    <row r="791" spans="1:1" x14ac:dyDescent="0.25">
      <c r="A791" s="6"/>
    </row>
    <row r="792" spans="1:1" x14ac:dyDescent="0.25">
      <c r="A792" s="6"/>
    </row>
    <row r="793" spans="1:1" x14ac:dyDescent="0.25">
      <c r="A793" s="6"/>
    </row>
    <row r="794" spans="1:1" x14ac:dyDescent="0.25">
      <c r="A794" s="6"/>
    </row>
    <row r="795" spans="1:1" x14ac:dyDescent="0.25">
      <c r="A795" s="6"/>
    </row>
    <row r="796" spans="1:1" x14ac:dyDescent="0.25">
      <c r="A796" s="6"/>
    </row>
    <row r="797" spans="1:1" x14ac:dyDescent="0.25">
      <c r="A797" s="6"/>
    </row>
    <row r="798" spans="1:1" x14ac:dyDescent="0.25">
      <c r="A798" s="6"/>
    </row>
    <row r="799" spans="1:1" x14ac:dyDescent="0.25">
      <c r="A799" s="6"/>
    </row>
    <row r="800" spans="1:1" x14ac:dyDescent="0.25">
      <c r="A800" s="6"/>
    </row>
    <row r="801" spans="1:1" x14ac:dyDescent="0.25">
      <c r="A801" s="6"/>
    </row>
    <row r="802" spans="1:1" x14ac:dyDescent="0.25">
      <c r="A802" s="6"/>
    </row>
    <row r="803" spans="1:1" x14ac:dyDescent="0.25">
      <c r="A803" s="6"/>
    </row>
    <row r="804" spans="1:1" x14ac:dyDescent="0.25">
      <c r="A804" s="6"/>
    </row>
    <row r="805" spans="1:1" x14ac:dyDescent="0.25">
      <c r="A805" s="6"/>
    </row>
    <row r="806" spans="1:1" x14ac:dyDescent="0.25">
      <c r="A806" s="6"/>
    </row>
    <row r="807" spans="1:1" x14ac:dyDescent="0.25">
      <c r="A807" s="6"/>
    </row>
    <row r="808" spans="1:1" x14ac:dyDescent="0.25">
      <c r="A808" s="6"/>
    </row>
    <row r="809" spans="1:1" x14ac:dyDescent="0.25">
      <c r="A809" s="6"/>
    </row>
    <row r="810" spans="1:1" x14ac:dyDescent="0.25">
      <c r="A810" s="6"/>
    </row>
    <row r="811" spans="1:1" x14ac:dyDescent="0.25">
      <c r="A811" s="6"/>
    </row>
    <row r="812" spans="1:1" x14ac:dyDescent="0.25">
      <c r="A812" s="6"/>
    </row>
    <row r="813" spans="1:1" x14ac:dyDescent="0.25">
      <c r="A813" s="6"/>
    </row>
    <row r="814" spans="1:1" x14ac:dyDescent="0.25">
      <c r="A814" s="6"/>
    </row>
    <row r="815" spans="1:1" x14ac:dyDescent="0.25">
      <c r="A815" s="6"/>
    </row>
    <row r="816" spans="1:1" x14ac:dyDescent="0.25">
      <c r="A816" s="6"/>
    </row>
    <row r="817" spans="1:1" x14ac:dyDescent="0.25">
      <c r="A817" s="6"/>
    </row>
    <row r="818" spans="1:1" x14ac:dyDescent="0.25">
      <c r="A818" s="6"/>
    </row>
    <row r="819" spans="1:1" x14ac:dyDescent="0.25">
      <c r="A819" s="6"/>
    </row>
    <row r="820" spans="1:1" x14ac:dyDescent="0.25">
      <c r="A820" s="6"/>
    </row>
    <row r="821" spans="1:1" x14ac:dyDescent="0.25">
      <c r="A821" s="6"/>
    </row>
    <row r="822" spans="1:1" x14ac:dyDescent="0.25">
      <c r="A822" s="6"/>
    </row>
    <row r="823" spans="1:1" x14ac:dyDescent="0.25">
      <c r="A823" s="6"/>
    </row>
    <row r="824" spans="1:1" x14ac:dyDescent="0.25">
      <c r="A824" s="6"/>
    </row>
    <row r="825" spans="1:1" x14ac:dyDescent="0.25">
      <c r="A825" s="6"/>
    </row>
    <row r="826" spans="1:1" x14ac:dyDescent="0.25">
      <c r="A826" s="6"/>
    </row>
    <row r="827" spans="1:1" x14ac:dyDescent="0.25">
      <c r="A827" s="6"/>
    </row>
    <row r="828" spans="1:1" x14ac:dyDescent="0.25">
      <c r="A828" s="6"/>
    </row>
    <row r="829" spans="1:1" x14ac:dyDescent="0.25">
      <c r="A829" s="6"/>
    </row>
    <row r="830" spans="1:1" x14ac:dyDescent="0.25">
      <c r="A830" s="6"/>
    </row>
    <row r="831" spans="1:1" x14ac:dyDescent="0.25">
      <c r="A831" s="6"/>
    </row>
    <row r="832" spans="1:1" x14ac:dyDescent="0.25">
      <c r="A832" s="6"/>
    </row>
    <row r="833" spans="1:1" x14ac:dyDescent="0.25">
      <c r="A833" s="6"/>
    </row>
    <row r="834" spans="1:1" x14ac:dyDescent="0.25">
      <c r="A834" s="6"/>
    </row>
    <row r="835" spans="1:1" x14ac:dyDescent="0.25">
      <c r="A835" s="6"/>
    </row>
    <row r="836" spans="1:1" x14ac:dyDescent="0.25">
      <c r="A836" s="6"/>
    </row>
    <row r="837" spans="1:1" x14ac:dyDescent="0.25">
      <c r="A837" s="6"/>
    </row>
    <row r="838" spans="1:1" x14ac:dyDescent="0.25">
      <c r="A838" s="6"/>
    </row>
    <row r="839" spans="1:1" x14ac:dyDescent="0.25">
      <c r="A839" s="6"/>
    </row>
    <row r="840" spans="1:1" x14ac:dyDescent="0.25">
      <c r="A840" s="6"/>
    </row>
    <row r="841" spans="1:1" x14ac:dyDescent="0.25">
      <c r="A841" s="6"/>
    </row>
    <row r="842" spans="1:1" x14ac:dyDescent="0.25">
      <c r="A842" s="6"/>
    </row>
    <row r="843" spans="1:1" x14ac:dyDescent="0.25">
      <c r="A843" s="6"/>
    </row>
    <row r="844" spans="1:1" x14ac:dyDescent="0.25">
      <c r="A844" s="6"/>
    </row>
    <row r="845" spans="1:1" x14ac:dyDescent="0.25">
      <c r="A845" s="6"/>
    </row>
    <row r="846" spans="1:1" x14ac:dyDescent="0.25">
      <c r="A846" s="6"/>
    </row>
    <row r="847" spans="1:1" x14ac:dyDescent="0.25">
      <c r="A847" s="6"/>
    </row>
    <row r="848" spans="1:1" x14ac:dyDescent="0.25">
      <c r="A848" s="6"/>
    </row>
    <row r="849" spans="1:1" x14ac:dyDescent="0.25">
      <c r="A849" s="6"/>
    </row>
    <row r="850" spans="1:1" x14ac:dyDescent="0.25">
      <c r="A850" s="6"/>
    </row>
    <row r="851" spans="1:1" x14ac:dyDescent="0.25">
      <c r="A851" s="6"/>
    </row>
    <row r="852" spans="1:1" x14ac:dyDescent="0.25">
      <c r="A852" s="6"/>
    </row>
    <row r="853" spans="1:1" x14ac:dyDescent="0.25">
      <c r="A853" s="6"/>
    </row>
    <row r="854" spans="1:1" x14ac:dyDescent="0.25">
      <c r="A854" s="6"/>
    </row>
    <row r="855" spans="1:1" x14ac:dyDescent="0.25">
      <c r="A855" s="6"/>
    </row>
    <row r="856" spans="1:1" x14ac:dyDescent="0.25">
      <c r="A856" s="6"/>
    </row>
    <row r="857" spans="1:1" x14ac:dyDescent="0.25">
      <c r="A857" s="6"/>
    </row>
    <row r="858" spans="1:1" x14ac:dyDescent="0.25">
      <c r="A858" s="6"/>
    </row>
    <row r="859" spans="1:1" x14ac:dyDescent="0.25">
      <c r="A859" s="6"/>
    </row>
    <row r="860" spans="1:1" x14ac:dyDescent="0.25">
      <c r="A860" s="6"/>
    </row>
    <row r="861" spans="1:1" x14ac:dyDescent="0.25">
      <c r="A861" s="6"/>
    </row>
    <row r="862" spans="1:1" x14ac:dyDescent="0.25">
      <c r="A862" s="6"/>
    </row>
    <row r="863" spans="1:1" x14ac:dyDescent="0.25">
      <c r="A863" s="6"/>
    </row>
    <row r="864" spans="1:1" x14ac:dyDescent="0.25">
      <c r="A864" s="6"/>
    </row>
    <row r="865" spans="1:1" x14ac:dyDescent="0.25">
      <c r="A865" s="6"/>
    </row>
    <row r="866" spans="1:1" x14ac:dyDescent="0.25">
      <c r="A866" s="6"/>
    </row>
    <row r="867" spans="1:1" x14ac:dyDescent="0.25">
      <c r="A867" s="6"/>
    </row>
    <row r="868" spans="1:1" x14ac:dyDescent="0.25">
      <c r="A868" s="6"/>
    </row>
    <row r="869" spans="1:1" x14ac:dyDescent="0.25">
      <c r="A869" s="6"/>
    </row>
    <row r="870" spans="1:1" x14ac:dyDescent="0.25">
      <c r="A870" s="6"/>
    </row>
    <row r="871" spans="1:1" x14ac:dyDescent="0.25">
      <c r="A871" s="6"/>
    </row>
    <row r="872" spans="1:1" x14ac:dyDescent="0.25">
      <c r="A872" s="6"/>
    </row>
    <row r="873" spans="1:1" x14ac:dyDescent="0.25">
      <c r="A873" s="6"/>
    </row>
    <row r="874" spans="1:1" x14ac:dyDescent="0.25">
      <c r="A874" s="6"/>
    </row>
    <row r="875" spans="1:1" x14ac:dyDescent="0.25">
      <c r="A875" s="6"/>
    </row>
    <row r="876" spans="1:1" x14ac:dyDescent="0.25">
      <c r="A876" s="6"/>
    </row>
    <row r="877" spans="1:1" x14ac:dyDescent="0.25">
      <c r="A877" s="6"/>
    </row>
    <row r="878" spans="1:1" x14ac:dyDescent="0.25">
      <c r="A878" s="6"/>
    </row>
    <row r="879" spans="1:1" x14ac:dyDescent="0.25">
      <c r="A879" s="6"/>
    </row>
    <row r="880" spans="1:1" x14ac:dyDescent="0.25">
      <c r="A880" s="6"/>
    </row>
    <row r="881" spans="1:1" x14ac:dyDescent="0.25">
      <c r="A881" s="6"/>
    </row>
    <row r="882" spans="1:1" x14ac:dyDescent="0.25">
      <c r="A882" s="6"/>
    </row>
    <row r="883" spans="1:1" x14ac:dyDescent="0.25">
      <c r="A883" s="6"/>
    </row>
    <row r="884" spans="1:1" x14ac:dyDescent="0.25">
      <c r="A884" s="6"/>
    </row>
    <row r="885" spans="1:1" x14ac:dyDescent="0.25">
      <c r="A885" s="6"/>
    </row>
    <row r="886" spans="1:1" x14ac:dyDescent="0.25">
      <c r="A886" s="6"/>
    </row>
    <row r="887" spans="1:1" x14ac:dyDescent="0.25">
      <c r="A887" s="6"/>
    </row>
    <row r="888" spans="1:1" x14ac:dyDescent="0.25">
      <c r="A888" s="6"/>
    </row>
    <row r="889" spans="1:1" x14ac:dyDescent="0.25">
      <c r="A889" s="6"/>
    </row>
    <row r="890" spans="1:1" x14ac:dyDescent="0.25">
      <c r="A890" s="6"/>
    </row>
    <row r="891" spans="1:1" x14ac:dyDescent="0.25">
      <c r="A891" s="6"/>
    </row>
    <row r="892" spans="1:1" x14ac:dyDescent="0.25">
      <c r="A892" s="6"/>
    </row>
    <row r="893" spans="1:1" x14ac:dyDescent="0.25">
      <c r="A893" s="6"/>
    </row>
    <row r="894" spans="1:1" x14ac:dyDescent="0.25">
      <c r="A894" s="6"/>
    </row>
    <row r="895" spans="1:1" x14ac:dyDescent="0.25">
      <c r="A895" s="6"/>
    </row>
    <row r="896" spans="1:1" x14ac:dyDescent="0.25">
      <c r="A896" s="6"/>
    </row>
    <row r="897" spans="1:1" x14ac:dyDescent="0.25">
      <c r="A897" s="6"/>
    </row>
    <row r="898" spans="1:1" x14ac:dyDescent="0.25">
      <c r="A898" s="6"/>
    </row>
    <row r="899" spans="1:1" x14ac:dyDescent="0.25">
      <c r="A899" s="6"/>
    </row>
    <row r="900" spans="1:1" x14ac:dyDescent="0.25">
      <c r="A900" s="6"/>
    </row>
    <row r="901" spans="1:1" x14ac:dyDescent="0.25">
      <c r="A901" s="6"/>
    </row>
    <row r="902" spans="1:1" x14ac:dyDescent="0.25">
      <c r="A902" s="6"/>
    </row>
    <row r="903" spans="1:1" x14ac:dyDescent="0.25">
      <c r="A903" s="6"/>
    </row>
    <row r="904" spans="1:1" x14ac:dyDescent="0.25">
      <c r="A904" s="6"/>
    </row>
    <row r="905" spans="1:1" x14ac:dyDescent="0.25">
      <c r="A905" s="6"/>
    </row>
    <row r="906" spans="1:1" x14ac:dyDescent="0.25">
      <c r="A906" s="6"/>
    </row>
    <row r="907" spans="1:1" x14ac:dyDescent="0.25">
      <c r="A907" s="6"/>
    </row>
    <row r="908" spans="1:1" x14ac:dyDescent="0.25">
      <c r="A908" s="6"/>
    </row>
    <row r="909" spans="1:1" x14ac:dyDescent="0.25">
      <c r="A909" s="6"/>
    </row>
    <row r="910" spans="1:1" x14ac:dyDescent="0.25">
      <c r="A910" s="6"/>
    </row>
    <row r="911" spans="1:1" x14ac:dyDescent="0.25">
      <c r="A911" s="6"/>
    </row>
    <row r="912" spans="1:1" x14ac:dyDescent="0.25">
      <c r="A912" s="6"/>
    </row>
    <row r="913" spans="1:1" x14ac:dyDescent="0.25">
      <c r="A913" s="6"/>
    </row>
    <row r="914" spans="1:1" x14ac:dyDescent="0.25">
      <c r="A914" s="6"/>
    </row>
    <row r="915" spans="1:1" x14ac:dyDescent="0.25">
      <c r="A915" s="6"/>
    </row>
    <row r="916" spans="1:1" x14ac:dyDescent="0.25">
      <c r="A916" s="6"/>
    </row>
    <row r="917" spans="1:1" x14ac:dyDescent="0.25">
      <c r="A917" s="6"/>
    </row>
    <row r="918" spans="1:1" x14ac:dyDescent="0.25">
      <c r="A918" s="6"/>
    </row>
    <row r="919" spans="1:1" x14ac:dyDescent="0.25">
      <c r="A919" s="6"/>
    </row>
    <row r="920" spans="1:1" x14ac:dyDescent="0.25">
      <c r="A920" s="6"/>
    </row>
    <row r="921" spans="1:1" x14ac:dyDescent="0.25">
      <c r="A921" s="6"/>
    </row>
    <row r="922" spans="1:1" x14ac:dyDescent="0.25">
      <c r="A922" s="6"/>
    </row>
    <row r="923" spans="1:1" x14ac:dyDescent="0.25">
      <c r="A923" s="6"/>
    </row>
    <row r="924" spans="1:1" x14ac:dyDescent="0.25">
      <c r="A924" s="6"/>
    </row>
    <row r="925" spans="1:1" x14ac:dyDescent="0.25">
      <c r="A925" s="6"/>
    </row>
    <row r="926" spans="1:1" x14ac:dyDescent="0.25">
      <c r="A926" s="6"/>
    </row>
    <row r="927" spans="1:1" x14ac:dyDescent="0.25">
      <c r="A927" s="6"/>
    </row>
    <row r="928" spans="1:1" x14ac:dyDescent="0.25">
      <c r="A928" s="6"/>
    </row>
    <row r="929" spans="1:1" x14ac:dyDescent="0.25">
      <c r="A929" s="6"/>
    </row>
    <row r="930" spans="1:1" x14ac:dyDescent="0.25">
      <c r="A930" s="6"/>
    </row>
    <row r="931" spans="1:1" x14ac:dyDescent="0.25">
      <c r="A931" s="6"/>
    </row>
    <row r="932" spans="1:1" x14ac:dyDescent="0.25">
      <c r="A932" s="6"/>
    </row>
    <row r="933" spans="1:1" x14ac:dyDescent="0.25">
      <c r="A933" s="6"/>
    </row>
    <row r="934" spans="1:1" x14ac:dyDescent="0.25">
      <c r="A934" s="6"/>
    </row>
    <row r="935" spans="1:1" x14ac:dyDescent="0.25">
      <c r="A935" s="6"/>
    </row>
    <row r="936" spans="1:1" x14ac:dyDescent="0.25">
      <c r="A936" s="6"/>
    </row>
    <row r="937" spans="1:1" x14ac:dyDescent="0.25">
      <c r="A937" s="6"/>
    </row>
    <row r="938" spans="1:1" x14ac:dyDescent="0.25">
      <c r="A938" s="6"/>
    </row>
    <row r="939" spans="1:1" x14ac:dyDescent="0.25">
      <c r="A939" s="6"/>
    </row>
    <row r="940" spans="1:1" x14ac:dyDescent="0.25">
      <c r="A940" s="6"/>
    </row>
    <row r="941" spans="1:1" x14ac:dyDescent="0.25">
      <c r="A941" s="6"/>
    </row>
    <row r="942" spans="1:1" x14ac:dyDescent="0.25">
      <c r="A942" s="6"/>
    </row>
    <row r="943" spans="1:1" x14ac:dyDescent="0.25">
      <c r="A943" s="6"/>
    </row>
    <row r="944" spans="1:1" x14ac:dyDescent="0.25">
      <c r="A944" s="6"/>
    </row>
    <row r="945" spans="1:1" x14ac:dyDescent="0.25">
      <c r="A945" s="6"/>
    </row>
    <row r="946" spans="1:1" x14ac:dyDescent="0.25">
      <c r="A946" s="6"/>
    </row>
    <row r="947" spans="1:1" x14ac:dyDescent="0.25">
      <c r="A947" s="6"/>
    </row>
    <row r="948" spans="1:1" x14ac:dyDescent="0.25">
      <c r="A948" s="6"/>
    </row>
    <row r="949" spans="1:1" x14ac:dyDescent="0.25">
      <c r="A949" s="6"/>
    </row>
    <row r="950" spans="1:1" x14ac:dyDescent="0.25">
      <c r="A950" s="6"/>
    </row>
    <row r="951" spans="1:1" x14ac:dyDescent="0.25">
      <c r="A951" s="6"/>
    </row>
    <row r="952" spans="1:1" x14ac:dyDescent="0.25">
      <c r="A952" s="6"/>
    </row>
    <row r="953" spans="1:1" x14ac:dyDescent="0.25">
      <c r="A953" s="6"/>
    </row>
    <row r="954" spans="1:1" x14ac:dyDescent="0.25">
      <c r="A954" s="6"/>
    </row>
    <row r="955" spans="1:1" x14ac:dyDescent="0.25">
      <c r="A955" s="6"/>
    </row>
    <row r="956" spans="1:1" x14ac:dyDescent="0.25">
      <c r="A956" s="6"/>
    </row>
    <row r="957" spans="1:1" x14ac:dyDescent="0.25">
      <c r="A957" s="6"/>
    </row>
    <row r="958" spans="1:1" x14ac:dyDescent="0.25">
      <c r="A958" s="6"/>
    </row>
    <row r="959" spans="1:1" x14ac:dyDescent="0.25">
      <c r="A959" s="6"/>
    </row>
    <row r="960" spans="1:1" x14ac:dyDescent="0.25">
      <c r="A960" s="6"/>
    </row>
    <row r="961" spans="1:1" x14ac:dyDescent="0.25">
      <c r="A961" s="6"/>
    </row>
    <row r="962" spans="1:1" x14ac:dyDescent="0.25">
      <c r="A962" s="6"/>
    </row>
    <row r="963" spans="1:1" x14ac:dyDescent="0.25">
      <c r="A963" s="6"/>
    </row>
    <row r="964" spans="1:1" x14ac:dyDescent="0.25">
      <c r="A964" s="6"/>
    </row>
    <row r="965" spans="1:1" x14ac:dyDescent="0.25">
      <c r="A965" s="6"/>
    </row>
    <row r="966" spans="1:1" x14ac:dyDescent="0.25">
      <c r="A966" s="6"/>
    </row>
    <row r="967" spans="1:1" x14ac:dyDescent="0.25">
      <c r="A967" s="6"/>
    </row>
    <row r="968" spans="1:1" x14ac:dyDescent="0.25">
      <c r="A968" s="6"/>
    </row>
    <row r="969" spans="1:1" x14ac:dyDescent="0.25">
      <c r="A969" s="6"/>
    </row>
    <row r="970" spans="1:1" x14ac:dyDescent="0.25">
      <c r="A970" s="6"/>
    </row>
    <row r="971" spans="1:1" x14ac:dyDescent="0.25">
      <c r="A971" s="6"/>
    </row>
    <row r="972" spans="1:1" x14ac:dyDescent="0.25">
      <c r="A972" s="6"/>
    </row>
    <row r="973" spans="1:1" x14ac:dyDescent="0.25">
      <c r="A973" s="6"/>
    </row>
    <row r="974" spans="1:1" x14ac:dyDescent="0.25">
      <c r="A974" s="6"/>
    </row>
    <row r="975" spans="1:1" x14ac:dyDescent="0.25">
      <c r="A975" s="6"/>
    </row>
    <row r="976" spans="1:1" x14ac:dyDescent="0.25">
      <c r="A976" s="6"/>
    </row>
    <row r="977" spans="1:1" x14ac:dyDescent="0.25">
      <c r="A977" s="6"/>
    </row>
    <row r="978" spans="1:1" x14ac:dyDescent="0.25">
      <c r="A978" s="6"/>
    </row>
    <row r="979" spans="1:1" x14ac:dyDescent="0.25">
      <c r="A979" s="6"/>
    </row>
    <row r="980" spans="1:1" x14ac:dyDescent="0.25">
      <c r="A980" s="6"/>
    </row>
    <row r="981" spans="1:1" x14ac:dyDescent="0.25">
      <c r="A981" s="6"/>
    </row>
    <row r="982" spans="1:1" x14ac:dyDescent="0.25">
      <c r="A982" s="6"/>
    </row>
    <row r="983" spans="1:1" x14ac:dyDescent="0.25">
      <c r="A983" s="6"/>
    </row>
    <row r="984" spans="1:1" x14ac:dyDescent="0.25">
      <c r="A984" s="6"/>
    </row>
    <row r="985" spans="1:1" x14ac:dyDescent="0.25">
      <c r="A985" s="6"/>
    </row>
    <row r="986" spans="1:1" x14ac:dyDescent="0.25">
      <c r="A986" s="6"/>
    </row>
    <row r="987" spans="1:1" x14ac:dyDescent="0.25">
      <c r="A987" s="6"/>
    </row>
    <row r="988" spans="1:1" x14ac:dyDescent="0.25">
      <c r="A988" s="6"/>
    </row>
    <row r="989" spans="1:1" x14ac:dyDescent="0.25">
      <c r="A989" s="6"/>
    </row>
    <row r="990" spans="1:1" x14ac:dyDescent="0.25">
      <c r="A990" s="6"/>
    </row>
    <row r="991" spans="1:1" x14ac:dyDescent="0.25">
      <c r="A991" s="6"/>
    </row>
    <row r="992" spans="1:1" x14ac:dyDescent="0.25">
      <c r="A992" s="6"/>
    </row>
    <row r="993" spans="1:1" x14ac:dyDescent="0.25">
      <c r="A993" s="6"/>
    </row>
    <row r="994" spans="1:1" x14ac:dyDescent="0.25">
      <c r="A994" s="6"/>
    </row>
    <row r="995" spans="1:1" x14ac:dyDescent="0.25">
      <c r="A995" s="6"/>
    </row>
    <row r="996" spans="1:1" x14ac:dyDescent="0.25">
      <c r="A996" s="6"/>
    </row>
    <row r="997" spans="1:1" x14ac:dyDescent="0.25">
      <c r="A997" s="6"/>
    </row>
    <row r="998" spans="1:1" x14ac:dyDescent="0.25">
      <c r="A998" s="6"/>
    </row>
    <row r="999" spans="1:1" x14ac:dyDescent="0.25">
      <c r="A999" s="6"/>
    </row>
    <row r="1000" spans="1:1" x14ac:dyDescent="0.25">
      <c r="A1000" s="6"/>
    </row>
    <row r="1001" spans="1:1" x14ac:dyDescent="0.25">
      <c r="A1001" s="6"/>
    </row>
    <row r="1002" spans="1:1" x14ac:dyDescent="0.25">
      <c r="A1002" s="6"/>
    </row>
    <row r="1003" spans="1:1" x14ac:dyDescent="0.25">
      <c r="A1003" s="6"/>
    </row>
    <row r="1004" spans="1:1" x14ac:dyDescent="0.25">
      <c r="A1004" s="6"/>
    </row>
    <row r="1005" spans="1:1" x14ac:dyDescent="0.25">
      <c r="A1005" s="6"/>
    </row>
    <row r="1006" spans="1:1" x14ac:dyDescent="0.25">
      <c r="A1006" s="6"/>
    </row>
    <row r="1007" spans="1:1" x14ac:dyDescent="0.25">
      <c r="A1007" s="6"/>
    </row>
    <row r="1008" spans="1:1" x14ac:dyDescent="0.25">
      <c r="A1008" s="6"/>
    </row>
    <row r="1009" spans="1:1" x14ac:dyDescent="0.25">
      <c r="A1009" s="6"/>
    </row>
    <row r="1010" spans="1:1" x14ac:dyDescent="0.25">
      <c r="A1010" s="6"/>
    </row>
    <row r="1011" spans="1:1" x14ac:dyDescent="0.25">
      <c r="A1011" s="6"/>
    </row>
    <row r="1012" spans="1:1" x14ac:dyDescent="0.25">
      <c r="A1012" s="6"/>
    </row>
    <row r="1013" spans="1:1" x14ac:dyDescent="0.25">
      <c r="A1013" s="6"/>
    </row>
    <row r="1014" spans="1:1" x14ac:dyDescent="0.25">
      <c r="A1014" s="6"/>
    </row>
    <row r="1015" spans="1:1" x14ac:dyDescent="0.25">
      <c r="A1015" s="6"/>
    </row>
    <row r="1016" spans="1:1" x14ac:dyDescent="0.25">
      <c r="A1016" s="6"/>
    </row>
    <row r="1017" spans="1:1" x14ac:dyDescent="0.25">
      <c r="A1017" s="6"/>
    </row>
    <row r="1018" spans="1:1" x14ac:dyDescent="0.25">
      <c r="A1018" s="6"/>
    </row>
    <row r="1019" spans="1:1" x14ac:dyDescent="0.25">
      <c r="A1019" s="6"/>
    </row>
    <row r="1020" spans="1:1" x14ac:dyDescent="0.25">
      <c r="A1020" s="6"/>
    </row>
    <row r="1021" spans="1:1" x14ac:dyDescent="0.25">
      <c r="A1021" s="6"/>
    </row>
    <row r="1022" spans="1:1" x14ac:dyDescent="0.25">
      <c r="A1022" s="6"/>
    </row>
    <row r="1023" spans="1:1" x14ac:dyDescent="0.25">
      <c r="A1023" s="6"/>
    </row>
    <row r="1024" spans="1:1" x14ac:dyDescent="0.25">
      <c r="A1024" s="6"/>
    </row>
    <row r="1025" spans="1:1" x14ac:dyDescent="0.25">
      <c r="A1025" s="6"/>
    </row>
    <row r="1026" spans="1:1" x14ac:dyDescent="0.25">
      <c r="A1026" s="6"/>
    </row>
    <row r="1027" spans="1:1" x14ac:dyDescent="0.25">
      <c r="A1027" s="6"/>
    </row>
    <row r="1028" spans="1:1" x14ac:dyDescent="0.25">
      <c r="A1028" s="6"/>
    </row>
    <row r="1029" spans="1:1" x14ac:dyDescent="0.25">
      <c r="A1029" s="6"/>
    </row>
    <row r="1030" spans="1:1" x14ac:dyDescent="0.25">
      <c r="A1030" s="6"/>
    </row>
    <row r="1031" spans="1:1" x14ac:dyDescent="0.25">
      <c r="A1031" s="6"/>
    </row>
    <row r="1032" spans="1:1" x14ac:dyDescent="0.25">
      <c r="A1032" s="6"/>
    </row>
    <row r="1033" spans="1:1" x14ac:dyDescent="0.25">
      <c r="A1033" s="6"/>
    </row>
    <row r="1034" spans="1:1" x14ac:dyDescent="0.25">
      <c r="A1034" s="6"/>
    </row>
    <row r="1035" spans="1:1" x14ac:dyDescent="0.25">
      <c r="A1035" s="6"/>
    </row>
    <row r="1036" spans="1:1" x14ac:dyDescent="0.25">
      <c r="A1036" s="6"/>
    </row>
    <row r="1037" spans="1:1" x14ac:dyDescent="0.25">
      <c r="A1037" s="6"/>
    </row>
    <row r="1038" spans="1:1" x14ac:dyDescent="0.25">
      <c r="A1038" s="6"/>
    </row>
    <row r="1039" spans="1:1" x14ac:dyDescent="0.25">
      <c r="A1039" s="6"/>
    </row>
    <row r="1040" spans="1:1" x14ac:dyDescent="0.25">
      <c r="A1040" s="6"/>
    </row>
    <row r="1041" spans="1:1" x14ac:dyDescent="0.25">
      <c r="A1041" s="6"/>
    </row>
  </sheetData>
  <mergeCells count="6">
    <mergeCell ref="R1:R2"/>
    <mergeCell ref="N2:N4"/>
    <mergeCell ref="A2:A4"/>
    <mergeCell ref="K2:K4"/>
    <mergeCell ref="J2:J4"/>
    <mergeCell ref="I2:I4"/>
  </mergeCells>
  <conditionalFormatting sqref="K37:K57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N5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4"/>
  <sheetViews>
    <sheetView workbookViewId="0">
      <selection activeCell="K4" sqref="K4"/>
    </sheetView>
  </sheetViews>
  <sheetFormatPr defaultRowHeight="15" x14ac:dyDescent="0.25"/>
  <cols>
    <col min="1" max="1" width="22.140625" style="5" bestFit="1" customWidth="1"/>
    <col min="2" max="2" width="38.140625" style="6" bestFit="1" customWidth="1"/>
    <col min="3" max="7" width="9.140625" style="6"/>
    <col min="8" max="8" width="10.7109375" style="6" bestFit="1" customWidth="1"/>
    <col min="10" max="10" width="10" bestFit="1" customWidth="1"/>
    <col min="11" max="11" width="43.85546875" bestFit="1" customWidth="1"/>
    <col min="17" max="17" width="10.7109375" bestFit="1" customWidth="1"/>
  </cols>
  <sheetData>
    <row r="1" spans="1:17" x14ac:dyDescent="0.25">
      <c r="A1" s="3" t="s">
        <v>319</v>
      </c>
      <c r="B1" s="3" t="s">
        <v>28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8" t="s">
        <v>5</v>
      </c>
      <c r="I1" s="3" t="s">
        <v>6</v>
      </c>
      <c r="J1" s="37" t="s">
        <v>296</v>
      </c>
      <c r="K1" s="50" t="s">
        <v>1178</v>
      </c>
      <c r="P1" s="4" t="s">
        <v>4</v>
      </c>
      <c r="Q1" s="8" t="s">
        <v>5</v>
      </c>
    </row>
    <row r="2" spans="1:17" x14ac:dyDescent="0.25">
      <c r="A2" s="59" t="s">
        <v>322</v>
      </c>
      <c r="B2" s="1"/>
      <c r="C2" s="14">
        <v>0.10199999999999999</v>
      </c>
      <c r="D2"/>
      <c r="E2" s="14"/>
      <c r="F2"/>
      <c r="G2" s="23">
        <v>930.99300000000005</v>
      </c>
      <c r="H2" s="6">
        <v>37239731</v>
      </c>
      <c r="I2" s="58">
        <f>P19</f>
        <v>1010.4567058823529</v>
      </c>
      <c r="J2" s="31">
        <v>0</v>
      </c>
      <c r="K2" s="51"/>
      <c r="M2" s="43">
        <v>1</v>
      </c>
      <c r="N2" s="43">
        <v>0.10199999999999999</v>
      </c>
      <c r="O2" s="43">
        <v>1.28</v>
      </c>
      <c r="P2" s="43">
        <v>952.04700000000003</v>
      </c>
      <c r="Q2" s="43">
        <v>38081895</v>
      </c>
    </row>
    <row r="3" spans="1:17" x14ac:dyDescent="0.25">
      <c r="A3" s="60"/>
      <c r="B3" s="1"/>
      <c r="C3" s="14">
        <v>0.10199999999999999</v>
      </c>
      <c r="D3"/>
      <c r="E3" s="14"/>
      <c r="F3"/>
      <c r="G3" s="23">
        <v>900.14300000000003</v>
      </c>
      <c r="H3" s="6">
        <v>36005730</v>
      </c>
      <c r="I3" s="58"/>
      <c r="J3" s="31"/>
      <c r="K3" s="43"/>
      <c r="M3" s="43">
        <v>2</v>
      </c>
      <c r="N3" s="43">
        <v>0.10199999999999999</v>
      </c>
      <c r="O3" s="43">
        <v>1.28</v>
      </c>
      <c r="P3" s="43">
        <v>1105.8030000000001</v>
      </c>
      <c r="Q3" s="43">
        <v>44232114</v>
      </c>
    </row>
    <row r="4" spans="1:17" x14ac:dyDescent="0.25">
      <c r="A4" s="60"/>
      <c r="B4" s="1"/>
      <c r="C4" s="6">
        <v>0.10199999999999999</v>
      </c>
      <c r="D4"/>
      <c r="F4"/>
      <c r="G4" s="23">
        <v>1041.4459999999999</v>
      </c>
      <c r="H4" s="6">
        <v>41657834</v>
      </c>
      <c r="I4" s="58"/>
      <c r="J4" s="31"/>
      <c r="K4" s="45" t="s">
        <v>1167</v>
      </c>
      <c r="M4" s="13">
        <v>3</v>
      </c>
      <c r="N4" s="13">
        <v>0.10199999999999999</v>
      </c>
      <c r="O4" s="13">
        <v>1.28</v>
      </c>
      <c r="P4" s="43">
        <v>985.55</v>
      </c>
      <c r="Q4" s="43">
        <v>39422013</v>
      </c>
    </row>
    <row r="5" spans="1:17" ht="15.75" x14ac:dyDescent="0.25">
      <c r="A5" s="22" t="s">
        <v>7</v>
      </c>
      <c r="B5" s="19" t="s">
        <v>596</v>
      </c>
      <c r="C5" s="14">
        <v>0.10199999999999999</v>
      </c>
      <c r="D5"/>
      <c r="E5" s="14"/>
      <c r="F5" s="14"/>
      <c r="G5" s="23">
        <v>1610.2439999999999</v>
      </c>
      <c r="H5" s="6">
        <v>64409760</v>
      </c>
      <c r="I5" s="6"/>
      <c r="J5" s="38">
        <f>G5-$I$2</f>
        <v>599.78729411764698</v>
      </c>
      <c r="K5" s="43"/>
      <c r="L5" s="43"/>
      <c r="M5" s="13">
        <v>4</v>
      </c>
      <c r="N5" s="15">
        <v>0.10100000000000001</v>
      </c>
      <c r="O5" s="15">
        <v>1.27</v>
      </c>
      <c r="P5" s="43">
        <v>1014.865</v>
      </c>
      <c r="Q5" s="43">
        <v>40594589</v>
      </c>
    </row>
    <row r="6" spans="1:17" ht="15.75" x14ac:dyDescent="0.25">
      <c r="A6" s="5" t="s">
        <v>8</v>
      </c>
      <c r="B6" s="19" t="s">
        <v>597</v>
      </c>
      <c r="C6" s="14">
        <v>0.10199999999999999</v>
      </c>
      <c r="D6"/>
      <c r="F6"/>
      <c r="G6" s="23">
        <v>1420.201</v>
      </c>
      <c r="H6" s="6">
        <v>56808035</v>
      </c>
      <c r="I6" s="6"/>
      <c r="J6" s="38">
        <f t="shared" ref="J6:J69" si="0">G6-$I$2</f>
        <v>409.74429411764709</v>
      </c>
      <c r="K6" s="44" t="s">
        <v>1168</v>
      </c>
      <c r="L6" s="43"/>
      <c r="M6" s="13">
        <v>5</v>
      </c>
      <c r="N6" s="13">
        <v>0.10100000000000001</v>
      </c>
      <c r="O6" s="13">
        <v>1.27</v>
      </c>
      <c r="P6" s="43">
        <v>873.51099999999997</v>
      </c>
      <c r="Q6" s="43">
        <v>34940445</v>
      </c>
    </row>
    <row r="7" spans="1:17" ht="15.75" x14ac:dyDescent="0.25">
      <c r="A7" s="5" t="s">
        <v>9</v>
      </c>
      <c r="B7" s="19" t="s">
        <v>598</v>
      </c>
      <c r="C7" s="14">
        <v>0.10199999999999999</v>
      </c>
      <c r="D7"/>
      <c r="F7"/>
      <c r="G7" s="23">
        <v>1523.0609999999999</v>
      </c>
      <c r="H7" s="6">
        <v>60922433</v>
      </c>
      <c r="I7" s="6"/>
      <c r="J7" s="38">
        <f t="shared" si="0"/>
        <v>512.60429411764699</v>
      </c>
      <c r="L7" s="43"/>
      <c r="M7" s="43">
        <v>6</v>
      </c>
      <c r="N7" s="43">
        <v>0.10100000000000001</v>
      </c>
      <c r="O7" s="43">
        <v>1.27</v>
      </c>
      <c r="P7" s="43">
        <v>906.29700000000003</v>
      </c>
      <c r="Q7" s="43">
        <v>36251877</v>
      </c>
    </row>
    <row r="8" spans="1:17" ht="15.75" x14ac:dyDescent="0.25">
      <c r="A8" s="5" t="s">
        <v>10</v>
      </c>
      <c r="B8" s="19" t="s">
        <v>599</v>
      </c>
      <c r="C8" s="14">
        <v>0.10199999999999999</v>
      </c>
      <c r="D8"/>
      <c r="F8"/>
      <c r="G8" s="23">
        <v>1277.3140000000001</v>
      </c>
      <c r="H8" s="6">
        <v>51092552</v>
      </c>
      <c r="I8" s="6"/>
      <c r="J8" s="38">
        <f t="shared" si="0"/>
        <v>266.85729411764714</v>
      </c>
      <c r="L8" s="43"/>
      <c r="M8" s="43">
        <v>7</v>
      </c>
      <c r="N8" s="43">
        <v>0.10100000000000001</v>
      </c>
      <c r="O8" s="43">
        <v>1.27</v>
      </c>
      <c r="P8" s="43">
        <v>879.05200000000002</v>
      </c>
      <c r="Q8" s="43">
        <v>35162081</v>
      </c>
    </row>
    <row r="9" spans="1:17" ht="15.75" x14ac:dyDescent="0.25">
      <c r="A9" s="5" t="s">
        <v>11</v>
      </c>
      <c r="B9" s="19" t="s">
        <v>600</v>
      </c>
      <c r="C9" s="14">
        <v>0.10199999999999999</v>
      </c>
      <c r="D9"/>
      <c r="F9"/>
      <c r="G9" s="23">
        <v>1131.4159999999999</v>
      </c>
      <c r="H9" s="6">
        <v>45256652</v>
      </c>
      <c r="I9" s="6"/>
      <c r="J9" s="38">
        <f t="shared" si="0"/>
        <v>120.959294117647</v>
      </c>
      <c r="L9" s="43"/>
      <c r="M9" s="43">
        <v>8</v>
      </c>
      <c r="N9" s="43">
        <v>0.10100000000000001</v>
      </c>
      <c r="O9" s="43">
        <v>1.27</v>
      </c>
      <c r="P9" s="43">
        <v>1134.886</v>
      </c>
      <c r="Q9" s="43">
        <v>45395421</v>
      </c>
    </row>
    <row r="10" spans="1:17" ht="15.75" x14ac:dyDescent="0.25">
      <c r="A10" s="5" t="s">
        <v>12</v>
      </c>
      <c r="B10" s="19" t="s">
        <v>601</v>
      </c>
      <c r="C10" s="14">
        <v>0.10199999999999999</v>
      </c>
      <c r="D10"/>
      <c r="F10"/>
      <c r="G10" s="23">
        <v>1317.787</v>
      </c>
      <c r="H10" s="6">
        <v>52711493</v>
      </c>
      <c r="I10" s="6"/>
      <c r="J10" s="38">
        <f t="shared" si="0"/>
        <v>307.3302941176471</v>
      </c>
      <c r="L10" s="43"/>
      <c r="M10" s="43">
        <v>9</v>
      </c>
      <c r="N10" s="43">
        <v>0.10100000000000001</v>
      </c>
      <c r="O10" s="43">
        <v>1.27</v>
      </c>
      <c r="P10" s="43">
        <v>999.37199999999996</v>
      </c>
      <c r="Q10" s="43">
        <v>39974865</v>
      </c>
    </row>
    <row r="11" spans="1:17" ht="15.75" x14ac:dyDescent="0.25">
      <c r="A11" s="5" t="s">
        <v>13</v>
      </c>
      <c r="B11" s="19" t="s">
        <v>602</v>
      </c>
      <c r="C11" s="14">
        <v>0.10199999999999999</v>
      </c>
      <c r="D11"/>
      <c r="F11"/>
      <c r="G11" s="23">
        <v>1163.3969999999999</v>
      </c>
      <c r="H11" s="6">
        <v>46535870</v>
      </c>
      <c r="I11" s="6"/>
      <c r="J11" s="38">
        <f t="shared" si="0"/>
        <v>152.940294117647</v>
      </c>
      <c r="L11" s="43"/>
      <c r="M11" s="43">
        <v>10</v>
      </c>
      <c r="N11" s="43">
        <v>0.10100000000000001</v>
      </c>
      <c r="O11" s="43">
        <v>1.27</v>
      </c>
      <c r="P11" s="43">
        <v>856.59699999999998</v>
      </c>
      <c r="Q11" s="43">
        <v>34263872</v>
      </c>
    </row>
    <row r="12" spans="1:17" ht="15.75" x14ac:dyDescent="0.25">
      <c r="A12" s="5" t="s">
        <v>14</v>
      </c>
      <c r="B12" s="19" t="s">
        <v>603</v>
      </c>
      <c r="C12" s="14">
        <v>0.10199999999999999</v>
      </c>
      <c r="D12"/>
      <c r="F12"/>
      <c r="G12" s="23">
        <v>1252.066</v>
      </c>
      <c r="H12" s="6">
        <v>50082632</v>
      </c>
      <c r="I12" s="6"/>
      <c r="J12" s="38">
        <f t="shared" si="0"/>
        <v>241.6092941176471</v>
      </c>
      <c r="L12" s="43"/>
      <c r="M12" s="43">
        <v>11</v>
      </c>
      <c r="N12" s="43">
        <v>0.10100000000000001</v>
      </c>
      <c r="O12" s="43">
        <v>1.27</v>
      </c>
      <c r="P12" s="43">
        <v>985.94600000000003</v>
      </c>
      <c r="Q12" s="43">
        <v>39437822</v>
      </c>
    </row>
    <row r="13" spans="1:17" ht="15.75" x14ac:dyDescent="0.25">
      <c r="A13" s="5" t="s">
        <v>15</v>
      </c>
      <c r="B13" s="19" t="s">
        <v>604</v>
      </c>
      <c r="C13" s="14">
        <v>0.10199999999999999</v>
      </c>
      <c r="D13"/>
      <c r="F13"/>
      <c r="G13" s="23">
        <v>1331.06</v>
      </c>
      <c r="H13" s="6">
        <v>53242394</v>
      </c>
      <c r="I13" s="6"/>
      <c r="J13" s="38">
        <f t="shared" si="0"/>
        <v>320.60329411764701</v>
      </c>
      <c r="L13" s="43"/>
      <c r="M13" s="43">
        <v>12</v>
      </c>
      <c r="N13" s="43">
        <v>0.10100000000000001</v>
      </c>
      <c r="O13" s="43">
        <v>1.27</v>
      </c>
      <c r="P13" s="43">
        <v>1086.7070000000001</v>
      </c>
      <c r="Q13" s="43">
        <v>43468265</v>
      </c>
    </row>
    <row r="14" spans="1:17" ht="15.75" x14ac:dyDescent="0.25">
      <c r="A14" s="5" t="s">
        <v>16</v>
      </c>
      <c r="B14" s="19" t="s">
        <v>605</v>
      </c>
      <c r="C14" s="14">
        <v>0.10199999999999999</v>
      </c>
      <c r="D14"/>
      <c r="F14"/>
      <c r="G14" s="23">
        <v>1374.2650000000001</v>
      </c>
      <c r="H14" s="6">
        <v>54970592</v>
      </c>
      <c r="I14" s="6"/>
      <c r="J14" s="38">
        <f t="shared" si="0"/>
        <v>363.80829411764716</v>
      </c>
      <c r="L14" s="43"/>
      <c r="M14" s="43">
        <v>13</v>
      </c>
      <c r="N14" s="43">
        <v>0.10100000000000001</v>
      </c>
      <c r="O14" s="43">
        <v>1.27</v>
      </c>
      <c r="P14" s="43">
        <v>1145.252</v>
      </c>
      <c r="Q14" s="43">
        <v>45810081</v>
      </c>
    </row>
    <row r="15" spans="1:17" ht="15.75" x14ac:dyDescent="0.25">
      <c r="A15" s="5" t="s">
        <v>17</v>
      </c>
      <c r="B15" s="19" t="s">
        <v>606</v>
      </c>
      <c r="C15" s="14">
        <v>0.10199999999999999</v>
      </c>
      <c r="D15"/>
      <c r="F15"/>
      <c r="G15" s="23">
        <v>1303.191</v>
      </c>
      <c r="H15" s="6">
        <v>52127647</v>
      </c>
      <c r="I15" s="6"/>
      <c r="J15" s="38">
        <f t="shared" si="0"/>
        <v>292.7342941176471</v>
      </c>
      <c r="L15" s="43"/>
      <c r="M15" s="43">
        <v>14</v>
      </c>
      <c r="N15" s="43">
        <v>0.10100000000000001</v>
      </c>
      <c r="O15" s="43">
        <v>1.27</v>
      </c>
      <c r="P15" s="43">
        <v>1131.9179999999999</v>
      </c>
      <c r="Q15" s="43">
        <v>45276701</v>
      </c>
    </row>
    <row r="16" spans="1:17" ht="15.75" x14ac:dyDescent="0.25">
      <c r="A16" s="5" t="s">
        <v>18</v>
      </c>
      <c r="B16" s="19" t="s">
        <v>607</v>
      </c>
      <c r="C16" s="14">
        <v>0.10199999999999999</v>
      </c>
      <c r="D16"/>
      <c r="F16"/>
      <c r="G16" s="23">
        <v>1524.27</v>
      </c>
      <c r="H16" s="6">
        <v>60970780</v>
      </c>
      <c r="I16" s="6"/>
      <c r="J16" s="38">
        <f t="shared" si="0"/>
        <v>513.81329411764705</v>
      </c>
      <c r="M16" s="43">
        <v>15</v>
      </c>
      <c r="N16" s="43">
        <v>0.10100000000000001</v>
      </c>
      <c r="O16" s="43">
        <v>1.27</v>
      </c>
      <c r="P16" s="43">
        <v>1042.8240000000001</v>
      </c>
      <c r="Q16" s="43">
        <v>41712971</v>
      </c>
    </row>
    <row r="17" spans="1:17" ht="15.75" x14ac:dyDescent="0.25">
      <c r="A17" s="5" t="s">
        <v>19</v>
      </c>
      <c r="B17" s="19" t="s">
        <v>608</v>
      </c>
      <c r="C17" s="14">
        <v>0.10199999999999999</v>
      </c>
      <c r="D17"/>
      <c r="F17"/>
      <c r="G17" s="23">
        <v>1474.7270000000001</v>
      </c>
      <c r="H17" s="6">
        <v>58989096</v>
      </c>
      <c r="I17" s="6"/>
      <c r="J17" s="38">
        <f t="shared" si="0"/>
        <v>464.27029411764715</v>
      </c>
      <c r="M17" s="43">
        <v>16</v>
      </c>
      <c r="N17" s="43">
        <v>0.10100000000000001</v>
      </c>
      <c r="O17" s="43">
        <v>1.27</v>
      </c>
      <c r="P17" s="43">
        <v>1025.212</v>
      </c>
      <c r="Q17" s="43">
        <v>41008476</v>
      </c>
    </row>
    <row r="18" spans="1:17" ht="15.75" x14ac:dyDescent="0.25">
      <c r="A18" s="5" t="s">
        <v>20</v>
      </c>
      <c r="B18" s="19" t="s">
        <v>609</v>
      </c>
      <c r="C18" s="14">
        <v>0.10199999999999999</v>
      </c>
      <c r="D18"/>
      <c r="F18"/>
      <c r="G18" s="23">
        <v>1328.2239999999999</v>
      </c>
      <c r="H18" s="6">
        <v>53128969</v>
      </c>
      <c r="I18" s="6"/>
      <c r="J18" s="38">
        <f t="shared" si="0"/>
        <v>317.767294117647</v>
      </c>
      <c r="M18" s="43">
        <v>17</v>
      </c>
      <c r="N18" s="43">
        <v>0.10100000000000001</v>
      </c>
      <c r="O18" s="43">
        <v>1.27</v>
      </c>
      <c r="P18" s="43">
        <v>1051.925</v>
      </c>
      <c r="Q18" s="43">
        <v>42076986</v>
      </c>
    </row>
    <row r="19" spans="1:17" ht="15.75" x14ac:dyDescent="0.25">
      <c r="A19" s="5" t="s">
        <v>21</v>
      </c>
      <c r="B19" s="19" t="s">
        <v>610</v>
      </c>
      <c r="C19" s="14">
        <v>0.10199999999999999</v>
      </c>
      <c r="D19"/>
      <c r="F19"/>
      <c r="G19" s="23">
        <v>1166.7650000000001</v>
      </c>
      <c r="H19" s="6">
        <v>46670589</v>
      </c>
      <c r="I19" s="6"/>
      <c r="J19" s="38">
        <f t="shared" si="0"/>
        <v>156.30829411764716</v>
      </c>
      <c r="M19" s="43"/>
      <c r="N19" s="43"/>
      <c r="O19" s="43" t="s">
        <v>1179</v>
      </c>
      <c r="P19" s="43">
        <f>AVERAGE(P2:P18)</f>
        <v>1010.4567058823529</v>
      </c>
      <c r="Q19" s="43">
        <f>AVERAGE(Q2:Q18)</f>
        <v>40418263.176470585</v>
      </c>
    </row>
    <row r="20" spans="1:17" ht="15.75" x14ac:dyDescent="0.25">
      <c r="A20" s="5" t="s">
        <v>22</v>
      </c>
      <c r="B20" s="19" t="s">
        <v>611</v>
      </c>
      <c r="C20" s="14">
        <v>0.10199999999999999</v>
      </c>
      <c r="D20"/>
      <c r="F20"/>
      <c r="G20" s="23">
        <v>1090.9159999999999</v>
      </c>
      <c r="H20" s="6">
        <v>43636659</v>
      </c>
      <c r="I20" s="6"/>
      <c r="J20" s="38">
        <f t="shared" si="0"/>
        <v>80.459294117647005</v>
      </c>
      <c r="M20" s="43"/>
      <c r="N20" s="43"/>
      <c r="O20" s="43"/>
      <c r="P20" s="43"/>
      <c r="Q20" s="43"/>
    </row>
    <row r="21" spans="1:17" ht="15.75" x14ac:dyDescent="0.25">
      <c r="A21" s="5" t="s">
        <v>23</v>
      </c>
      <c r="B21" s="20" t="s">
        <v>612</v>
      </c>
      <c r="C21" s="14">
        <v>0.10199999999999999</v>
      </c>
      <c r="D21"/>
      <c r="F21"/>
      <c r="G21" s="23">
        <v>1360.268</v>
      </c>
      <c r="H21" s="6">
        <v>54410707</v>
      </c>
      <c r="I21" s="6"/>
      <c r="J21" s="38">
        <f t="shared" si="0"/>
        <v>349.81129411764709</v>
      </c>
      <c r="L21" s="43"/>
      <c r="M21" s="43"/>
      <c r="N21" s="43"/>
      <c r="Q21" s="43"/>
    </row>
    <row r="22" spans="1:17" ht="15.75" x14ac:dyDescent="0.25">
      <c r="A22" s="5" t="s">
        <v>24</v>
      </c>
      <c r="B22" s="20" t="s">
        <v>613</v>
      </c>
      <c r="C22" s="14">
        <v>0.10199999999999999</v>
      </c>
      <c r="D22"/>
      <c r="F22"/>
      <c r="G22" s="23">
        <v>1087.162</v>
      </c>
      <c r="H22" s="6">
        <v>43486492</v>
      </c>
      <c r="I22" s="6"/>
      <c r="J22" s="38">
        <f t="shared" si="0"/>
        <v>76.705294117647099</v>
      </c>
      <c r="L22" s="43"/>
      <c r="M22" s="43"/>
      <c r="N22" s="43"/>
    </row>
    <row r="23" spans="1:17" ht="15.75" x14ac:dyDescent="0.25">
      <c r="A23" s="5" t="s">
        <v>25</v>
      </c>
      <c r="B23" s="20" t="s">
        <v>614</v>
      </c>
      <c r="C23" s="14">
        <v>0.10199999999999999</v>
      </c>
      <c r="D23"/>
      <c r="F23"/>
      <c r="G23" s="23">
        <v>1331.3</v>
      </c>
      <c r="H23" s="6">
        <v>53252020</v>
      </c>
      <c r="I23" s="6"/>
      <c r="J23" s="38">
        <f t="shared" si="0"/>
        <v>320.84329411764702</v>
      </c>
      <c r="L23" s="43"/>
      <c r="M23" s="43"/>
      <c r="N23" s="43"/>
    </row>
    <row r="24" spans="1:17" ht="15.75" x14ac:dyDescent="0.25">
      <c r="A24" s="5" t="s">
        <v>26</v>
      </c>
      <c r="B24" s="20" t="s">
        <v>615</v>
      </c>
      <c r="C24" s="14">
        <v>0.10199999999999999</v>
      </c>
      <c r="D24"/>
      <c r="F24"/>
      <c r="G24" s="23">
        <v>1571.4949999999999</v>
      </c>
      <c r="H24" s="6">
        <v>62859789</v>
      </c>
      <c r="I24" s="6"/>
      <c r="J24" s="38">
        <f t="shared" si="0"/>
        <v>561.03829411764696</v>
      </c>
      <c r="L24" s="43"/>
      <c r="M24" s="43"/>
      <c r="N24" s="43"/>
    </row>
    <row r="25" spans="1:17" ht="15.75" x14ac:dyDescent="0.25">
      <c r="A25" s="5" t="s">
        <v>27</v>
      </c>
      <c r="B25" s="20" t="s">
        <v>616</v>
      </c>
      <c r="C25" s="14">
        <v>0.10199999999999999</v>
      </c>
      <c r="D25"/>
      <c r="F25"/>
      <c r="G25" s="23">
        <v>1234.771</v>
      </c>
      <c r="H25" s="6">
        <v>49390847</v>
      </c>
      <c r="I25" s="6"/>
      <c r="J25" s="38">
        <f t="shared" si="0"/>
        <v>224.31429411764702</v>
      </c>
      <c r="L25" s="43"/>
      <c r="M25" s="43"/>
      <c r="N25" s="43"/>
    </row>
    <row r="26" spans="1:17" ht="15.75" x14ac:dyDescent="0.25">
      <c r="A26" s="5" t="s">
        <v>308</v>
      </c>
      <c r="B26" s="20" t="s">
        <v>617</v>
      </c>
      <c r="C26" s="14">
        <v>0.10199999999999999</v>
      </c>
      <c r="D26"/>
      <c r="E26" s="14"/>
      <c r="F26"/>
      <c r="G26" s="23">
        <v>1352.655</v>
      </c>
      <c r="H26" s="6">
        <v>54106213</v>
      </c>
      <c r="J26" s="38">
        <f t="shared" si="0"/>
        <v>342.19829411764704</v>
      </c>
      <c r="K26" s="12"/>
      <c r="L26" s="10"/>
      <c r="M26" s="43"/>
      <c r="N26" s="43"/>
    </row>
    <row r="27" spans="1:17" ht="15.75" x14ac:dyDescent="0.25">
      <c r="A27" s="5" t="s">
        <v>309</v>
      </c>
      <c r="B27" s="20" t="s">
        <v>618</v>
      </c>
      <c r="C27" s="14">
        <v>0.10199999999999999</v>
      </c>
      <c r="D27"/>
      <c r="E27" s="14"/>
      <c r="F27"/>
      <c r="G27" s="23">
        <v>1593.3420000000001</v>
      </c>
      <c r="H27" s="6">
        <v>63733674</v>
      </c>
      <c r="J27" s="38">
        <f t="shared" si="0"/>
        <v>582.88529411764716</v>
      </c>
      <c r="K27" s="12"/>
      <c r="L27" s="10"/>
      <c r="M27" s="43"/>
      <c r="N27" s="43"/>
    </row>
    <row r="28" spans="1:17" ht="15.75" x14ac:dyDescent="0.25">
      <c r="A28" s="5" t="s">
        <v>310</v>
      </c>
      <c r="B28" s="20" t="s">
        <v>619</v>
      </c>
      <c r="C28" s="14">
        <v>0.10199999999999999</v>
      </c>
      <c r="D28"/>
      <c r="E28" s="14"/>
      <c r="F28"/>
      <c r="G28" s="23">
        <v>1213.027</v>
      </c>
      <c r="H28" s="6">
        <v>48521076</v>
      </c>
      <c r="J28" s="38">
        <f t="shared" si="0"/>
        <v>202.57029411764711</v>
      </c>
      <c r="K28" s="12"/>
      <c r="L28" s="10"/>
      <c r="M28" s="43"/>
      <c r="N28" s="43"/>
    </row>
    <row r="29" spans="1:17" ht="15.75" x14ac:dyDescent="0.25">
      <c r="A29" s="5" t="s">
        <v>311</v>
      </c>
      <c r="B29" s="19" t="s">
        <v>620</v>
      </c>
      <c r="C29" s="14">
        <v>0.10199999999999999</v>
      </c>
      <c r="D29"/>
      <c r="E29" s="14"/>
      <c r="F29"/>
      <c r="G29" s="23">
        <v>2641.8440000000001</v>
      </c>
      <c r="H29" s="6">
        <v>105673758</v>
      </c>
      <c r="J29" s="38">
        <f t="shared" si="0"/>
        <v>1631.3872941176471</v>
      </c>
      <c r="K29" s="12"/>
      <c r="L29" s="10"/>
      <c r="M29" s="43"/>
      <c r="N29" s="43"/>
    </row>
    <row r="30" spans="1:17" ht="15.75" x14ac:dyDescent="0.25">
      <c r="A30" s="5" t="s">
        <v>312</v>
      </c>
      <c r="B30" s="19" t="s">
        <v>621</v>
      </c>
      <c r="C30" s="14">
        <v>0.10199999999999999</v>
      </c>
      <c r="D30"/>
      <c r="E30" s="14"/>
      <c r="F30"/>
      <c r="G30" s="23">
        <v>2154.3670000000002</v>
      </c>
      <c r="H30" s="6">
        <v>86174670</v>
      </c>
      <c r="J30" s="38">
        <f t="shared" si="0"/>
        <v>1143.9102941176473</v>
      </c>
      <c r="K30" s="12"/>
      <c r="L30" s="10"/>
      <c r="M30" s="43"/>
      <c r="N30" s="43"/>
    </row>
    <row r="31" spans="1:17" ht="15.75" x14ac:dyDescent="0.25">
      <c r="A31" s="5" t="s">
        <v>313</v>
      </c>
      <c r="B31" s="19" t="s">
        <v>622</v>
      </c>
      <c r="C31" s="14">
        <v>0.10199999999999999</v>
      </c>
      <c r="D31"/>
      <c r="E31" s="14"/>
      <c r="F31"/>
      <c r="G31" s="23">
        <v>2973.2939999999999</v>
      </c>
      <c r="H31" s="6">
        <v>118931756</v>
      </c>
      <c r="J31" s="38">
        <f t="shared" si="0"/>
        <v>1962.8372941176469</v>
      </c>
      <c r="K31" s="12"/>
      <c r="L31" s="10"/>
      <c r="M31" s="43"/>
      <c r="N31" s="43"/>
    </row>
    <row r="32" spans="1:17" ht="15.75" x14ac:dyDescent="0.25">
      <c r="A32" s="5" t="s">
        <v>314</v>
      </c>
      <c r="B32" s="19" t="s">
        <v>622</v>
      </c>
      <c r="C32" s="14">
        <v>0.10199999999999999</v>
      </c>
      <c r="D32"/>
      <c r="E32" s="14"/>
      <c r="F32"/>
      <c r="G32" s="23">
        <v>2128.6439999999998</v>
      </c>
      <c r="H32" s="6">
        <v>85145772</v>
      </c>
      <c r="J32" s="38">
        <f t="shared" si="0"/>
        <v>1118.1872941176468</v>
      </c>
      <c r="K32" s="12"/>
      <c r="L32" s="10"/>
    </row>
    <row r="33" spans="1:12" ht="15.75" x14ac:dyDescent="0.25">
      <c r="A33" s="5" t="s">
        <v>315</v>
      </c>
      <c r="B33" s="19" t="s">
        <v>623</v>
      </c>
      <c r="C33" s="14">
        <v>0.10199999999999999</v>
      </c>
      <c r="D33"/>
      <c r="E33" s="14"/>
      <c r="F33"/>
      <c r="G33" s="23">
        <v>2102.0630000000001</v>
      </c>
      <c r="H33" s="6">
        <v>84082511</v>
      </c>
      <c r="J33" s="38">
        <f t="shared" si="0"/>
        <v>1091.6062941176472</v>
      </c>
      <c r="K33" s="12"/>
      <c r="L33" s="10"/>
    </row>
    <row r="34" spans="1:12" ht="15.75" x14ac:dyDescent="0.25">
      <c r="A34" s="5" t="s">
        <v>316</v>
      </c>
      <c r="B34" s="19" t="s">
        <v>624</v>
      </c>
      <c r="C34" s="6">
        <v>0.10199999999999999</v>
      </c>
      <c r="G34" s="23">
        <v>2052.6280000000002</v>
      </c>
      <c r="H34" s="6">
        <v>82105126</v>
      </c>
      <c r="J34" s="38">
        <f t="shared" si="0"/>
        <v>1042.1712941176472</v>
      </c>
      <c r="K34" s="12"/>
      <c r="L34" s="10"/>
    </row>
    <row r="35" spans="1:12" ht="15.75" x14ac:dyDescent="0.25">
      <c r="A35" s="5" t="s">
        <v>29</v>
      </c>
      <c r="B35" s="19" t="s">
        <v>625</v>
      </c>
      <c r="C35" s="6">
        <v>0.10199999999999999</v>
      </c>
      <c r="G35" s="23">
        <v>2329.6660000000002</v>
      </c>
      <c r="H35" s="6">
        <v>93186648</v>
      </c>
      <c r="J35" s="38">
        <f t="shared" si="0"/>
        <v>1319.2092941176472</v>
      </c>
      <c r="K35" s="43"/>
      <c r="L35" s="43"/>
    </row>
    <row r="36" spans="1:12" ht="15.75" x14ac:dyDescent="0.25">
      <c r="A36" s="5" t="s">
        <v>30</v>
      </c>
      <c r="B36" s="19" t="s">
        <v>626</v>
      </c>
      <c r="C36" s="6">
        <v>0.10199999999999999</v>
      </c>
      <c r="G36" s="23">
        <v>3136.0259999999998</v>
      </c>
      <c r="H36" s="6">
        <v>125441020</v>
      </c>
      <c r="J36" s="38">
        <f t="shared" si="0"/>
        <v>2125.5692941176467</v>
      </c>
      <c r="K36" s="43"/>
      <c r="L36" s="43"/>
    </row>
    <row r="37" spans="1:12" x14ac:dyDescent="0.25">
      <c r="A37" s="42" t="s">
        <v>31</v>
      </c>
      <c r="B37" s="32" t="s">
        <v>627</v>
      </c>
      <c r="C37" s="6">
        <v>0.10199999999999999</v>
      </c>
      <c r="G37" s="23">
        <v>1089.46</v>
      </c>
      <c r="H37" s="6">
        <v>43578386</v>
      </c>
      <c r="J37" s="38">
        <f>G37-$I$2</f>
        <v>79.003294117647101</v>
      </c>
      <c r="K37" s="43"/>
      <c r="L37" s="43"/>
    </row>
    <row r="38" spans="1:12" x14ac:dyDescent="0.25">
      <c r="A38" s="42" t="s">
        <v>32</v>
      </c>
      <c r="B38" s="32" t="s">
        <v>628</v>
      </c>
      <c r="C38" s="6">
        <v>0.10199999999999999</v>
      </c>
      <c r="G38" s="23">
        <v>1332.0229999999999</v>
      </c>
      <c r="H38" s="6">
        <v>53280921</v>
      </c>
      <c r="J38" s="38">
        <f t="shared" si="0"/>
        <v>321.56629411764698</v>
      </c>
      <c r="K38" s="43"/>
      <c r="L38" s="43"/>
    </row>
    <row r="39" spans="1:12" x14ac:dyDescent="0.25">
      <c r="A39" s="42" t="s">
        <v>33</v>
      </c>
      <c r="B39" s="32" t="s">
        <v>629</v>
      </c>
      <c r="C39" s="6">
        <v>0.10199999999999999</v>
      </c>
      <c r="G39" s="23">
        <v>1402.3910000000001</v>
      </c>
      <c r="H39" s="6">
        <v>56095657</v>
      </c>
      <c r="J39" s="38">
        <f t="shared" si="0"/>
        <v>391.93429411764714</v>
      </c>
      <c r="K39" s="43"/>
      <c r="L39" s="43"/>
    </row>
    <row r="40" spans="1:12" x14ac:dyDescent="0.25">
      <c r="A40" s="42" t="s">
        <v>34</v>
      </c>
      <c r="B40" s="32" t="s">
        <v>630</v>
      </c>
      <c r="C40" s="6">
        <v>0.10199999999999999</v>
      </c>
      <c r="G40" s="23">
        <v>1145.365</v>
      </c>
      <c r="H40" s="6">
        <v>45814600</v>
      </c>
      <c r="J40" s="38">
        <f t="shared" si="0"/>
        <v>134.90829411764707</v>
      </c>
      <c r="K40" s="43"/>
      <c r="L40" s="43"/>
    </row>
    <row r="41" spans="1:12" x14ac:dyDescent="0.25">
      <c r="A41" s="42" t="s">
        <v>35</v>
      </c>
      <c r="B41" s="32" t="s">
        <v>631</v>
      </c>
      <c r="C41" s="6">
        <v>0.10199999999999999</v>
      </c>
      <c r="G41" s="23">
        <v>1106.53</v>
      </c>
      <c r="H41" s="6">
        <v>44261212</v>
      </c>
      <c r="J41" s="38">
        <f t="shared" si="0"/>
        <v>96.073294117647038</v>
      </c>
      <c r="K41" s="43"/>
      <c r="L41" s="43"/>
    </row>
    <row r="42" spans="1:12" x14ac:dyDescent="0.25">
      <c r="A42" s="42" t="s">
        <v>36</v>
      </c>
      <c r="B42" s="32" t="s">
        <v>632</v>
      </c>
      <c r="C42" s="6">
        <v>0.10199999999999999</v>
      </c>
      <c r="G42" s="23">
        <v>1116.3789999999999</v>
      </c>
      <c r="H42" s="6">
        <v>44655152</v>
      </c>
      <c r="J42" s="38">
        <f t="shared" si="0"/>
        <v>105.92229411764697</v>
      </c>
      <c r="K42" s="43"/>
      <c r="L42" s="43"/>
    </row>
    <row r="43" spans="1:12" x14ac:dyDescent="0.25">
      <c r="A43" s="42" t="s">
        <v>37</v>
      </c>
      <c r="B43" s="32" t="s">
        <v>633</v>
      </c>
      <c r="C43" s="6">
        <v>0.10199999999999999</v>
      </c>
      <c r="G43" s="23">
        <v>1305.088</v>
      </c>
      <c r="H43" s="6">
        <v>52203532</v>
      </c>
      <c r="J43" s="38">
        <f t="shared" si="0"/>
        <v>294.63129411764703</v>
      </c>
      <c r="K43" s="43"/>
      <c r="L43" s="43"/>
    </row>
    <row r="44" spans="1:12" x14ac:dyDescent="0.25">
      <c r="A44" s="42" t="s">
        <v>38</v>
      </c>
      <c r="B44" s="32" t="s">
        <v>634</v>
      </c>
      <c r="C44" s="6">
        <v>0.10199999999999999</v>
      </c>
      <c r="G44" s="23">
        <v>1263.759</v>
      </c>
      <c r="H44" s="6">
        <v>50550359</v>
      </c>
      <c r="J44" s="38">
        <f t="shared" si="0"/>
        <v>253.30229411764708</v>
      </c>
      <c r="K44" s="43"/>
      <c r="L44" s="43"/>
    </row>
    <row r="45" spans="1:12" x14ac:dyDescent="0.25">
      <c r="A45" s="42" t="s">
        <v>39</v>
      </c>
      <c r="B45" s="32" t="s">
        <v>635</v>
      </c>
      <c r="C45" s="6">
        <v>0.10199999999999999</v>
      </c>
      <c r="G45" s="23">
        <v>1602.0989999999999</v>
      </c>
      <c r="H45" s="6">
        <v>64083967</v>
      </c>
      <c r="J45" s="38">
        <f t="shared" si="0"/>
        <v>591.642294117647</v>
      </c>
      <c r="K45" s="43"/>
      <c r="L45" s="43"/>
    </row>
    <row r="46" spans="1:12" x14ac:dyDescent="0.25">
      <c r="A46" s="42" t="s">
        <v>40</v>
      </c>
      <c r="B46" s="32" t="s">
        <v>636</v>
      </c>
      <c r="C46" s="6">
        <v>0.10199999999999999</v>
      </c>
      <c r="G46" s="23">
        <v>1074.576</v>
      </c>
      <c r="H46" s="6">
        <v>42983032</v>
      </c>
      <c r="J46" s="38">
        <f t="shared" si="0"/>
        <v>64.119294117647087</v>
      </c>
      <c r="K46" s="12"/>
      <c r="L46" s="10"/>
    </row>
    <row r="47" spans="1:12" x14ac:dyDescent="0.25">
      <c r="A47" s="42" t="s">
        <v>41</v>
      </c>
      <c r="B47" s="32" t="s">
        <v>637</v>
      </c>
      <c r="C47" s="6">
        <v>0.10199999999999999</v>
      </c>
      <c r="G47" s="23">
        <v>1115.136</v>
      </c>
      <c r="H47" s="6">
        <v>44605437</v>
      </c>
      <c r="J47" s="38">
        <f t="shared" si="0"/>
        <v>104.67929411764703</v>
      </c>
      <c r="K47" s="12"/>
      <c r="L47" s="10"/>
    </row>
    <row r="48" spans="1:12" x14ac:dyDescent="0.25">
      <c r="A48" s="42" t="s">
        <v>42</v>
      </c>
      <c r="B48" s="32" t="s">
        <v>638</v>
      </c>
      <c r="C48" s="6">
        <v>0.10199999999999999</v>
      </c>
      <c r="G48" s="23">
        <v>1059.296</v>
      </c>
      <c r="H48" s="6">
        <v>42371841</v>
      </c>
      <c r="J48" s="38">
        <f t="shared" si="0"/>
        <v>48.839294117647114</v>
      </c>
      <c r="K48" s="12"/>
      <c r="L48" s="10"/>
    </row>
    <row r="49" spans="1:12" x14ac:dyDescent="0.25">
      <c r="A49" s="42" t="s">
        <v>43</v>
      </c>
      <c r="B49" s="32" t="s">
        <v>639</v>
      </c>
      <c r="C49" s="6">
        <v>0.10199999999999999</v>
      </c>
      <c r="G49" s="23">
        <v>1118.8109999999999</v>
      </c>
      <c r="H49" s="6">
        <v>44752457</v>
      </c>
      <c r="J49" s="38">
        <f t="shared" si="0"/>
        <v>108.35429411764699</v>
      </c>
      <c r="K49" s="12"/>
      <c r="L49" s="10"/>
    </row>
    <row r="50" spans="1:12" x14ac:dyDescent="0.25">
      <c r="A50" s="42" t="s">
        <v>44</v>
      </c>
      <c r="B50" s="32" t="s">
        <v>640</v>
      </c>
      <c r="C50" s="6">
        <v>0.10199999999999999</v>
      </c>
      <c r="G50" s="23">
        <v>1074.9290000000001</v>
      </c>
      <c r="H50" s="6">
        <v>42997177</v>
      </c>
      <c r="J50" s="38">
        <f t="shared" si="0"/>
        <v>64.472294117647152</v>
      </c>
      <c r="K50" s="12"/>
      <c r="L50" s="10"/>
    </row>
    <row r="51" spans="1:12" x14ac:dyDescent="0.25">
      <c r="A51" s="42" t="s">
        <v>45</v>
      </c>
      <c r="B51" s="32" t="s">
        <v>641</v>
      </c>
      <c r="C51" s="6">
        <v>0.10199999999999999</v>
      </c>
      <c r="G51" s="23">
        <v>1018.383</v>
      </c>
      <c r="H51" s="6">
        <v>40735314</v>
      </c>
      <c r="J51" s="38">
        <f>G51-$I$2</f>
        <v>7.9262941176471031</v>
      </c>
      <c r="K51" s="12"/>
    </row>
    <row r="52" spans="1:12" x14ac:dyDescent="0.25">
      <c r="A52" s="42" t="s">
        <v>46</v>
      </c>
      <c r="B52" s="32" t="s">
        <v>642</v>
      </c>
      <c r="C52" s="6">
        <v>0.10199999999999999</v>
      </c>
      <c r="G52" s="23">
        <v>1012.58</v>
      </c>
      <c r="H52" s="6">
        <v>40503219</v>
      </c>
      <c r="J52" s="38">
        <f t="shared" si="0"/>
        <v>2.1232941176471058</v>
      </c>
      <c r="K52" s="12"/>
    </row>
    <row r="53" spans="1:12" x14ac:dyDescent="0.25">
      <c r="A53" s="42" t="s">
        <v>47</v>
      </c>
      <c r="B53" s="32" t="s">
        <v>643</v>
      </c>
      <c r="C53" s="6">
        <v>0.10199999999999999</v>
      </c>
      <c r="G53" s="23">
        <v>1181.434</v>
      </c>
      <c r="H53" s="6">
        <v>47257354</v>
      </c>
      <c r="J53" s="38">
        <f t="shared" si="0"/>
        <v>170.97729411764703</v>
      </c>
      <c r="K53" s="12"/>
    </row>
    <row r="54" spans="1:12" x14ac:dyDescent="0.25">
      <c r="A54" s="42" t="s">
        <v>48</v>
      </c>
      <c r="B54" s="32" t="s">
        <v>644</v>
      </c>
      <c r="C54" s="6">
        <v>0.10199999999999999</v>
      </c>
      <c r="G54" s="23">
        <v>1089.5129999999999</v>
      </c>
      <c r="H54" s="6">
        <v>43580506</v>
      </c>
      <c r="J54" s="38">
        <f t="shared" si="0"/>
        <v>79.056294117646985</v>
      </c>
      <c r="K54" s="12"/>
    </row>
    <row r="55" spans="1:12" x14ac:dyDescent="0.25">
      <c r="A55" s="42" t="s">
        <v>49</v>
      </c>
      <c r="B55" s="32" t="s">
        <v>645</v>
      </c>
      <c r="C55" s="6">
        <v>0.10199999999999999</v>
      </c>
      <c r="G55" s="23">
        <v>1115.81</v>
      </c>
      <c r="H55" s="6">
        <v>44632397</v>
      </c>
      <c r="J55" s="38">
        <f t="shared" si="0"/>
        <v>105.35329411764701</v>
      </c>
      <c r="K55" s="12"/>
    </row>
    <row r="56" spans="1:12" x14ac:dyDescent="0.25">
      <c r="A56" s="42" t="s">
        <v>50</v>
      </c>
      <c r="B56" s="32" t="s">
        <v>646</v>
      </c>
      <c r="C56" s="6">
        <v>0.10199999999999999</v>
      </c>
      <c r="G56" s="23">
        <v>1231.068</v>
      </c>
      <c r="H56" s="6">
        <v>49242721</v>
      </c>
      <c r="J56" s="38">
        <f t="shared" si="0"/>
        <v>220.61129411764705</v>
      </c>
      <c r="K56" s="12"/>
    </row>
    <row r="57" spans="1:12" x14ac:dyDescent="0.25">
      <c r="A57" s="42" t="s">
        <v>51</v>
      </c>
      <c r="B57" s="32" t="s">
        <v>647</v>
      </c>
      <c r="C57" s="6">
        <v>0.10199999999999999</v>
      </c>
      <c r="G57" s="23">
        <v>1101.741</v>
      </c>
      <c r="H57" s="6">
        <v>44069649</v>
      </c>
      <c r="J57" s="38">
        <f t="shared" si="0"/>
        <v>91.28429411764705</v>
      </c>
      <c r="K57" s="12"/>
    </row>
    <row r="58" spans="1:12" x14ac:dyDescent="0.25">
      <c r="A58" s="42" t="s">
        <v>52</v>
      </c>
      <c r="B58" s="32" t="s">
        <v>648</v>
      </c>
      <c r="C58" s="6">
        <v>0.10199999999999999</v>
      </c>
      <c r="G58" s="23">
        <v>1132.838</v>
      </c>
      <c r="H58" s="6">
        <v>45313503</v>
      </c>
      <c r="J58" s="38">
        <f t="shared" si="0"/>
        <v>122.38129411764703</v>
      </c>
      <c r="K58" s="12"/>
    </row>
    <row r="59" spans="1:12" x14ac:dyDescent="0.25">
      <c r="A59" s="42" t="s">
        <v>53</v>
      </c>
      <c r="B59" s="32" t="s">
        <v>649</v>
      </c>
      <c r="C59" s="6">
        <v>0.10199999999999999</v>
      </c>
      <c r="G59" s="23">
        <v>1076.462</v>
      </c>
      <c r="H59" s="6">
        <v>43058493</v>
      </c>
      <c r="J59" s="38">
        <f t="shared" si="0"/>
        <v>66.005294117647054</v>
      </c>
      <c r="K59" s="12"/>
    </row>
    <row r="60" spans="1:12" x14ac:dyDescent="0.25">
      <c r="A60" s="42" t="s">
        <v>54</v>
      </c>
      <c r="B60" s="32" t="s">
        <v>650</v>
      </c>
      <c r="C60" s="6">
        <v>0.10199999999999999</v>
      </c>
      <c r="G60" s="23">
        <v>987.39499999999998</v>
      </c>
      <c r="H60" s="6">
        <v>39495789</v>
      </c>
      <c r="J60" s="38">
        <f t="shared" si="0"/>
        <v>-23.061705882352953</v>
      </c>
      <c r="K60" s="12"/>
    </row>
    <row r="61" spans="1:12" x14ac:dyDescent="0.25">
      <c r="A61" s="42" t="s">
        <v>55</v>
      </c>
      <c r="B61" s="32" t="s">
        <v>651</v>
      </c>
      <c r="C61" s="6">
        <v>0.10199999999999999</v>
      </c>
      <c r="G61" s="23">
        <v>1043.7739999999999</v>
      </c>
      <c r="H61" s="6">
        <v>41750962</v>
      </c>
      <c r="J61" s="38">
        <f t="shared" si="0"/>
        <v>33.317294117646952</v>
      </c>
      <c r="K61" s="12"/>
    </row>
    <row r="62" spans="1:12" x14ac:dyDescent="0.25">
      <c r="A62" s="42" t="s">
        <v>56</v>
      </c>
      <c r="B62" s="32" t="s">
        <v>652</v>
      </c>
      <c r="C62" s="6">
        <v>0.10199999999999999</v>
      </c>
      <c r="G62" s="23">
        <v>1001.628</v>
      </c>
      <c r="H62" s="6">
        <v>40065110</v>
      </c>
      <c r="J62" s="38">
        <f t="shared" si="0"/>
        <v>-8.8287058823528923</v>
      </c>
      <c r="K62" s="12"/>
    </row>
    <row r="63" spans="1:12" x14ac:dyDescent="0.25">
      <c r="A63" s="42" t="s">
        <v>57</v>
      </c>
      <c r="B63" s="32" t="s">
        <v>653</v>
      </c>
      <c r="C63" s="6">
        <v>0.10199999999999999</v>
      </c>
      <c r="G63" s="23">
        <v>1181.53</v>
      </c>
      <c r="H63" s="6">
        <v>47261189</v>
      </c>
      <c r="J63" s="38">
        <f t="shared" si="0"/>
        <v>171.07329411764704</v>
      </c>
      <c r="K63" s="12"/>
    </row>
    <row r="64" spans="1:12" x14ac:dyDescent="0.25">
      <c r="A64" s="42" t="s">
        <v>58</v>
      </c>
      <c r="B64" s="32" t="s">
        <v>654</v>
      </c>
      <c r="C64" s="6">
        <v>0.10199999999999999</v>
      </c>
      <c r="G64" s="23">
        <v>1209.7</v>
      </c>
      <c r="H64" s="6">
        <v>48388007</v>
      </c>
      <c r="J64" s="38">
        <f t="shared" si="0"/>
        <v>199.24329411764711</v>
      </c>
      <c r="K64" s="12"/>
    </row>
    <row r="65" spans="1:11" x14ac:dyDescent="0.25">
      <c r="A65" s="42" t="s">
        <v>59</v>
      </c>
      <c r="B65" s="32" t="s">
        <v>655</v>
      </c>
      <c r="C65" s="6">
        <v>0.10199999999999999</v>
      </c>
      <c r="G65" s="23">
        <v>1125.6690000000001</v>
      </c>
      <c r="H65" s="6">
        <v>45026772</v>
      </c>
      <c r="J65" s="38">
        <f t="shared" si="0"/>
        <v>115.21229411764716</v>
      </c>
      <c r="K65" s="12"/>
    </row>
    <row r="66" spans="1:11" x14ac:dyDescent="0.25">
      <c r="A66" s="42" t="s">
        <v>60</v>
      </c>
      <c r="B66" s="32" t="s">
        <v>656</v>
      </c>
      <c r="C66" s="6">
        <v>0.10199999999999999</v>
      </c>
      <c r="G66" s="23">
        <v>1049.7329999999999</v>
      </c>
      <c r="H66" s="6">
        <v>41989336</v>
      </c>
      <c r="J66" s="38">
        <f t="shared" si="0"/>
        <v>39.276294117647012</v>
      </c>
      <c r="K66" s="12"/>
    </row>
    <row r="67" spans="1:11" x14ac:dyDescent="0.25">
      <c r="A67" s="42" t="s">
        <v>61</v>
      </c>
      <c r="B67" s="32" t="s">
        <v>657</v>
      </c>
      <c r="C67" s="6">
        <v>0.10199999999999999</v>
      </c>
      <c r="G67" s="23">
        <v>1108.307</v>
      </c>
      <c r="H67" s="6">
        <v>44332275</v>
      </c>
      <c r="J67" s="38">
        <f t="shared" si="0"/>
        <v>97.850294117647081</v>
      </c>
      <c r="K67" s="12"/>
    </row>
    <row r="68" spans="1:11" x14ac:dyDescent="0.25">
      <c r="A68" s="42" t="s">
        <v>62</v>
      </c>
      <c r="B68" s="32" t="s">
        <v>658</v>
      </c>
      <c r="C68" s="6">
        <v>0.10199999999999999</v>
      </c>
      <c r="G68" s="23">
        <v>1205.8530000000001</v>
      </c>
      <c r="H68" s="6">
        <v>48234113</v>
      </c>
      <c r="J68" s="38">
        <f t="shared" si="0"/>
        <v>195.39629411764713</v>
      </c>
      <c r="K68" s="12"/>
    </row>
    <row r="69" spans="1:11" x14ac:dyDescent="0.25">
      <c r="A69" s="42" t="s">
        <v>63</v>
      </c>
      <c r="B69" s="32" t="s">
        <v>659</v>
      </c>
      <c r="C69" s="6">
        <v>0.10199999999999999</v>
      </c>
      <c r="G69" s="23">
        <v>1727.0229999999999</v>
      </c>
      <c r="H69" s="6">
        <v>69080912</v>
      </c>
      <c r="J69" s="38">
        <f t="shared" si="0"/>
        <v>716.56629411764698</v>
      </c>
      <c r="K69" s="12"/>
    </row>
    <row r="70" spans="1:11" x14ac:dyDescent="0.25">
      <c r="A70" s="42" t="s">
        <v>64</v>
      </c>
      <c r="B70" s="32" t="s">
        <v>660</v>
      </c>
      <c r="C70" s="6">
        <v>0.10199999999999999</v>
      </c>
      <c r="G70" s="23">
        <v>1114.49</v>
      </c>
      <c r="H70" s="6">
        <v>44579607</v>
      </c>
      <c r="J70" s="38">
        <f t="shared" ref="J70:J133" si="1">G70-$I$2</f>
        <v>104.03329411764707</v>
      </c>
      <c r="K70" s="12"/>
    </row>
    <row r="71" spans="1:11" x14ac:dyDescent="0.25">
      <c r="A71" s="42" t="s">
        <v>65</v>
      </c>
      <c r="B71" s="32" t="s">
        <v>661</v>
      </c>
      <c r="C71" s="6">
        <v>0.10199999999999999</v>
      </c>
      <c r="G71" s="23">
        <v>1201.8530000000001</v>
      </c>
      <c r="H71" s="6">
        <v>48074121</v>
      </c>
      <c r="J71" s="38">
        <f t="shared" si="1"/>
        <v>191.39629411764713</v>
      </c>
      <c r="K71" s="12"/>
    </row>
    <row r="72" spans="1:11" x14ac:dyDescent="0.25">
      <c r="A72" s="42" t="s">
        <v>66</v>
      </c>
      <c r="B72" s="32" t="s">
        <v>662</v>
      </c>
      <c r="C72" s="6">
        <v>0.10199999999999999</v>
      </c>
      <c r="G72" s="23">
        <v>1221.3779999999999</v>
      </c>
      <c r="H72" s="6">
        <v>48855122</v>
      </c>
      <c r="J72" s="38">
        <f t="shared" si="1"/>
        <v>210.92129411764699</v>
      </c>
      <c r="K72" s="12"/>
    </row>
    <row r="73" spans="1:11" x14ac:dyDescent="0.25">
      <c r="A73" s="42" t="s">
        <v>67</v>
      </c>
      <c r="B73" s="32" t="s">
        <v>663</v>
      </c>
      <c r="C73" s="6">
        <v>0.10199999999999999</v>
      </c>
      <c r="G73" s="23">
        <v>1195.7449999999999</v>
      </c>
      <c r="H73" s="6">
        <v>47829805</v>
      </c>
      <c r="J73" s="38">
        <f t="shared" si="1"/>
        <v>185.28829411764696</v>
      </c>
      <c r="K73" s="12"/>
    </row>
    <row r="74" spans="1:11" x14ac:dyDescent="0.25">
      <c r="A74" s="42" t="s">
        <v>68</v>
      </c>
      <c r="B74" s="32" t="s">
        <v>664</v>
      </c>
      <c r="C74" s="6">
        <v>0.10199999999999999</v>
      </c>
      <c r="G74" s="23">
        <v>1292.287</v>
      </c>
      <c r="H74" s="6">
        <v>51691462</v>
      </c>
      <c r="J74" s="38">
        <f t="shared" si="1"/>
        <v>281.8302941176471</v>
      </c>
      <c r="K74" s="12"/>
    </row>
    <row r="75" spans="1:11" x14ac:dyDescent="0.25">
      <c r="A75" s="42" t="s">
        <v>69</v>
      </c>
      <c r="B75" s="32" t="s">
        <v>665</v>
      </c>
      <c r="C75" s="6">
        <v>0.10199999999999999</v>
      </c>
      <c r="G75" s="23">
        <v>1180.914</v>
      </c>
      <c r="H75" s="6">
        <v>47236571</v>
      </c>
      <c r="J75" s="38">
        <f t="shared" si="1"/>
        <v>170.45729411764705</v>
      </c>
      <c r="K75" s="12"/>
    </row>
    <row r="76" spans="1:11" x14ac:dyDescent="0.25">
      <c r="A76" s="42" t="s">
        <v>70</v>
      </c>
      <c r="B76" s="32" t="s">
        <v>666</v>
      </c>
      <c r="C76" s="6">
        <v>0.10199999999999999</v>
      </c>
      <c r="G76" s="23">
        <v>1229.337</v>
      </c>
      <c r="H76" s="6">
        <v>49173475</v>
      </c>
      <c r="J76" s="38">
        <f t="shared" si="1"/>
        <v>218.88029411764705</v>
      </c>
      <c r="K76" s="12"/>
    </row>
    <row r="77" spans="1:11" x14ac:dyDescent="0.25">
      <c r="A77" s="42" t="s">
        <v>71</v>
      </c>
      <c r="B77" s="32" t="s">
        <v>667</v>
      </c>
      <c r="C77" s="6">
        <v>0.10199999999999999</v>
      </c>
      <c r="G77" s="23">
        <v>1167.3510000000001</v>
      </c>
      <c r="H77" s="6">
        <v>46694046</v>
      </c>
      <c r="J77" s="38">
        <f t="shared" si="1"/>
        <v>156.89429411764718</v>
      </c>
      <c r="K77" s="12"/>
    </row>
    <row r="78" spans="1:11" x14ac:dyDescent="0.25">
      <c r="A78" s="42" t="s">
        <v>72</v>
      </c>
      <c r="B78" s="32" t="s">
        <v>668</v>
      </c>
      <c r="C78" s="6">
        <v>0.10199999999999999</v>
      </c>
      <c r="G78" s="23">
        <v>1214.5509999999999</v>
      </c>
      <c r="H78" s="6">
        <v>48582043</v>
      </c>
      <c r="J78" s="38">
        <f t="shared" si="1"/>
        <v>204.094294117647</v>
      </c>
      <c r="K78" s="12"/>
    </row>
    <row r="79" spans="1:11" x14ac:dyDescent="0.25">
      <c r="A79" s="42" t="s">
        <v>73</v>
      </c>
      <c r="B79" s="32" t="s">
        <v>669</v>
      </c>
      <c r="C79" s="6">
        <v>0.10199999999999999</v>
      </c>
      <c r="G79" s="23">
        <v>1047.4179999999999</v>
      </c>
      <c r="H79" s="6">
        <v>41896735</v>
      </c>
      <c r="J79" s="38">
        <f t="shared" si="1"/>
        <v>36.961294117646958</v>
      </c>
      <c r="K79" s="12"/>
    </row>
    <row r="80" spans="1:11" x14ac:dyDescent="0.25">
      <c r="A80" s="42" t="s">
        <v>74</v>
      </c>
      <c r="B80" s="32" t="s">
        <v>670</v>
      </c>
      <c r="C80" s="6">
        <v>0.10199999999999999</v>
      </c>
      <c r="G80" s="23">
        <v>1052.5999999999999</v>
      </c>
      <c r="H80" s="6">
        <v>42104001</v>
      </c>
      <c r="J80" s="38">
        <f t="shared" si="1"/>
        <v>42.143294117646974</v>
      </c>
      <c r="K80" s="12"/>
    </row>
    <row r="81" spans="1:11" x14ac:dyDescent="0.25">
      <c r="A81" s="42" t="s">
        <v>75</v>
      </c>
      <c r="B81" s="32" t="s">
        <v>671</v>
      </c>
      <c r="C81" s="6">
        <v>0.10199999999999999</v>
      </c>
      <c r="G81" s="23">
        <v>993.005</v>
      </c>
      <c r="H81" s="6">
        <v>39720209</v>
      </c>
      <c r="J81" s="38">
        <f t="shared" si="1"/>
        <v>-17.45170588235294</v>
      </c>
      <c r="K81" s="12"/>
    </row>
    <row r="82" spans="1:11" x14ac:dyDescent="0.25">
      <c r="A82" s="42" t="s">
        <v>76</v>
      </c>
      <c r="B82" s="32" t="s">
        <v>672</v>
      </c>
      <c r="C82" s="6">
        <v>0.10199999999999999</v>
      </c>
      <c r="G82" s="23">
        <v>1037.347</v>
      </c>
      <c r="H82" s="6">
        <v>41493888</v>
      </c>
      <c r="J82" s="38">
        <f t="shared" si="1"/>
        <v>26.890294117647045</v>
      </c>
      <c r="K82" s="12"/>
    </row>
    <row r="83" spans="1:11" x14ac:dyDescent="0.25">
      <c r="A83" s="42" t="s">
        <v>77</v>
      </c>
      <c r="B83" s="32" t="s">
        <v>673</v>
      </c>
      <c r="C83" s="6">
        <v>0.10199999999999999</v>
      </c>
      <c r="G83" s="23">
        <v>1031.6890000000001</v>
      </c>
      <c r="H83" s="6">
        <v>41267545</v>
      </c>
      <c r="J83" s="38">
        <f t="shared" si="1"/>
        <v>21.232294117647143</v>
      </c>
      <c r="K83" s="12"/>
    </row>
    <row r="84" spans="1:11" x14ac:dyDescent="0.25">
      <c r="A84" s="42" t="s">
        <v>78</v>
      </c>
      <c r="B84" s="32" t="s">
        <v>674</v>
      </c>
      <c r="C84" s="6">
        <v>0.10199999999999999</v>
      </c>
      <c r="G84" s="23">
        <v>1711.8610000000001</v>
      </c>
      <c r="H84" s="6">
        <v>68474444</v>
      </c>
      <c r="J84" s="38">
        <f t="shared" si="1"/>
        <v>701.40429411764717</v>
      </c>
      <c r="K84" s="12"/>
    </row>
    <row r="85" spans="1:11" x14ac:dyDescent="0.25">
      <c r="A85" s="42" t="s">
        <v>79</v>
      </c>
      <c r="B85" s="32" t="s">
        <v>675</v>
      </c>
      <c r="C85" s="6">
        <v>0.10199999999999999</v>
      </c>
      <c r="G85" s="23">
        <v>1073.2370000000001</v>
      </c>
      <c r="H85" s="6">
        <v>42929464</v>
      </c>
      <c r="J85" s="38">
        <f t="shared" si="1"/>
        <v>62.780294117647145</v>
      </c>
      <c r="K85" s="12"/>
    </row>
    <row r="86" spans="1:11" x14ac:dyDescent="0.25">
      <c r="A86" s="42" t="s">
        <v>80</v>
      </c>
      <c r="B86" s="32" t="s">
        <v>676</v>
      </c>
      <c r="C86" s="6">
        <v>0.10199999999999999</v>
      </c>
      <c r="G86" s="23">
        <v>1095.4000000000001</v>
      </c>
      <c r="H86" s="6">
        <v>43815989</v>
      </c>
      <c r="J86" s="38">
        <f t="shared" si="1"/>
        <v>84.943294117647156</v>
      </c>
      <c r="K86" s="12"/>
    </row>
    <row r="87" spans="1:11" x14ac:dyDescent="0.25">
      <c r="A87" s="42" t="s">
        <v>81</v>
      </c>
      <c r="B87" s="32" t="s">
        <v>677</v>
      </c>
      <c r="C87" s="6">
        <v>0.10199999999999999</v>
      </c>
      <c r="G87" s="23">
        <v>1078.394</v>
      </c>
      <c r="H87" s="6">
        <v>43135777</v>
      </c>
      <c r="J87" s="38">
        <f t="shared" si="1"/>
        <v>67.93729411764707</v>
      </c>
      <c r="K87" s="12"/>
    </row>
    <row r="88" spans="1:11" x14ac:dyDescent="0.25">
      <c r="A88" s="42" t="s">
        <v>82</v>
      </c>
      <c r="B88" s="32" t="s">
        <v>678</v>
      </c>
      <c r="C88" s="6">
        <v>0.10199999999999999</v>
      </c>
      <c r="G88" s="23">
        <v>1445.278</v>
      </c>
      <c r="H88" s="6">
        <v>57811104</v>
      </c>
      <c r="J88" s="38">
        <f t="shared" si="1"/>
        <v>434.82129411764708</v>
      </c>
      <c r="K88" s="12"/>
    </row>
    <row r="89" spans="1:11" x14ac:dyDescent="0.25">
      <c r="A89" s="42" t="s">
        <v>83</v>
      </c>
      <c r="B89" s="32" t="s">
        <v>679</v>
      </c>
      <c r="C89" s="6">
        <v>0.10199999999999999</v>
      </c>
      <c r="G89" s="23">
        <v>1023.193</v>
      </c>
      <c r="H89" s="6">
        <v>40927718</v>
      </c>
      <c r="J89" s="38">
        <f t="shared" si="1"/>
        <v>12.736294117647049</v>
      </c>
      <c r="K89" s="12"/>
    </row>
    <row r="90" spans="1:11" x14ac:dyDescent="0.25">
      <c r="A90" s="42" t="s">
        <v>84</v>
      </c>
      <c r="B90" s="32" t="s">
        <v>680</v>
      </c>
      <c r="C90" s="6">
        <v>0.10199999999999999</v>
      </c>
      <c r="G90" s="23">
        <v>1033.6379999999999</v>
      </c>
      <c r="H90" s="6">
        <v>41345524</v>
      </c>
      <c r="J90" s="38">
        <f t="shared" si="1"/>
        <v>23.181294117646985</v>
      </c>
      <c r="K90" s="12"/>
    </row>
    <row r="91" spans="1:11" x14ac:dyDescent="0.25">
      <c r="A91" s="42" t="s">
        <v>85</v>
      </c>
      <c r="B91" s="32" t="s">
        <v>681</v>
      </c>
      <c r="C91" s="6">
        <v>0.10199999999999999</v>
      </c>
      <c r="G91" s="23">
        <v>993.45600000000002</v>
      </c>
      <c r="H91" s="6">
        <v>39738259</v>
      </c>
      <c r="J91" s="38">
        <f t="shared" si="1"/>
        <v>-17.000705882352918</v>
      </c>
      <c r="K91" s="12"/>
    </row>
    <row r="92" spans="1:11" x14ac:dyDescent="0.25">
      <c r="A92" s="42" t="s">
        <v>86</v>
      </c>
      <c r="B92" s="32" t="s">
        <v>682</v>
      </c>
      <c r="C92" s="6">
        <v>0.10199999999999999</v>
      </c>
      <c r="G92" s="23">
        <v>1223.577</v>
      </c>
      <c r="H92" s="6">
        <v>48943075</v>
      </c>
      <c r="J92" s="38">
        <f t="shared" si="1"/>
        <v>213.12029411764706</v>
      </c>
      <c r="K92" s="12"/>
    </row>
    <row r="93" spans="1:11" x14ac:dyDescent="0.25">
      <c r="A93" s="42" t="s">
        <v>87</v>
      </c>
      <c r="B93" s="32" t="s">
        <v>683</v>
      </c>
      <c r="C93" s="6">
        <v>0.10199999999999999</v>
      </c>
      <c r="G93" s="23">
        <v>1068.902</v>
      </c>
      <c r="H93" s="6">
        <v>42756068</v>
      </c>
      <c r="J93" s="38">
        <f t="shared" si="1"/>
        <v>58.445294117647109</v>
      </c>
      <c r="K93" s="12"/>
    </row>
    <row r="94" spans="1:11" x14ac:dyDescent="0.25">
      <c r="A94" s="42" t="s">
        <v>88</v>
      </c>
      <c r="B94" s="32" t="s">
        <v>684</v>
      </c>
      <c r="C94" s="6">
        <v>0.10199999999999999</v>
      </c>
      <c r="G94" s="23">
        <v>1031.788</v>
      </c>
      <c r="H94" s="6">
        <v>41271534</v>
      </c>
      <c r="J94" s="38">
        <f t="shared" si="1"/>
        <v>21.331294117647076</v>
      </c>
      <c r="K94" s="12"/>
    </row>
    <row r="95" spans="1:11" x14ac:dyDescent="0.25">
      <c r="A95" s="42" t="s">
        <v>89</v>
      </c>
      <c r="B95" s="32" t="s">
        <v>685</v>
      </c>
      <c r="C95" s="6">
        <v>0.10199999999999999</v>
      </c>
      <c r="G95" s="23">
        <v>976.53300000000002</v>
      </c>
      <c r="H95" s="6">
        <v>39061309</v>
      </c>
      <c r="J95" s="38">
        <f t="shared" si="1"/>
        <v>-33.92370588235292</v>
      </c>
      <c r="K95" s="12"/>
    </row>
    <row r="96" spans="1:11" x14ac:dyDescent="0.25">
      <c r="A96" s="42" t="s">
        <v>90</v>
      </c>
      <c r="B96" s="32" t="s">
        <v>686</v>
      </c>
      <c r="C96" s="6">
        <v>0.10199999999999999</v>
      </c>
      <c r="G96" s="23">
        <v>1055.4849999999999</v>
      </c>
      <c r="H96" s="6">
        <v>42219385</v>
      </c>
      <c r="J96" s="38">
        <f t="shared" si="1"/>
        <v>45.028294117646965</v>
      </c>
      <c r="K96" s="12"/>
    </row>
    <row r="97" spans="1:11" x14ac:dyDescent="0.25">
      <c r="A97" s="42" t="s">
        <v>91</v>
      </c>
      <c r="B97" s="32" t="s">
        <v>687</v>
      </c>
      <c r="C97" s="6">
        <v>0.10199999999999999</v>
      </c>
      <c r="G97" s="23">
        <v>1075.538</v>
      </c>
      <c r="H97" s="6">
        <v>43021504</v>
      </c>
      <c r="J97" s="38">
        <f t="shared" si="1"/>
        <v>65.081294117647076</v>
      </c>
      <c r="K97" s="12"/>
    </row>
    <row r="98" spans="1:11" x14ac:dyDescent="0.25">
      <c r="A98" s="42" t="s">
        <v>92</v>
      </c>
      <c r="B98" s="32" t="s">
        <v>688</v>
      </c>
      <c r="C98" s="6">
        <v>0.10199999999999999</v>
      </c>
      <c r="G98" s="23">
        <v>1105.8800000000001</v>
      </c>
      <c r="H98" s="6">
        <v>44235215</v>
      </c>
      <c r="J98" s="38">
        <f t="shared" si="1"/>
        <v>95.423294117647174</v>
      </c>
      <c r="K98" s="12"/>
    </row>
    <row r="99" spans="1:11" x14ac:dyDescent="0.25">
      <c r="A99" s="42" t="s">
        <v>93</v>
      </c>
      <c r="B99" s="32" t="s">
        <v>689</v>
      </c>
      <c r="C99" s="6">
        <v>0.10199999999999999</v>
      </c>
      <c r="G99" s="23">
        <v>1130.1849999999999</v>
      </c>
      <c r="H99" s="6">
        <v>45207400</v>
      </c>
      <c r="J99" s="38">
        <f t="shared" si="1"/>
        <v>119.72829411764701</v>
      </c>
      <c r="K99" s="12"/>
    </row>
    <row r="100" spans="1:11" x14ac:dyDescent="0.25">
      <c r="A100" s="42" t="s">
        <v>94</v>
      </c>
      <c r="B100" s="32" t="s">
        <v>690</v>
      </c>
      <c r="C100" s="6">
        <v>0.10199999999999999</v>
      </c>
      <c r="G100" s="23">
        <v>1147.212</v>
      </c>
      <c r="H100" s="6">
        <v>45888467</v>
      </c>
      <c r="J100" s="38">
        <f t="shared" si="1"/>
        <v>136.75529411764705</v>
      </c>
      <c r="K100" s="12"/>
    </row>
    <row r="101" spans="1:11" x14ac:dyDescent="0.25">
      <c r="A101" s="42" t="s">
        <v>95</v>
      </c>
      <c r="B101" s="32" t="s">
        <v>691</v>
      </c>
      <c r="C101" s="6">
        <v>0.10199999999999999</v>
      </c>
      <c r="G101" s="23">
        <v>1047.0029999999999</v>
      </c>
      <c r="H101" s="6">
        <v>41880124</v>
      </c>
      <c r="J101" s="38">
        <f t="shared" si="1"/>
        <v>36.546294117646994</v>
      </c>
      <c r="K101" s="12"/>
    </row>
    <row r="102" spans="1:11" x14ac:dyDescent="0.25">
      <c r="A102" s="42" t="s">
        <v>96</v>
      </c>
      <c r="B102" s="32" t="s">
        <v>692</v>
      </c>
      <c r="C102" s="6">
        <v>0.10199999999999999</v>
      </c>
      <c r="G102" s="23">
        <v>1203.6289999999999</v>
      </c>
      <c r="H102" s="6">
        <v>48145143</v>
      </c>
      <c r="J102" s="38">
        <f t="shared" si="1"/>
        <v>193.17229411764697</v>
      </c>
      <c r="K102" s="12"/>
    </row>
    <row r="103" spans="1:11" x14ac:dyDescent="0.25">
      <c r="A103" s="42" t="s">
        <v>97</v>
      </c>
      <c r="B103" s="32" t="s">
        <v>693</v>
      </c>
      <c r="C103" s="6">
        <v>0.10199999999999999</v>
      </c>
      <c r="G103" s="23">
        <v>1410.183</v>
      </c>
      <c r="H103" s="6">
        <v>56407316</v>
      </c>
      <c r="J103" s="38">
        <f t="shared" si="1"/>
        <v>399.72629411764706</v>
      </c>
      <c r="K103" s="12"/>
    </row>
    <row r="104" spans="1:11" x14ac:dyDescent="0.25">
      <c r="A104" s="42" t="s">
        <v>98</v>
      </c>
      <c r="B104" s="32" t="s">
        <v>694</v>
      </c>
      <c r="C104" s="6">
        <v>0.10199999999999999</v>
      </c>
      <c r="G104" s="23">
        <v>1152.4069999999999</v>
      </c>
      <c r="H104" s="6">
        <v>46096277</v>
      </c>
      <c r="J104" s="38">
        <f t="shared" si="1"/>
        <v>141.95029411764699</v>
      </c>
      <c r="K104" s="12"/>
    </row>
    <row r="105" spans="1:11" x14ac:dyDescent="0.25">
      <c r="A105" s="42" t="s">
        <v>99</v>
      </c>
      <c r="B105" s="32" t="s">
        <v>695</v>
      </c>
      <c r="C105" s="6">
        <v>0.10199999999999999</v>
      </c>
      <c r="G105" s="23">
        <v>1124.932</v>
      </c>
      <c r="H105" s="6">
        <v>44997275</v>
      </c>
      <c r="J105" s="38">
        <f t="shared" si="1"/>
        <v>114.47529411764708</v>
      </c>
      <c r="K105" s="12"/>
    </row>
    <row r="106" spans="1:11" x14ac:dyDescent="0.25">
      <c r="A106" s="42" t="s">
        <v>100</v>
      </c>
      <c r="B106" s="32" t="s">
        <v>696</v>
      </c>
      <c r="C106" s="6">
        <v>0.10199999999999999</v>
      </c>
      <c r="G106" s="23">
        <v>1072.232</v>
      </c>
      <c r="H106" s="6">
        <v>42889269</v>
      </c>
      <c r="J106" s="38">
        <f t="shared" si="1"/>
        <v>61.775294117647036</v>
      </c>
      <c r="K106" s="12"/>
    </row>
    <row r="107" spans="1:11" x14ac:dyDescent="0.25">
      <c r="A107" s="42" t="s">
        <v>101</v>
      </c>
      <c r="B107" s="32" t="s">
        <v>697</v>
      </c>
      <c r="C107" s="6">
        <v>0.10199999999999999</v>
      </c>
      <c r="G107" s="23">
        <v>1076.4690000000001</v>
      </c>
      <c r="H107" s="6">
        <v>43058744</v>
      </c>
      <c r="J107" s="38">
        <f t="shared" si="1"/>
        <v>66.012294117647116</v>
      </c>
      <c r="K107" s="12"/>
    </row>
    <row r="108" spans="1:11" x14ac:dyDescent="0.25">
      <c r="A108" s="42" t="s">
        <v>102</v>
      </c>
      <c r="B108" s="32" t="s">
        <v>698</v>
      </c>
      <c r="C108" s="6">
        <v>0.10199999999999999</v>
      </c>
      <c r="G108" s="23">
        <v>1054.0350000000001</v>
      </c>
      <c r="H108" s="6">
        <v>42161393</v>
      </c>
      <c r="J108" s="38">
        <f t="shared" si="1"/>
        <v>43.578294117647147</v>
      </c>
      <c r="K108" s="12"/>
    </row>
    <row r="109" spans="1:11" x14ac:dyDescent="0.25">
      <c r="A109" s="42" t="s">
        <v>103</v>
      </c>
      <c r="B109" s="32" t="s">
        <v>699</v>
      </c>
      <c r="C109" s="6">
        <v>0.10199999999999999</v>
      </c>
      <c r="G109" s="23">
        <v>1016.94</v>
      </c>
      <c r="H109" s="6">
        <v>40677595</v>
      </c>
      <c r="J109" s="38">
        <f t="shared" si="1"/>
        <v>6.4832941176471195</v>
      </c>
      <c r="K109" s="12"/>
    </row>
    <row r="110" spans="1:11" x14ac:dyDescent="0.25">
      <c r="A110" s="42" t="s">
        <v>104</v>
      </c>
      <c r="B110" s="32" t="s">
        <v>700</v>
      </c>
      <c r="C110" s="6">
        <v>0.10199999999999999</v>
      </c>
      <c r="G110" s="23">
        <v>878.32399999999996</v>
      </c>
      <c r="H110" s="6">
        <v>35132975</v>
      </c>
      <c r="J110" s="38">
        <f t="shared" si="1"/>
        <v>-132.13270588235298</v>
      </c>
      <c r="K110" s="12"/>
    </row>
    <row r="111" spans="1:11" x14ac:dyDescent="0.25">
      <c r="A111" s="42" t="s">
        <v>105</v>
      </c>
      <c r="B111" s="32" t="s">
        <v>701</v>
      </c>
      <c r="C111" s="6">
        <v>0.10199999999999999</v>
      </c>
      <c r="G111" s="23">
        <v>1002.987</v>
      </c>
      <c r="H111" s="6">
        <v>40119472</v>
      </c>
      <c r="J111" s="38">
        <f t="shared" si="1"/>
        <v>-7.4697058823529687</v>
      </c>
      <c r="K111" s="12"/>
    </row>
    <row r="112" spans="1:11" x14ac:dyDescent="0.25">
      <c r="A112" s="42" t="s">
        <v>106</v>
      </c>
      <c r="B112" s="32" t="s">
        <v>702</v>
      </c>
      <c r="C112" s="6">
        <v>0.10199999999999999</v>
      </c>
      <c r="G112" s="23">
        <v>980.63800000000003</v>
      </c>
      <c r="H112" s="6">
        <v>39225526</v>
      </c>
      <c r="J112" s="38">
        <f t="shared" si="1"/>
        <v>-29.818705882352901</v>
      </c>
      <c r="K112" s="12"/>
    </row>
    <row r="113" spans="1:11" x14ac:dyDescent="0.25">
      <c r="A113" s="42" t="s">
        <v>107</v>
      </c>
      <c r="B113" s="32" t="s">
        <v>703</v>
      </c>
      <c r="C113" s="6">
        <v>0.10199999999999999</v>
      </c>
      <c r="G113" s="23">
        <v>983.33199999999999</v>
      </c>
      <c r="H113" s="6">
        <v>39333260</v>
      </c>
      <c r="J113" s="38">
        <f t="shared" si="1"/>
        <v>-27.124705882352941</v>
      </c>
      <c r="K113" s="12"/>
    </row>
    <row r="114" spans="1:11" x14ac:dyDescent="0.25">
      <c r="A114" s="42" t="s">
        <v>108</v>
      </c>
      <c r="B114" s="32" t="s">
        <v>704</v>
      </c>
      <c r="C114" s="6">
        <v>0.10199999999999999</v>
      </c>
      <c r="G114" s="23">
        <v>1530.479</v>
      </c>
      <c r="H114" s="6">
        <v>61219170</v>
      </c>
      <c r="J114" s="38">
        <f t="shared" si="1"/>
        <v>520.02229411764711</v>
      </c>
      <c r="K114" s="12"/>
    </row>
    <row r="115" spans="1:11" x14ac:dyDescent="0.25">
      <c r="A115" s="42" t="s">
        <v>109</v>
      </c>
      <c r="B115" s="32" t="s">
        <v>705</v>
      </c>
      <c r="C115" s="6">
        <v>0.10199999999999999</v>
      </c>
      <c r="G115" s="23">
        <v>1052.7760000000001</v>
      </c>
      <c r="H115" s="6">
        <v>42111060</v>
      </c>
      <c r="J115" s="38">
        <f t="shared" si="1"/>
        <v>42.319294117647132</v>
      </c>
      <c r="K115" s="12"/>
    </row>
    <row r="116" spans="1:11" x14ac:dyDescent="0.25">
      <c r="A116" s="42" t="s">
        <v>110</v>
      </c>
      <c r="B116" s="32" t="s">
        <v>706</v>
      </c>
      <c r="C116" s="6">
        <v>0.10199999999999999</v>
      </c>
      <c r="G116" s="23">
        <v>1410.3240000000001</v>
      </c>
      <c r="H116" s="6">
        <v>56412964</v>
      </c>
      <c r="J116" s="38">
        <f t="shared" si="1"/>
        <v>399.86729411764713</v>
      </c>
      <c r="K116" s="12"/>
    </row>
    <row r="117" spans="1:11" x14ac:dyDescent="0.25">
      <c r="A117" s="42" t="s">
        <v>111</v>
      </c>
      <c r="B117" s="32" t="s">
        <v>707</v>
      </c>
      <c r="C117" s="6">
        <v>0.10199999999999999</v>
      </c>
      <c r="G117" s="23">
        <v>1271.684</v>
      </c>
      <c r="H117" s="6">
        <v>50867357</v>
      </c>
      <c r="J117" s="38">
        <f t="shared" si="1"/>
        <v>261.22729411764703</v>
      </c>
      <c r="K117" s="12"/>
    </row>
    <row r="118" spans="1:11" x14ac:dyDescent="0.25">
      <c r="A118" s="42" t="s">
        <v>112</v>
      </c>
      <c r="B118" s="32" t="s">
        <v>708</v>
      </c>
      <c r="C118" s="6">
        <v>0.10199999999999999</v>
      </c>
      <c r="G118" s="23">
        <v>1125.44</v>
      </c>
      <c r="H118" s="6">
        <v>45017606</v>
      </c>
      <c r="J118" s="38">
        <f t="shared" si="1"/>
        <v>114.98329411764712</v>
      </c>
      <c r="K118" s="12"/>
    </row>
    <row r="119" spans="1:11" x14ac:dyDescent="0.25">
      <c r="A119" s="42" t="s">
        <v>113</v>
      </c>
      <c r="B119" s="32" t="s">
        <v>709</v>
      </c>
      <c r="C119" s="6">
        <v>0.10199999999999999</v>
      </c>
      <c r="G119" s="23">
        <v>1383.3130000000001</v>
      </c>
      <c r="H119" s="6">
        <v>55332529</v>
      </c>
      <c r="J119" s="38">
        <f t="shared" si="1"/>
        <v>372.85629411764717</v>
      </c>
      <c r="K119" s="12"/>
    </row>
    <row r="120" spans="1:11" x14ac:dyDescent="0.25">
      <c r="A120" s="42" t="s">
        <v>114</v>
      </c>
      <c r="B120" s="32" t="s">
        <v>710</v>
      </c>
      <c r="C120" s="6">
        <v>0.10199999999999999</v>
      </c>
      <c r="G120" s="23">
        <v>1038.374</v>
      </c>
      <c r="H120" s="6">
        <v>41534974</v>
      </c>
      <c r="J120" s="38">
        <f t="shared" si="1"/>
        <v>27.917294117647089</v>
      </c>
      <c r="K120" s="12"/>
    </row>
    <row r="121" spans="1:11" x14ac:dyDescent="0.25">
      <c r="A121" s="42" t="s">
        <v>115</v>
      </c>
      <c r="B121" s="32" t="s">
        <v>711</v>
      </c>
      <c r="C121" s="6">
        <v>0.10199999999999999</v>
      </c>
      <c r="G121" s="23">
        <v>1149.6849999999999</v>
      </c>
      <c r="H121" s="6">
        <v>45987415</v>
      </c>
      <c r="J121" s="38">
        <f t="shared" si="1"/>
        <v>139.22829411764701</v>
      </c>
      <c r="K121" s="12"/>
    </row>
    <row r="122" spans="1:11" x14ac:dyDescent="0.25">
      <c r="A122" s="42" t="s">
        <v>116</v>
      </c>
      <c r="B122" s="32" t="s">
        <v>712</v>
      </c>
      <c r="C122" s="6">
        <v>0.10199999999999999</v>
      </c>
      <c r="G122" s="23">
        <v>1041.7159999999999</v>
      </c>
      <c r="H122" s="6">
        <v>41668659</v>
      </c>
      <c r="J122" s="38">
        <f t="shared" si="1"/>
        <v>31.259294117646959</v>
      </c>
      <c r="K122" s="12"/>
    </row>
    <row r="123" spans="1:11" x14ac:dyDescent="0.25">
      <c r="A123" s="42" t="s">
        <v>117</v>
      </c>
      <c r="B123" s="32" t="s">
        <v>713</v>
      </c>
      <c r="C123" s="6">
        <v>0.10199999999999999</v>
      </c>
      <c r="G123" s="23">
        <v>1066.462</v>
      </c>
      <c r="H123" s="6">
        <v>42658465</v>
      </c>
      <c r="J123" s="38">
        <f t="shared" si="1"/>
        <v>56.005294117647054</v>
      </c>
      <c r="K123" s="12"/>
    </row>
    <row r="124" spans="1:11" x14ac:dyDescent="0.25">
      <c r="A124" s="42" t="s">
        <v>118</v>
      </c>
      <c r="B124" s="32" t="s">
        <v>714</v>
      </c>
      <c r="C124" s="6">
        <v>0.10199999999999999</v>
      </c>
      <c r="G124" s="23">
        <v>1027.6110000000001</v>
      </c>
      <c r="H124" s="6">
        <v>41104433</v>
      </c>
      <c r="J124" s="38">
        <f t="shared" si="1"/>
        <v>17.154294117647169</v>
      </c>
      <c r="K124" s="12"/>
    </row>
    <row r="125" spans="1:11" x14ac:dyDescent="0.25">
      <c r="A125" s="42" t="s">
        <v>119</v>
      </c>
      <c r="B125" s="32" t="s">
        <v>715</v>
      </c>
      <c r="C125" s="6">
        <v>0.10199999999999999</v>
      </c>
      <c r="G125" s="23">
        <v>910.77099999999996</v>
      </c>
      <c r="H125" s="6">
        <v>36430841</v>
      </c>
      <c r="J125" s="38">
        <f t="shared" si="1"/>
        <v>-99.685705882352977</v>
      </c>
      <c r="K125" s="12"/>
    </row>
    <row r="126" spans="1:11" x14ac:dyDescent="0.25">
      <c r="A126" s="42" t="s">
        <v>120</v>
      </c>
      <c r="B126" s="32" t="s">
        <v>716</v>
      </c>
      <c r="C126" s="6">
        <v>0.10199999999999999</v>
      </c>
      <c r="G126" s="23">
        <v>1361.365</v>
      </c>
      <c r="H126" s="6">
        <v>54454600</v>
      </c>
      <c r="J126" s="38">
        <f t="shared" si="1"/>
        <v>350.90829411764707</v>
      </c>
      <c r="K126" s="12"/>
    </row>
    <row r="127" spans="1:11" x14ac:dyDescent="0.25">
      <c r="A127" s="42" t="s">
        <v>121</v>
      </c>
      <c r="B127" s="32" t="s">
        <v>717</v>
      </c>
      <c r="C127" s="6">
        <v>0.10199999999999999</v>
      </c>
      <c r="G127" s="23">
        <v>1160.501</v>
      </c>
      <c r="H127" s="6">
        <v>46420040</v>
      </c>
      <c r="J127" s="38">
        <f t="shared" si="1"/>
        <v>150.04429411764704</v>
      </c>
      <c r="K127" s="12"/>
    </row>
    <row r="128" spans="1:11" x14ac:dyDescent="0.25">
      <c r="A128" s="42" t="s">
        <v>122</v>
      </c>
      <c r="B128" s="32" t="s">
        <v>718</v>
      </c>
      <c r="C128" s="6">
        <v>0.10199999999999999</v>
      </c>
      <c r="G128" s="23">
        <v>1076.779</v>
      </c>
      <c r="H128" s="6">
        <v>43071156</v>
      </c>
      <c r="J128" s="38">
        <f t="shared" si="1"/>
        <v>66.322294117647061</v>
      </c>
      <c r="K128" s="12"/>
    </row>
    <row r="129" spans="1:11" x14ac:dyDescent="0.25">
      <c r="A129" s="42" t="s">
        <v>123</v>
      </c>
      <c r="B129" s="32" t="s">
        <v>719</v>
      </c>
      <c r="C129" s="6">
        <v>0.10199999999999999</v>
      </c>
      <c r="G129" s="23">
        <v>1151.7</v>
      </c>
      <c r="H129" s="6">
        <v>46068006</v>
      </c>
      <c r="J129" s="38">
        <f t="shared" si="1"/>
        <v>141.24329411764711</v>
      </c>
      <c r="K129" s="12"/>
    </row>
    <row r="130" spans="1:11" x14ac:dyDescent="0.25">
      <c r="A130" s="42" t="s">
        <v>124</v>
      </c>
      <c r="B130" s="32" t="s">
        <v>720</v>
      </c>
      <c r="C130" s="6">
        <v>0.10199999999999999</v>
      </c>
      <c r="G130" s="23">
        <v>1056.874</v>
      </c>
      <c r="H130" s="6">
        <v>42274957</v>
      </c>
      <c r="J130" s="38">
        <f t="shared" si="1"/>
        <v>46.417294117647089</v>
      </c>
      <c r="K130" s="12"/>
    </row>
    <row r="131" spans="1:11" x14ac:dyDescent="0.25">
      <c r="A131" s="42" t="s">
        <v>125</v>
      </c>
      <c r="B131" s="32" t="s">
        <v>721</v>
      </c>
      <c r="C131" s="6">
        <v>0.10199999999999999</v>
      </c>
      <c r="G131" s="23">
        <v>1058.6279999999999</v>
      </c>
      <c r="H131" s="6">
        <v>42345135</v>
      </c>
      <c r="J131" s="38">
        <f t="shared" si="1"/>
        <v>48.171294117646994</v>
      </c>
      <c r="K131" s="12"/>
    </row>
    <row r="132" spans="1:11" x14ac:dyDescent="0.25">
      <c r="A132" s="42" t="s">
        <v>126</v>
      </c>
      <c r="B132" s="32" t="s">
        <v>722</v>
      </c>
      <c r="C132" s="6">
        <v>0.10199999999999999</v>
      </c>
      <c r="G132" s="23">
        <v>1110.1079999999999</v>
      </c>
      <c r="H132" s="6">
        <v>44404327</v>
      </c>
      <c r="J132" s="38">
        <f t="shared" si="1"/>
        <v>99.651294117647012</v>
      </c>
      <c r="K132" s="12"/>
    </row>
    <row r="133" spans="1:11" x14ac:dyDescent="0.25">
      <c r="A133" s="42" t="s">
        <v>127</v>
      </c>
      <c r="B133" s="32" t="s">
        <v>723</v>
      </c>
      <c r="C133" s="6">
        <v>0.10199999999999999</v>
      </c>
      <c r="G133" s="23">
        <v>1360.0840000000001</v>
      </c>
      <c r="H133" s="6">
        <v>54403378</v>
      </c>
      <c r="J133" s="38">
        <f t="shared" si="1"/>
        <v>349.62729411764712</v>
      </c>
      <c r="K133" s="12"/>
    </row>
    <row r="134" spans="1:11" x14ac:dyDescent="0.25">
      <c r="A134" s="42" t="s">
        <v>128</v>
      </c>
      <c r="B134" s="32" t="s">
        <v>724</v>
      </c>
      <c r="C134" s="6">
        <v>0.10199999999999999</v>
      </c>
      <c r="G134" s="23">
        <v>1219.0440000000001</v>
      </c>
      <c r="H134" s="6">
        <v>48761768</v>
      </c>
      <c r="J134" s="38">
        <f t="shared" ref="J134:J197" si="2">G134-$I$2</f>
        <v>208.58729411764716</v>
      </c>
      <c r="K134" s="12"/>
    </row>
    <row r="135" spans="1:11" x14ac:dyDescent="0.25">
      <c r="A135" s="42" t="s">
        <v>129</v>
      </c>
      <c r="B135" s="32" t="s">
        <v>725</v>
      </c>
      <c r="C135" s="6">
        <v>0.10199999999999999</v>
      </c>
      <c r="G135" s="23">
        <v>1111.183</v>
      </c>
      <c r="H135" s="6">
        <v>44447306</v>
      </c>
      <c r="J135" s="38">
        <f t="shared" si="2"/>
        <v>100.72629411764706</v>
      </c>
      <c r="K135" s="12"/>
    </row>
    <row r="136" spans="1:11" x14ac:dyDescent="0.25">
      <c r="A136" s="42" t="s">
        <v>130</v>
      </c>
      <c r="B136" s="32" t="s">
        <v>726</v>
      </c>
      <c r="C136" s="6">
        <v>0.10199999999999999</v>
      </c>
      <c r="G136" s="23">
        <v>1121.5450000000001</v>
      </c>
      <c r="H136" s="6">
        <v>44861790</v>
      </c>
      <c r="J136" s="38">
        <f t="shared" si="2"/>
        <v>111.08829411764714</v>
      </c>
      <c r="K136" s="12"/>
    </row>
    <row r="137" spans="1:11" x14ac:dyDescent="0.25">
      <c r="A137" s="42" t="s">
        <v>131</v>
      </c>
      <c r="B137" s="32" t="s">
        <v>727</v>
      </c>
      <c r="C137" s="6">
        <v>0.10199999999999999</v>
      </c>
      <c r="G137" s="23">
        <v>1202.162</v>
      </c>
      <c r="H137" s="6">
        <v>48086488</v>
      </c>
      <c r="J137" s="38">
        <f t="shared" si="2"/>
        <v>191.7052941176471</v>
      </c>
      <c r="K137" s="12"/>
    </row>
    <row r="138" spans="1:11" x14ac:dyDescent="0.25">
      <c r="A138" s="42" t="s">
        <v>132</v>
      </c>
      <c r="B138" s="32" t="s">
        <v>728</v>
      </c>
      <c r="C138" s="6">
        <v>0.10199999999999999</v>
      </c>
      <c r="G138" s="23">
        <v>1154.423</v>
      </c>
      <c r="H138" s="6">
        <v>46176909</v>
      </c>
      <c r="J138" s="38">
        <f t="shared" si="2"/>
        <v>143.96629411764707</v>
      </c>
      <c r="K138" s="12"/>
    </row>
    <row r="139" spans="1:11" x14ac:dyDescent="0.25">
      <c r="A139" s="42" t="s">
        <v>133</v>
      </c>
      <c r="B139" s="32" t="s">
        <v>729</v>
      </c>
      <c r="C139" s="6">
        <v>0.10199999999999999</v>
      </c>
      <c r="G139" s="23">
        <v>1061.729</v>
      </c>
      <c r="H139" s="6">
        <v>42469175</v>
      </c>
      <c r="J139" s="38">
        <f t="shared" si="2"/>
        <v>51.272294117647107</v>
      </c>
      <c r="K139" s="12"/>
    </row>
    <row r="140" spans="1:11" x14ac:dyDescent="0.25">
      <c r="A140" s="42" t="s">
        <v>134</v>
      </c>
      <c r="B140" s="32" t="s">
        <v>730</v>
      </c>
      <c r="C140" s="6">
        <v>0.10199999999999999</v>
      </c>
      <c r="G140" s="23">
        <v>1121.3879999999999</v>
      </c>
      <c r="H140" s="6">
        <v>44855539</v>
      </c>
      <c r="J140" s="38">
        <f t="shared" si="2"/>
        <v>110.93129411764698</v>
      </c>
      <c r="K140" s="12"/>
    </row>
    <row r="141" spans="1:11" x14ac:dyDescent="0.25">
      <c r="A141" s="42" t="s">
        <v>135</v>
      </c>
      <c r="B141" s="32" t="s">
        <v>731</v>
      </c>
      <c r="C141" s="6">
        <v>0.10199999999999999</v>
      </c>
      <c r="G141" s="23">
        <v>1034.162</v>
      </c>
      <c r="H141" s="6">
        <v>41366465</v>
      </c>
      <c r="J141" s="38">
        <f t="shared" si="2"/>
        <v>23.705294117647099</v>
      </c>
      <c r="K141" s="12"/>
    </row>
    <row r="142" spans="1:11" x14ac:dyDescent="0.25">
      <c r="A142" s="42" t="s">
        <v>136</v>
      </c>
      <c r="B142" s="32" t="s">
        <v>732</v>
      </c>
      <c r="C142" s="6">
        <v>0.10199999999999999</v>
      </c>
      <c r="G142" s="23">
        <v>1005.694</v>
      </c>
      <c r="H142" s="6">
        <v>40227765</v>
      </c>
      <c r="J142" s="38">
        <f t="shared" si="2"/>
        <v>-4.7627058823529751</v>
      </c>
      <c r="K142" s="12"/>
    </row>
    <row r="143" spans="1:11" x14ac:dyDescent="0.25">
      <c r="A143" s="42" t="s">
        <v>137</v>
      </c>
      <c r="B143" s="32" t="s">
        <v>733</v>
      </c>
      <c r="C143" s="6">
        <v>0.10199999999999999</v>
      </c>
      <c r="G143" s="23">
        <v>1389.8810000000001</v>
      </c>
      <c r="H143" s="6">
        <v>55595235</v>
      </c>
      <c r="J143" s="38">
        <f t="shared" si="2"/>
        <v>379.42429411764715</v>
      </c>
      <c r="K143" s="12"/>
    </row>
    <row r="144" spans="1:11" x14ac:dyDescent="0.25">
      <c r="A144" s="42" t="s">
        <v>138</v>
      </c>
      <c r="B144" s="32" t="s">
        <v>734</v>
      </c>
      <c r="C144" s="6">
        <v>0.10199999999999999</v>
      </c>
      <c r="G144" s="23">
        <v>1055.2670000000001</v>
      </c>
      <c r="H144" s="6">
        <v>42210693</v>
      </c>
      <c r="J144" s="38">
        <f t="shared" si="2"/>
        <v>44.810294117647118</v>
      </c>
      <c r="K144" s="12"/>
    </row>
    <row r="145" spans="1:11" x14ac:dyDescent="0.25">
      <c r="A145" s="42" t="s">
        <v>139</v>
      </c>
      <c r="B145" s="32" t="s">
        <v>735</v>
      </c>
      <c r="C145" s="6">
        <v>0.10199999999999999</v>
      </c>
      <c r="G145" s="23">
        <v>995.654</v>
      </c>
      <c r="H145" s="6">
        <v>39826149</v>
      </c>
      <c r="J145" s="38">
        <f t="shared" si="2"/>
        <v>-14.802705882352939</v>
      </c>
      <c r="K145" s="12"/>
    </row>
    <row r="146" spans="1:11" x14ac:dyDescent="0.25">
      <c r="A146" s="42" t="s">
        <v>140</v>
      </c>
      <c r="B146" s="32" t="s">
        <v>736</v>
      </c>
      <c r="C146" s="6">
        <v>0.10199999999999999</v>
      </c>
      <c r="G146" s="23">
        <v>1071.1199999999999</v>
      </c>
      <c r="H146" s="6">
        <v>42844786</v>
      </c>
      <c r="J146" s="38">
        <f t="shared" si="2"/>
        <v>60.663294117646956</v>
      </c>
      <c r="K146" s="12"/>
    </row>
    <row r="147" spans="1:11" x14ac:dyDescent="0.25">
      <c r="A147" s="42" t="s">
        <v>141</v>
      </c>
      <c r="B147" s="32" t="s">
        <v>737</v>
      </c>
      <c r="C147" s="6">
        <v>0.10199999999999999</v>
      </c>
      <c r="G147" s="23">
        <v>1117.27</v>
      </c>
      <c r="H147" s="6">
        <v>44690788</v>
      </c>
      <c r="J147" s="38">
        <f t="shared" si="2"/>
        <v>106.81329411764705</v>
      </c>
      <c r="K147" s="12"/>
    </row>
    <row r="148" spans="1:11" x14ac:dyDescent="0.25">
      <c r="A148" s="42" t="s">
        <v>142</v>
      </c>
      <c r="B148" s="32" t="s">
        <v>738</v>
      </c>
      <c r="C148" s="6">
        <v>0.10199999999999999</v>
      </c>
      <c r="G148" s="23">
        <v>1023.14</v>
      </c>
      <c r="H148" s="6">
        <v>40925581</v>
      </c>
      <c r="J148" s="38">
        <f t="shared" si="2"/>
        <v>12.683294117647051</v>
      </c>
      <c r="K148" s="12"/>
    </row>
    <row r="149" spans="1:11" x14ac:dyDescent="0.25">
      <c r="A149" s="42" t="s">
        <v>143</v>
      </c>
      <c r="B149" s="32" t="s">
        <v>739</v>
      </c>
      <c r="C149" s="6">
        <v>0.10199999999999999</v>
      </c>
      <c r="G149" s="23">
        <v>1165.76</v>
      </c>
      <c r="H149" s="6">
        <v>46630420</v>
      </c>
      <c r="J149" s="38">
        <f t="shared" si="2"/>
        <v>155.30329411764706</v>
      </c>
      <c r="K149" s="12"/>
    </row>
    <row r="150" spans="1:11" x14ac:dyDescent="0.25">
      <c r="A150" s="42" t="s">
        <v>144</v>
      </c>
      <c r="B150" s="32" t="s">
        <v>740</v>
      </c>
      <c r="C150" s="6">
        <v>0.10199999999999999</v>
      </c>
      <c r="G150" s="23">
        <v>1087.296</v>
      </c>
      <c r="H150" s="6">
        <v>43491826</v>
      </c>
      <c r="J150" s="38">
        <f t="shared" si="2"/>
        <v>76.839294117647114</v>
      </c>
      <c r="K150" s="12"/>
    </row>
    <row r="151" spans="1:11" x14ac:dyDescent="0.25">
      <c r="A151" s="42" t="s">
        <v>145</v>
      </c>
      <c r="B151" s="32" t="s">
        <v>741</v>
      </c>
      <c r="C151" s="6">
        <v>0.10199999999999999</v>
      </c>
      <c r="G151" s="23">
        <v>1189.096</v>
      </c>
      <c r="H151" s="6">
        <v>47563830</v>
      </c>
      <c r="J151" s="38">
        <f t="shared" si="2"/>
        <v>178.63929411764707</v>
      </c>
      <c r="K151" s="12"/>
    </row>
    <row r="152" spans="1:11" x14ac:dyDescent="0.25">
      <c r="A152" s="42" t="s">
        <v>146</v>
      </c>
      <c r="B152" s="32" t="s">
        <v>742</v>
      </c>
      <c r="C152" s="6">
        <v>0.10199999999999999</v>
      </c>
      <c r="G152" s="23">
        <v>1408.223</v>
      </c>
      <c r="H152" s="6">
        <v>56328937</v>
      </c>
      <c r="J152" s="38">
        <f t="shared" si="2"/>
        <v>397.76629411764702</v>
      </c>
      <c r="K152" s="12"/>
    </row>
    <row r="153" spans="1:11" x14ac:dyDescent="0.25">
      <c r="A153" s="42" t="s">
        <v>147</v>
      </c>
      <c r="B153" s="32" t="s">
        <v>743</v>
      </c>
      <c r="C153" s="6">
        <v>0.10199999999999999</v>
      </c>
      <c r="G153" s="23">
        <v>1088.0540000000001</v>
      </c>
      <c r="H153" s="6">
        <v>43522155</v>
      </c>
      <c r="J153" s="38">
        <f t="shared" si="2"/>
        <v>77.597294117647152</v>
      </c>
      <c r="K153" s="12"/>
    </row>
    <row r="154" spans="1:11" x14ac:dyDescent="0.25">
      <c r="A154" s="42" t="s">
        <v>148</v>
      </c>
      <c r="B154" s="32" t="s">
        <v>744</v>
      </c>
      <c r="C154" s="6">
        <v>0.10199999999999999</v>
      </c>
      <c r="G154" s="23">
        <v>1185.509</v>
      </c>
      <c r="H154" s="6">
        <v>47420348</v>
      </c>
      <c r="J154" s="38">
        <f t="shared" si="2"/>
        <v>175.05229411764708</v>
      </c>
      <c r="K154" s="12"/>
    </row>
    <row r="155" spans="1:11" x14ac:dyDescent="0.25">
      <c r="A155" s="42" t="s">
        <v>149</v>
      </c>
      <c r="B155" s="32" t="s">
        <v>745</v>
      </c>
      <c r="C155" s="6">
        <v>0.10199999999999999</v>
      </c>
      <c r="G155" s="23">
        <v>2167.8209999999999</v>
      </c>
      <c r="H155" s="6">
        <v>86712848</v>
      </c>
      <c r="J155" s="38">
        <f t="shared" si="2"/>
        <v>1157.364294117647</v>
      </c>
      <c r="K155" s="12"/>
    </row>
    <row r="156" spans="1:11" x14ac:dyDescent="0.25">
      <c r="A156" s="42" t="s">
        <v>150</v>
      </c>
      <c r="B156" s="32" t="s">
        <v>746</v>
      </c>
      <c r="C156" s="6">
        <v>0.10199999999999999</v>
      </c>
      <c r="G156" s="23">
        <v>1119.6590000000001</v>
      </c>
      <c r="H156" s="6">
        <v>44786364</v>
      </c>
      <c r="J156" s="38">
        <f t="shared" si="2"/>
        <v>109.20229411764717</v>
      </c>
      <c r="K156" s="12"/>
    </row>
    <row r="157" spans="1:11" x14ac:dyDescent="0.25">
      <c r="A157" s="42" t="s">
        <v>151</v>
      </c>
      <c r="B157" s="32" t="s">
        <v>747</v>
      </c>
      <c r="C157" s="6">
        <v>0.10199999999999999</v>
      </c>
      <c r="G157" s="23">
        <v>1026.835</v>
      </c>
      <c r="H157" s="6">
        <v>41073409</v>
      </c>
      <c r="J157" s="38">
        <f t="shared" si="2"/>
        <v>16.378294117647101</v>
      </c>
      <c r="K157" s="12"/>
    </row>
    <row r="158" spans="1:11" x14ac:dyDescent="0.25">
      <c r="A158" s="42" t="s">
        <v>152</v>
      </c>
      <c r="B158" s="32" t="s">
        <v>748</v>
      </c>
      <c r="C158" s="6">
        <v>0.10199999999999999</v>
      </c>
      <c r="G158" s="23">
        <v>1477.7840000000001</v>
      </c>
      <c r="H158" s="6">
        <v>59111342</v>
      </c>
      <c r="J158" s="38">
        <f t="shared" si="2"/>
        <v>467.32729411764717</v>
      </c>
      <c r="K158" s="12"/>
    </row>
    <row r="159" spans="1:11" x14ac:dyDescent="0.25">
      <c r="A159" s="42" t="s">
        <v>153</v>
      </c>
      <c r="B159" s="32" t="s">
        <v>749</v>
      </c>
      <c r="C159" s="6">
        <v>0.10199999999999999</v>
      </c>
      <c r="G159" s="23">
        <v>1071.6220000000001</v>
      </c>
      <c r="H159" s="6">
        <v>42864871</v>
      </c>
      <c r="J159" s="38">
        <f t="shared" si="2"/>
        <v>61.165294117647136</v>
      </c>
      <c r="K159" s="12"/>
    </row>
    <row r="160" spans="1:11" x14ac:dyDescent="0.25">
      <c r="A160" s="42" t="s">
        <v>154</v>
      </c>
      <c r="B160" s="32" t="s">
        <v>750</v>
      </c>
      <c r="C160" s="6">
        <v>0.10199999999999999</v>
      </c>
      <c r="G160" s="23">
        <v>1063.8420000000001</v>
      </c>
      <c r="H160" s="6">
        <v>42553660</v>
      </c>
      <c r="J160" s="38">
        <f t="shared" si="2"/>
        <v>53.385294117647163</v>
      </c>
      <c r="K160" s="12"/>
    </row>
    <row r="161" spans="1:11" x14ac:dyDescent="0.25">
      <c r="A161" s="42" t="s">
        <v>155</v>
      </c>
      <c r="B161" s="32" t="s">
        <v>751</v>
      </c>
      <c r="C161" s="6">
        <v>0.10199999999999999</v>
      </c>
      <c r="G161" s="23">
        <v>1338.472</v>
      </c>
      <c r="H161" s="6">
        <v>53538885</v>
      </c>
      <c r="J161" s="38">
        <f t="shared" si="2"/>
        <v>328.01529411764704</v>
      </c>
      <c r="K161" s="12"/>
    </row>
    <row r="162" spans="1:11" x14ac:dyDescent="0.25">
      <c r="A162" s="42" t="s">
        <v>156</v>
      </c>
      <c r="B162" s="32" t="s">
        <v>752</v>
      </c>
      <c r="C162" s="6">
        <v>0.10199999999999999</v>
      </c>
      <c r="G162" s="23">
        <v>1113.636</v>
      </c>
      <c r="H162" s="6">
        <v>44545428</v>
      </c>
      <c r="J162" s="38">
        <f t="shared" si="2"/>
        <v>103.17929411764703</v>
      </c>
      <c r="K162" s="12"/>
    </row>
    <row r="163" spans="1:11" x14ac:dyDescent="0.25">
      <c r="A163" s="42" t="s">
        <v>157</v>
      </c>
      <c r="B163" s="32" t="s">
        <v>753</v>
      </c>
      <c r="C163" s="6">
        <v>0.10199999999999999</v>
      </c>
      <c r="G163" s="23">
        <v>1219.4079999999999</v>
      </c>
      <c r="H163" s="6">
        <v>48776307</v>
      </c>
      <c r="J163" s="38">
        <f t="shared" si="2"/>
        <v>208.95129411764697</v>
      </c>
      <c r="K163" s="12"/>
    </row>
    <row r="164" spans="1:11" x14ac:dyDescent="0.25">
      <c r="A164" s="42" t="s">
        <v>158</v>
      </c>
      <c r="B164" s="32" t="s">
        <v>754</v>
      </c>
      <c r="C164" s="6">
        <v>0.10199999999999999</v>
      </c>
      <c r="G164" s="23">
        <v>1174.403</v>
      </c>
      <c r="H164" s="6">
        <v>46976126</v>
      </c>
      <c r="J164" s="38">
        <f t="shared" si="2"/>
        <v>163.94629411764708</v>
      </c>
      <c r="K164" s="12"/>
    </row>
    <row r="165" spans="1:11" x14ac:dyDescent="0.25">
      <c r="A165" s="42" t="s">
        <v>159</v>
      </c>
      <c r="B165" s="32" t="s">
        <v>755</v>
      </c>
      <c r="C165" s="6">
        <v>0.10199999999999999</v>
      </c>
      <c r="G165" s="23">
        <v>1370.914</v>
      </c>
      <c r="H165" s="6">
        <v>54836567</v>
      </c>
      <c r="J165" s="38">
        <f t="shared" si="2"/>
        <v>360.45729411764705</v>
      </c>
      <c r="K165" s="12"/>
    </row>
    <row r="166" spans="1:11" x14ac:dyDescent="0.25">
      <c r="A166" s="42" t="s">
        <v>160</v>
      </c>
      <c r="B166" s="32" t="s">
        <v>756</v>
      </c>
      <c r="C166" s="6">
        <v>0.10199999999999999</v>
      </c>
      <c r="G166" s="23">
        <v>1125.431</v>
      </c>
      <c r="H166" s="6">
        <v>45017235</v>
      </c>
      <c r="J166" s="38">
        <f t="shared" si="2"/>
        <v>114.9742941176471</v>
      </c>
      <c r="K166" s="12"/>
    </row>
    <row r="167" spans="1:11" x14ac:dyDescent="0.25">
      <c r="A167" s="42" t="s">
        <v>161</v>
      </c>
      <c r="B167" s="32" t="s">
        <v>757</v>
      </c>
      <c r="C167" s="6">
        <v>0.10199999999999999</v>
      </c>
      <c r="G167" s="23">
        <v>1147.6220000000001</v>
      </c>
      <c r="H167" s="6">
        <v>45904894</v>
      </c>
      <c r="J167" s="38">
        <f t="shared" si="2"/>
        <v>137.16529411764714</v>
      </c>
      <c r="K167" s="12"/>
    </row>
    <row r="168" spans="1:11" x14ac:dyDescent="0.25">
      <c r="A168" s="42" t="s">
        <v>162</v>
      </c>
      <c r="B168" s="32" t="s">
        <v>758</v>
      </c>
      <c r="C168" s="6">
        <v>0.10199999999999999</v>
      </c>
      <c r="G168" s="23">
        <v>1330.3050000000001</v>
      </c>
      <c r="H168" s="6">
        <v>53212204</v>
      </c>
      <c r="J168" s="38">
        <f t="shared" si="2"/>
        <v>319.84829411764713</v>
      </c>
      <c r="K168" s="12"/>
    </row>
    <row r="169" spans="1:11" x14ac:dyDescent="0.25">
      <c r="A169" s="42" t="s">
        <v>163</v>
      </c>
      <c r="B169" s="32" t="s">
        <v>759</v>
      </c>
      <c r="C169" s="6">
        <v>0.10199999999999999</v>
      </c>
      <c r="G169" s="23">
        <v>1595.575</v>
      </c>
      <c r="H169" s="6">
        <v>63822986</v>
      </c>
      <c r="J169" s="38">
        <f t="shared" si="2"/>
        <v>585.11829411764711</v>
      </c>
      <c r="K169" s="12"/>
    </row>
    <row r="170" spans="1:11" x14ac:dyDescent="0.25">
      <c r="A170" s="42" t="s">
        <v>164</v>
      </c>
      <c r="B170" s="32" t="s">
        <v>760</v>
      </c>
      <c r="C170" s="6">
        <v>0.10199999999999999</v>
      </c>
      <c r="G170" s="23">
        <v>1383.711</v>
      </c>
      <c r="H170" s="6">
        <v>55348438</v>
      </c>
      <c r="J170" s="38">
        <f t="shared" si="2"/>
        <v>373.25429411764708</v>
      </c>
      <c r="K170" s="12"/>
    </row>
    <row r="171" spans="1:11" x14ac:dyDescent="0.25">
      <c r="A171" s="42" t="s">
        <v>165</v>
      </c>
      <c r="B171" s="32" t="s">
        <v>761</v>
      </c>
      <c r="C171" s="6">
        <v>0.10199999999999999</v>
      </c>
      <c r="G171" s="23">
        <v>1162.241</v>
      </c>
      <c r="H171" s="6">
        <v>46489649</v>
      </c>
      <c r="J171" s="38">
        <f t="shared" si="2"/>
        <v>151.78429411764705</v>
      </c>
      <c r="K171" s="12"/>
    </row>
    <row r="172" spans="1:11" x14ac:dyDescent="0.25">
      <c r="A172" s="42" t="s">
        <v>166</v>
      </c>
      <c r="B172" s="32" t="s">
        <v>762</v>
      </c>
      <c r="C172" s="6">
        <v>0.10199999999999999</v>
      </c>
      <c r="G172" s="23">
        <v>1087.104</v>
      </c>
      <c r="H172" s="6">
        <v>43484167</v>
      </c>
      <c r="J172" s="38">
        <f t="shared" si="2"/>
        <v>76.647294117647107</v>
      </c>
      <c r="K172" s="12"/>
    </row>
    <row r="173" spans="1:11" x14ac:dyDescent="0.25">
      <c r="A173" s="42" t="s">
        <v>167</v>
      </c>
      <c r="B173" s="32" t="s">
        <v>763</v>
      </c>
      <c r="C173" s="6">
        <v>0.10199999999999999</v>
      </c>
      <c r="G173" s="23">
        <v>1173.443</v>
      </c>
      <c r="H173" s="6">
        <v>46937718</v>
      </c>
      <c r="J173" s="38">
        <f t="shared" si="2"/>
        <v>162.98629411764705</v>
      </c>
      <c r="K173" s="12"/>
    </row>
    <row r="174" spans="1:11" x14ac:dyDescent="0.25">
      <c r="A174" s="42" t="s">
        <v>168</v>
      </c>
      <c r="B174" s="32" t="s">
        <v>764</v>
      </c>
      <c r="C174" s="6">
        <v>0.10199999999999999</v>
      </c>
      <c r="G174" s="23">
        <v>994.64200000000005</v>
      </c>
      <c r="H174" s="6">
        <v>39785686</v>
      </c>
      <c r="J174" s="38">
        <f t="shared" si="2"/>
        <v>-15.814705882352882</v>
      </c>
      <c r="K174" s="12"/>
    </row>
    <row r="175" spans="1:11" x14ac:dyDescent="0.25">
      <c r="A175" s="42" t="s">
        <v>169</v>
      </c>
      <c r="B175" s="32" t="s">
        <v>765</v>
      </c>
      <c r="C175" s="6">
        <v>0.10199999999999999</v>
      </c>
      <c r="G175" s="23">
        <v>1208.231</v>
      </c>
      <c r="H175" s="6">
        <v>48329257</v>
      </c>
      <c r="J175" s="38">
        <f t="shared" si="2"/>
        <v>197.77429411764706</v>
      </c>
      <c r="K175" s="12"/>
    </row>
    <row r="176" spans="1:11" x14ac:dyDescent="0.25">
      <c r="A176" s="42" t="s">
        <v>170</v>
      </c>
      <c r="B176" s="32" t="s">
        <v>766</v>
      </c>
      <c r="C176" s="6">
        <v>0.10199999999999999</v>
      </c>
      <c r="G176" s="23">
        <v>1116.671</v>
      </c>
      <c r="H176" s="6">
        <v>44666859</v>
      </c>
      <c r="J176" s="38">
        <f t="shared" si="2"/>
        <v>106.21429411764711</v>
      </c>
      <c r="K176" s="12"/>
    </row>
    <row r="177" spans="1:11" x14ac:dyDescent="0.25">
      <c r="A177" s="42" t="s">
        <v>171</v>
      </c>
      <c r="B177" s="32" t="s">
        <v>767</v>
      </c>
      <c r="C177" s="6">
        <v>0.10199999999999999</v>
      </c>
      <c r="G177" s="23">
        <v>1184.0999999999999</v>
      </c>
      <c r="H177" s="6">
        <v>47363984</v>
      </c>
      <c r="J177" s="38">
        <f t="shared" si="2"/>
        <v>173.64329411764697</v>
      </c>
      <c r="K177" s="12"/>
    </row>
    <row r="178" spans="1:11" x14ac:dyDescent="0.25">
      <c r="A178" s="42" t="s">
        <v>172</v>
      </c>
      <c r="B178" s="32" t="s">
        <v>768</v>
      </c>
      <c r="C178" s="6">
        <v>0.10199999999999999</v>
      </c>
      <c r="G178" s="23">
        <v>1115.912</v>
      </c>
      <c r="H178" s="6">
        <v>44636472</v>
      </c>
      <c r="J178" s="38">
        <f t="shared" si="2"/>
        <v>105.4552941176471</v>
      </c>
      <c r="K178" s="12"/>
    </row>
    <row r="179" spans="1:11" x14ac:dyDescent="0.25">
      <c r="A179" s="42" t="s">
        <v>173</v>
      </c>
      <c r="B179" s="32" t="s">
        <v>769</v>
      </c>
      <c r="C179" s="6">
        <v>0.10199999999999999</v>
      </c>
      <c r="G179" s="23">
        <v>1160.826</v>
      </c>
      <c r="H179" s="6">
        <v>46433058</v>
      </c>
      <c r="J179" s="38">
        <f t="shared" si="2"/>
        <v>150.36929411764709</v>
      </c>
      <c r="K179" s="12"/>
    </row>
    <row r="180" spans="1:11" x14ac:dyDescent="0.25">
      <c r="A180" s="42" t="s">
        <v>174</v>
      </c>
      <c r="B180" s="32" t="s">
        <v>770</v>
      </c>
      <c r="C180" s="6">
        <v>0.10199999999999999</v>
      </c>
      <c r="G180" s="23">
        <v>1280.2439999999999</v>
      </c>
      <c r="H180" s="6">
        <v>51209753</v>
      </c>
      <c r="J180" s="38">
        <f t="shared" si="2"/>
        <v>269.78729411764698</v>
      </c>
      <c r="K180" s="12"/>
    </row>
    <row r="181" spans="1:11" x14ac:dyDescent="0.25">
      <c r="A181" s="42" t="s">
        <v>175</v>
      </c>
      <c r="B181" s="32" t="s">
        <v>771</v>
      </c>
      <c r="C181" s="6">
        <v>0.10199999999999999</v>
      </c>
      <c r="G181" s="23">
        <v>1011.49</v>
      </c>
      <c r="H181" s="6">
        <v>40459599</v>
      </c>
      <c r="J181" s="38">
        <f t="shared" si="2"/>
        <v>1.033294117647074</v>
      </c>
      <c r="K181" s="12"/>
    </row>
    <row r="182" spans="1:11" x14ac:dyDescent="0.25">
      <c r="A182" s="42" t="s">
        <v>176</v>
      </c>
      <c r="B182" s="32" t="s">
        <v>772</v>
      </c>
      <c r="C182" s="6">
        <v>0.10199999999999999</v>
      </c>
      <c r="G182" s="23">
        <v>982.38499999999999</v>
      </c>
      <c r="H182" s="6">
        <v>39295405</v>
      </c>
      <c r="J182" s="38">
        <f t="shared" si="2"/>
        <v>-28.071705882352944</v>
      </c>
      <c r="K182" s="12"/>
    </row>
    <row r="183" spans="1:11" x14ac:dyDescent="0.25">
      <c r="A183" s="42" t="s">
        <v>177</v>
      </c>
      <c r="B183" s="32" t="s">
        <v>773</v>
      </c>
      <c r="C183" s="6">
        <v>0.10199999999999999</v>
      </c>
      <c r="G183" s="23">
        <v>1174.5119999999999</v>
      </c>
      <c r="H183" s="6">
        <v>46980497</v>
      </c>
      <c r="J183" s="38">
        <f t="shared" si="2"/>
        <v>164.05529411764701</v>
      </c>
      <c r="K183" s="12"/>
    </row>
    <row r="184" spans="1:11" x14ac:dyDescent="0.25">
      <c r="A184" s="42" t="s">
        <v>178</v>
      </c>
      <c r="B184" s="32" t="s">
        <v>774</v>
      </c>
      <c r="C184" s="6">
        <v>0.10199999999999999</v>
      </c>
      <c r="G184" s="23">
        <v>1040.5260000000001</v>
      </c>
      <c r="H184" s="6">
        <v>41621032</v>
      </c>
      <c r="J184" s="38">
        <f t="shared" si="2"/>
        <v>30.069294117647132</v>
      </c>
      <c r="K184" s="12"/>
    </row>
    <row r="185" spans="1:11" x14ac:dyDescent="0.25">
      <c r="A185" s="42" t="s">
        <v>179</v>
      </c>
      <c r="B185" s="32" t="s">
        <v>775</v>
      </c>
      <c r="C185" s="6">
        <v>0.10199999999999999</v>
      </c>
      <c r="G185" s="23">
        <v>1227.691</v>
      </c>
      <c r="H185" s="6">
        <v>49107655</v>
      </c>
      <c r="J185" s="38">
        <f t="shared" si="2"/>
        <v>217.2342941176471</v>
      </c>
      <c r="K185" s="12"/>
    </row>
    <row r="186" spans="1:11" x14ac:dyDescent="0.25">
      <c r="A186" s="42" t="s">
        <v>180</v>
      </c>
      <c r="B186" s="32" t="s">
        <v>776</v>
      </c>
      <c r="C186" s="6">
        <v>0.10199999999999999</v>
      </c>
      <c r="G186" s="23">
        <v>1117.5150000000001</v>
      </c>
      <c r="H186" s="6">
        <v>44700605</v>
      </c>
      <c r="J186" s="38">
        <f t="shared" si="2"/>
        <v>107.05829411764716</v>
      </c>
      <c r="K186" s="12"/>
    </row>
    <row r="187" spans="1:11" x14ac:dyDescent="0.25">
      <c r="A187" s="42" t="s">
        <v>181</v>
      </c>
      <c r="B187" s="32" t="s">
        <v>777</v>
      </c>
      <c r="C187" s="6">
        <v>0.10199999999999999</v>
      </c>
      <c r="G187" s="23">
        <v>965.59199999999998</v>
      </c>
      <c r="H187" s="6">
        <v>38623669</v>
      </c>
      <c r="J187" s="38">
        <f t="shared" si="2"/>
        <v>-44.864705882352951</v>
      </c>
      <c r="K187" s="12"/>
    </row>
    <row r="188" spans="1:11" x14ac:dyDescent="0.25">
      <c r="A188" s="42" t="s">
        <v>182</v>
      </c>
      <c r="B188" s="32" t="s">
        <v>778</v>
      </c>
      <c r="C188" s="6">
        <v>0.10199999999999999</v>
      </c>
      <c r="G188" s="23">
        <v>1037.442</v>
      </c>
      <c r="H188" s="6">
        <v>41497688</v>
      </c>
      <c r="J188" s="38">
        <f t="shared" si="2"/>
        <v>26.985294117647072</v>
      </c>
      <c r="K188" s="12"/>
    </row>
    <row r="189" spans="1:11" x14ac:dyDescent="0.25">
      <c r="A189" s="42" t="s">
        <v>183</v>
      </c>
      <c r="B189" s="32" t="s">
        <v>779</v>
      </c>
      <c r="C189" s="6">
        <v>0.10199999999999999</v>
      </c>
      <c r="G189" s="23">
        <v>988.23800000000006</v>
      </c>
      <c r="H189" s="6">
        <v>39529508</v>
      </c>
      <c r="J189" s="38">
        <f t="shared" si="2"/>
        <v>-22.218705882352879</v>
      </c>
      <c r="K189" s="12"/>
    </row>
    <row r="190" spans="1:11" x14ac:dyDescent="0.25">
      <c r="A190" s="42" t="s">
        <v>184</v>
      </c>
      <c r="B190" s="32" t="s">
        <v>780</v>
      </c>
      <c r="C190" s="6">
        <v>0.10199999999999999</v>
      </c>
      <c r="G190" s="23">
        <v>1033.9649999999999</v>
      </c>
      <c r="H190" s="6">
        <v>41358617</v>
      </c>
      <c r="J190" s="38">
        <f t="shared" si="2"/>
        <v>23.508294117646983</v>
      </c>
      <c r="K190" s="12"/>
    </row>
    <row r="191" spans="1:11" x14ac:dyDescent="0.25">
      <c r="A191" s="42" t="s">
        <v>185</v>
      </c>
      <c r="B191" s="32" t="s">
        <v>781</v>
      </c>
      <c r="C191" s="6">
        <v>0.10199999999999999</v>
      </c>
      <c r="G191" s="23">
        <v>1134.58</v>
      </c>
      <c r="H191" s="6">
        <v>45383196</v>
      </c>
      <c r="J191" s="38">
        <f t="shared" si="2"/>
        <v>124.12329411764699</v>
      </c>
      <c r="K191" s="12"/>
    </row>
    <row r="192" spans="1:11" x14ac:dyDescent="0.25">
      <c r="A192" s="42" t="s">
        <v>186</v>
      </c>
      <c r="B192" s="32" t="s">
        <v>782</v>
      </c>
      <c r="C192" s="6">
        <v>0.10199999999999999</v>
      </c>
      <c r="G192" s="23">
        <v>1066.808</v>
      </c>
      <c r="H192" s="6">
        <v>42672323</v>
      </c>
      <c r="J192" s="38">
        <f t="shared" si="2"/>
        <v>56.351294117647058</v>
      </c>
      <c r="K192" s="12"/>
    </row>
    <row r="193" spans="1:11" x14ac:dyDescent="0.25">
      <c r="A193" s="42" t="s">
        <v>187</v>
      </c>
      <c r="B193" s="32" t="s">
        <v>783</v>
      </c>
      <c r="C193" s="6">
        <v>0.10199999999999999</v>
      </c>
      <c r="G193" s="23">
        <v>1307.28</v>
      </c>
      <c r="H193" s="6">
        <v>52291213</v>
      </c>
      <c r="J193" s="38">
        <f t="shared" si="2"/>
        <v>296.82329411764704</v>
      </c>
      <c r="K193" s="12"/>
    </row>
    <row r="194" spans="1:11" x14ac:dyDescent="0.25">
      <c r="A194" s="42" t="s">
        <v>188</v>
      </c>
      <c r="B194" s="32" t="s">
        <v>784</v>
      </c>
      <c r="C194" s="6">
        <v>0.10199999999999999</v>
      </c>
      <c r="G194" s="23">
        <v>1256.242</v>
      </c>
      <c r="H194" s="6">
        <v>50249679</v>
      </c>
      <c r="J194" s="38">
        <f t="shared" si="2"/>
        <v>245.78529411764703</v>
      </c>
      <c r="K194" s="12"/>
    </row>
    <row r="195" spans="1:11" x14ac:dyDescent="0.25">
      <c r="A195" s="42" t="s">
        <v>189</v>
      </c>
      <c r="B195" s="32" t="s">
        <v>785</v>
      </c>
      <c r="C195" s="6">
        <v>0.10199999999999999</v>
      </c>
      <c r="G195" s="23">
        <v>1138.932</v>
      </c>
      <c r="H195" s="6">
        <v>45557298</v>
      </c>
      <c r="J195" s="38">
        <f t="shared" si="2"/>
        <v>128.47529411764708</v>
      </c>
      <c r="K195" s="12"/>
    </row>
    <row r="196" spans="1:11" x14ac:dyDescent="0.25">
      <c r="A196" s="42" t="s">
        <v>190</v>
      </c>
      <c r="B196" s="32" t="s">
        <v>786</v>
      </c>
      <c r="C196" s="6">
        <v>0.10199999999999999</v>
      </c>
      <c r="G196" s="23">
        <v>1198.125</v>
      </c>
      <c r="H196" s="6">
        <v>47924986</v>
      </c>
      <c r="J196" s="38">
        <f t="shared" si="2"/>
        <v>187.66829411764706</v>
      </c>
      <c r="K196" s="12"/>
    </row>
    <row r="197" spans="1:11" x14ac:dyDescent="0.25">
      <c r="A197" s="42" t="s">
        <v>191</v>
      </c>
      <c r="B197" s="32" t="s">
        <v>787</v>
      </c>
      <c r="C197" s="6">
        <v>0.10199999999999999</v>
      </c>
      <c r="G197" s="23">
        <v>1418.0239999999999</v>
      </c>
      <c r="H197" s="6">
        <v>56720970</v>
      </c>
      <c r="J197" s="38">
        <f t="shared" si="2"/>
        <v>407.56729411764695</v>
      </c>
      <c r="K197" s="12"/>
    </row>
    <row r="198" spans="1:11" x14ac:dyDescent="0.25">
      <c r="A198" s="42" t="s">
        <v>192</v>
      </c>
      <c r="B198" s="32" t="s">
        <v>788</v>
      </c>
      <c r="C198" s="6">
        <v>0.10199999999999999</v>
      </c>
      <c r="G198" s="23">
        <v>1184.123</v>
      </c>
      <c r="H198" s="6">
        <v>47364924</v>
      </c>
      <c r="J198" s="38">
        <f t="shared" ref="J198:J261" si="3">G198-$I$2</f>
        <v>173.66629411764711</v>
      </c>
      <c r="K198" s="12"/>
    </row>
    <row r="199" spans="1:11" x14ac:dyDescent="0.25">
      <c r="A199" s="42" t="s">
        <v>193</v>
      </c>
      <c r="B199" s="32" t="s">
        <v>789</v>
      </c>
      <c r="C199" s="6">
        <v>0.10199999999999999</v>
      </c>
      <c r="G199" s="23">
        <v>1175.202</v>
      </c>
      <c r="H199" s="6">
        <v>47008088</v>
      </c>
      <c r="J199" s="38">
        <f t="shared" si="3"/>
        <v>164.74529411764706</v>
      </c>
      <c r="K199" s="12"/>
    </row>
    <row r="200" spans="1:11" x14ac:dyDescent="0.25">
      <c r="A200" s="42" t="s">
        <v>194</v>
      </c>
      <c r="B200" s="32" t="s">
        <v>790</v>
      </c>
      <c r="C200" s="6">
        <v>0.10199999999999999</v>
      </c>
      <c r="G200" s="23">
        <v>1078.9259999999999</v>
      </c>
      <c r="H200" s="6">
        <v>43157030</v>
      </c>
      <c r="J200" s="38">
        <f t="shared" si="3"/>
        <v>68.469294117646996</v>
      </c>
      <c r="K200" s="12"/>
    </row>
    <row r="201" spans="1:11" x14ac:dyDescent="0.25">
      <c r="A201" s="42" t="s">
        <v>195</v>
      </c>
      <c r="B201" s="32" t="s">
        <v>791</v>
      </c>
      <c r="C201" s="6">
        <v>0.10199999999999999</v>
      </c>
      <c r="G201" s="23">
        <v>1167.7829999999999</v>
      </c>
      <c r="H201" s="6">
        <v>46711327</v>
      </c>
      <c r="J201" s="38">
        <f t="shared" si="3"/>
        <v>157.32629411764697</v>
      </c>
      <c r="K201" s="12"/>
    </row>
    <row r="202" spans="1:11" x14ac:dyDescent="0.25">
      <c r="A202" s="42" t="s">
        <v>196</v>
      </c>
      <c r="B202" s="32" t="s">
        <v>792</v>
      </c>
      <c r="C202" s="6">
        <v>0.10199999999999999</v>
      </c>
      <c r="G202" s="23">
        <v>1155.5419999999999</v>
      </c>
      <c r="H202" s="6">
        <v>46221668</v>
      </c>
      <c r="J202" s="38">
        <f t="shared" si="3"/>
        <v>145.08529411764698</v>
      </c>
      <c r="K202" s="12"/>
    </row>
    <row r="203" spans="1:11" x14ac:dyDescent="0.25">
      <c r="A203" s="42" t="s">
        <v>197</v>
      </c>
      <c r="B203" s="32" t="s">
        <v>793</v>
      </c>
      <c r="C203" s="6">
        <v>0.10199999999999999</v>
      </c>
      <c r="G203" s="23">
        <v>1066.146</v>
      </c>
      <c r="H203" s="6">
        <v>42645851</v>
      </c>
      <c r="J203" s="38">
        <f t="shared" si="3"/>
        <v>55.689294117647023</v>
      </c>
      <c r="K203" s="12"/>
    </row>
    <row r="204" spans="1:11" x14ac:dyDescent="0.25">
      <c r="A204" s="42" t="s">
        <v>198</v>
      </c>
      <c r="B204" s="32" t="s">
        <v>794</v>
      </c>
      <c r="C204" s="6">
        <v>0.10199999999999999</v>
      </c>
      <c r="G204" s="23">
        <v>1063.355</v>
      </c>
      <c r="H204" s="6">
        <v>42534219</v>
      </c>
      <c r="J204" s="38">
        <f t="shared" si="3"/>
        <v>52.898294117647083</v>
      </c>
      <c r="K204" s="12"/>
    </row>
    <row r="205" spans="1:11" x14ac:dyDescent="0.25">
      <c r="A205" s="42" t="s">
        <v>199</v>
      </c>
      <c r="B205" s="32" t="s">
        <v>795</v>
      </c>
      <c r="C205" s="6">
        <v>0.10199999999999999</v>
      </c>
      <c r="G205" s="23">
        <v>1245.731</v>
      </c>
      <c r="H205" s="6">
        <v>49829252</v>
      </c>
      <c r="J205" s="38">
        <f t="shared" si="3"/>
        <v>235.27429411764706</v>
      </c>
      <c r="K205" s="12"/>
    </row>
    <row r="206" spans="1:11" x14ac:dyDescent="0.25">
      <c r="A206" s="42" t="s">
        <v>200</v>
      </c>
      <c r="B206" s="32" t="s">
        <v>796</v>
      </c>
      <c r="C206" s="6">
        <v>0.10199999999999999</v>
      </c>
      <c r="G206" s="23">
        <v>1129.991</v>
      </c>
      <c r="H206" s="6">
        <v>45199655</v>
      </c>
      <c r="J206" s="38">
        <f t="shared" si="3"/>
        <v>119.53429411764705</v>
      </c>
      <c r="K206" s="12"/>
    </row>
    <row r="207" spans="1:11" x14ac:dyDescent="0.25">
      <c r="A207" s="42" t="s">
        <v>201</v>
      </c>
      <c r="B207" s="32" t="s">
        <v>797</v>
      </c>
      <c r="C207" s="6">
        <v>0.10199999999999999</v>
      </c>
      <c r="G207" s="23">
        <v>1153.3510000000001</v>
      </c>
      <c r="H207" s="6">
        <v>46134059</v>
      </c>
      <c r="J207" s="38">
        <f t="shared" si="3"/>
        <v>142.89429411764718</v>
      </c>
      <c r="K207" s="12"/>
    </row>
    <row r="208" spans="1:11" x14ac:dyDescent="0.25">
      <c r="A208" s="42" t="s">
        <v>202</v>
      </c>
      <c r="B208" s="32" t="s">
        <v>798</v>
      </c>
      <c r="C208" s="6">
        <v>0.10199999999999999</v>
      </c>
      <c r="G208" s="23">
        <v>1127.6510000000001</v>
      </c>
      <c r="H208" s="6">
        <v>45106037</v>
      </c>
      <c r="J208" s="38">
        <f t="shared" si="3"/>
        <v>117.19429411764713</v>
      </c>
      <c r="K208" s="12"/>
    </row>
    <row r="209" spans="1:11" x14ac:dyDescent="0.25">
      <c r="A209" s="42" t="s">
        <v>203</v>
      </c>
      <c r="B209" s="32" t="s">
        <v>799</v>
      </c>
      <c r="C209" s="6">
        <v>0.10199999999999999</v>
      </c>
      <c r="G209" s="23">
        <v>1210.018</v>
      </c>
      <c r="H209" s="6">
        <v>48400724</v>
      </c>
      <c r="J209" s="38">
        <f t="shared" si="3"/>
        <v>199.56129411764709</v>
      </c>
      <c r="K209" s="12"/>
    </row>
    <row r="210" spans="1:11" x14ac:dyDescent="0.25">
      <c r="A210" s="42" t="s">
        <v>204</v>
      </c>
      <c r="B210" s="32" t="s">
        <v>800</v>
      </c>
      <c r="C210" s="6">
        <v>0.10199999999999999</v>
      </c>
      <c r="G210" s="23">
        <v>1290.4190000000001</v>
      </c>
      <c r="H210" s="6">
        <v>51616746</v>
      </c>
      <c r="J210" s="38">
        <f t="shared" si="3"/>
        <v>279.96229411764716</v>
      </c>
      <c r="K210" s="12"/>
    </row>
    <row r="211" spans="1:11" x14ac:dyDescent="0.25">
      <c r="A211" s="42" t="s">
        <v>205</v>
      </c>
      <c r="B211" s="32" t="s">
        <v>801</v>
      </c>
      <c r="C211" s="6">
        <v>0.10199999999999999</v>
      </c>
      <c r="G211" s="23">
        <v>1109.9829999999999</v>
      </c>
      <c r="H211" s="6">
        <v>44399324</v>
      </c>
      <c r="J211" s="38">
        <f t="shared" si="3"/>
        <v>99.526294117647012</v>
      </c>
      <c r="K211" s="12"/>
    </row>
    <row r="212" spans="1:11" x14ac:dyDescent="0.25">
      <c r="A212" s="42" t="s">
        <v>206</v>
      </c>
      <c r="B212" s="32" t="s">
        <v>802</v>
      </c>
      <c r="C212" s="6">
        <v>0.10199999999999999</v>
      </c>
      <c r="G212" s="23">
        <v>983.66499999999996</v>
      </c>
      <c r="H212" s="6">
        <v>39346615</v>
      </c>
      <c r="J212" s="38">
        <f t="shared" si="3"/>
        <v>-26.791705882352971</v>
      </c>
      <c r="K212" s="12"/>
    </row>
    <row r="213" spans="1:11" x14ac:dyDescent="0.25">
      <c r="A213" s="42" t="s">
        <v>207</v>
      </c>
      <c r="B213" s="32" t="s">
        <v>803</v>
      </c>
      <c r="C213" s="6">
        <v>0.10199999999999999</v>
      </c>
      <c r="G213" s="23">
        <v>1010.529</v>
      </c>
      <c r="H213" s="6">
        <v>40421176</v>
      </c>
      <c r="J213" s="38">
        <f t="shared" si="3"/>
        <v>7.2294117647061285E-2</v>
      </c>
      <c r="K213" s="12"/>
    </row>
    <row r="214" spans="1:11" x14ac:dyDescent="0.25">
      <c r="A214" s="42" t="s">
        <v>208</v>
      </c>
      <c r="B214" s="32" t="s">
        <v>804</v>
      </c>
      <c r="C214" s="6">
        <v>0.10199999999999999</v>
      </c>
      <c r="G214" s="23">
        <v>1044.3610000000001</v>
      </c>
      <c r="H214" s="6">
        <v>41774443</v>
      </c>
      <c r="J214" s="38">
        <f t="shared" si="3"/>
        <v>33.904294117647169</v>
      </c>
      <c r="K214" s="12"/>
    </row>
    <row r="215" spans="1:11" x14ac:dyDescent="0.25">
      <c r="A215" s="42" t="s">
        <v>209</v>
      </c>
      <c r="B215" s="32" t="s">
        <v>805</v>
      </c>
      <c r="C215" s="6">
        <v>0.10199999999999999</v>
      </c>
      <c r="G215" s="23">
        <v>1079.4010000000001</v>
      </c>
      <c r="H215" s="6">
        <v>43176036</v>
      </c>
      <c r="J215" s="38">
        <f t="shared" si="3"/>
        <v>68.944294117647132</v>
      </c>
      <c r="K215" s="12"/>
    </row>
    <row r="216" spans="1:11" x14ac:dyDescent="0.25">
      <c r="A216" s="42" t="s">
        <v>210</v>
      </c>
      <c r="B216" s="32" t="s">
        <v>806</v>
      </c>
      <c r="C216" s="6">
        <v>0.10199999999999999</v>
      </c>
      <c r="G216" s="23">
        <v>928.70799999999997</v>
      </c>
      <c r="H216" s="6">
        <v>37148308</v>
      </c>
      <c r="J216" s="38">
        <f t="shared" si="3"/>
        <v>-81.748705882352965</v>
      </c>
      <c r="K216" s="12"/>
    </row>
    <row r="217" spans="1:11" x14ac:dyDescent="0.25">
      <c r="A217" s="42" t="s">
        <v>211</v>
      </c>
      <c r="B217" s="32" t="s">
        <v>807</v>
      </c>
      <c r="C217" s="6">
        <v>0.10199999999999999</v>
      </c>
      <c r="G217" s="23">
        <v>944.67399999999998</v>
      </c>
      <c r="H217" s="6">
        <v>37786977</v>
      </c>
      <c r="J217" s="38">
        <f t="shared" si="3"/>
        <v>-65.782705882352957</v>
      </c>
      <c r="K217" s="12"/>
    </row>
    <row r="218" spans="1:11" x14ac:dyDescent="0.25">
      <c r="A218" s="42" t="s">
        <v>212</v>
      </c>
      <c r="B218" s="32" t="s">
        <v>808</v>
      </c>
      <c r="C218" s="6">
        <v>0.10199999999999999</v>
      </c>
      <c r="G218" s="23">
        <v>1009.164</v>
      </c>
      <c r="H218" s="6">
        <v>40366575</v>
      </c>
      <c r="J218" s="38">
        <f t="shared" si="3"/>
        <v>-1.2927058823529478</v>
      </c>
      <c r="K218" s="12"/>
    </row>
    <row r="219" spans="1:11" x14ac:dyDescent="0.25">
      <c r="A219" s="42" t="s">
        <v>213</v>
      </c>
      <c r="B219" s="32" t="s">
        <v>809</v>
      </c>
      <c r="C219" s="6">
        <v>0.10199999999999999</v>
      </c>
      <c r="G219" s="23">
        <v>1075.347</v>
      </c>
      <c r="H219" s="6">
        <v>43013881</v>
      </c>
      <c r="J219" s="38">
        <f t="shared" si="3"/>
        <v>64.890294117647045</v>
      </c>
      <c r="K219" s="12"/>
    </row>
    <row r="220" spans="1:11" x14ac:dyDescent="0.25">
      <c r="A220" s="42" t="s">
        <v>214</v>
      </c>
      <c r="B220" s="32" t="s">
        <v>810</v>
      </c>
      <c r="C220" s="6">
        <v>0.10199999999999999</v>
      </c>
      <c r="G220" s="23">
        <v>943.01800000000003</v>
      </c>
      <c r="H220" s="6">
        <v>37720727</v>
      </c>
      <c r="J220" s="38">
        <f t="shared" si="3"/>
        <v>-67.438705882352906</v>
      </c>
      <c r="K220" s="12"/>
    </row>
    <row r="221" spans="1:11" x14ac:dyDescent="0.25">
      <c r="A221" s="42" t="s">
        <v>215</v>
      </c>
      <c r="B221" s="32" t="s">
        <v>811</v>
      </c>
      <c r="C221" s="6">
        <v>0.10199999999999999</v>
      </c>
      <c r="G221" s="23">
        <v>1430.355</v>
      </c>
      <c r="H221" s="6">
        <v>57214196</v>
      </c>
      <c r="J221" s="38">
        <f t="shared" si="3"/>
        <v>419.89829411764708</v>
      </c>
      <c r="K221" s="12"/>
    </row>
    <row r="222" spans="1:11" x14ac:dyDescent="0.25">
      <c r="A222" s="42" t="s">
        <v>216</v>
      </c>
      <c r="B222" s="32" t="s">
        <v>812</v>
      </c>
      <c r="C222" s="6">
        <v>0.10199999999999999</v>
      </c>
      <c r="G222" s="23">
        <v>1025.646</v>
      </c>
      <c r="H222" s="6">
        <v>41025824</v>
      </c>
      <c r="J222" s="38">
        <f t="shared" si="3"/>
        <v>15.189294117647023</v>
      </c>
      <c r="K222" s="12"/>
    </row>
    <row r="223" spans="1:11" x14ac:dyDescent="0.25">
      <c r="A223" s="42" t="s">
        <v>217</v>
      </c>
      <c r="B223" s="32" t="s">
        <v>813</v>
      </c>
      <c r="C223" s="6">
        <v>0.10199999999999999</v>
      </c>
      <c r="G223" s="23">
        <v>1152.7850000000001</v>
      </c>
      <c r="H223" s="6">
        <v>46111400</v>
      </c>
      <c r="J223" s="38">
        <f t="shared" si="3"/>
        <v>142.32829411764715</v>
      </c>
      <c r="K223" s="12"/>
    </row>
    <row r="224" spans="1:11" x14ac:dyDescent="0.25">
      <c r="A224" s="42" t="s">
        <v>218</v>
      </c>
      <c r="B224" s="32" t="s">
        <v>814</v>
      </c>
      <c r="C224" s="6">
        <v>0.10199999999999999</v>
      </c>
      <c r="G224" s="23">
        <v>1247.625</v>
      </c>
      <c r="H224" s="6">
        <v>49905001</v>
      </c>
      <c r="J224" s="38">
        <f t="shared" si="3"/>
        <v>237.16829411764706</v>
      </c>
      <c r="K224" s="12"/>
    </row>
    <row r="225" spans="1:11" x14ac:dyDescent="0.25">
      <c r="A225" s="42" t="s">
        <v>219</v>
      </c>
      <c r="B225" s="32" t="s">
        <v>815</v>
      </c>
      <c r="C225" s="6">
        <v>0.10199999999999999</v>
      </c>
      <c r="G225" s="23">
        <v>1305.9939999999999</v>
      </c>
      <c r="H225" s="6">
        <v>52239777</v>
      </c>
      <c r="J225" s="38">
        <f t="shared" si="3"/>
        <v>295.53729411764698</v>
      </c>
      <c r="K225" s="12"/>
    </row>
    <row r="226" spans="1:11" x14ac:dyDescent="0.25">
      <c r="A226" s="42" t="s">
        <v>220</v>
      </c>
      <c r="B226" s="32" t="s">
        <v>816</v>
      </c>
      <c r="C226" s="6">
        <v>0.10199999999999999</v>
      </c>
      <c r="G226" s="23">
        <v>1211.039</v>
      </c>
      <c r="H226" s="6">
        <v>48441560</v>
      </c>
      <c r="J226" s="38">
        <f t="shared" si="3"/>
        <v>200.58229411764705</v>
      </c>
      <c r="K226" s="12"/>
    </row>
    <row r="227" spans="1:11" x14ac:dyDescent="0.25">
      <c r="A227" s="42" t="s">
        <v>221</v>
      </c>
      <c r="B227" s="32" t="s">
        <v>817</v>
      </c>
      <c r="C227" s="6">
        <v>0.10199999999999999</v>
      </c>
      <c r="G227" s="23">
        <v>1351.404</v>
      </c>
      <c r="H227" s="6">
        <v>54056144</v>
      </c>
      <c r="J227" s="38">
        <f t="shared" si="3"/>
        <v>340.94729411764706</v>
      </c>
      <c r="K227" s="12"/>
    </row>
    <row r="228" spans="1:11" x14ac:dyDescent="0.25">
      <c r="A228" s="42" t="s">
        <v>222</v>
      </c>
      <c r="B228" s="32" t="s">
        <v>818</v>
      </c>
      <c r="C228" s="6">
        <v>0.10199999999999999</v>
      </c>
      <c r="G228" s="23">
        <v>1197.819</v>
      </c>
      <c r="H228" s="6">
        <v>47912769</v>
      </c>
      <c r="J228" s="38">
        <f t="shared" si="3"/>
        <v>187.36229411764702</v>
      </c>
      <c r="K228" s="12"/>
    </row>
    <row r="229" spans="1:11" x14ac:dyDescent="0.25">
      <c r="A229" s="42" t="s">
        <v>223</v>
      </c>
      <c r="B229" s="32" t="s">
        <v>819</v>
      </c>
      <c r="C229" s="6">
        <v>0.10199999999999999</v>
      </c>
      <c r="G229" s="23">
        <v>1275.8679999999999</v>
      </c>
      <c r="H229" s="6">
        <v>51034718</v>
      </c>
      <c r="J229" s="38">
        <f t="shared" si="3"/>
        <v>265.411294117647</v>
      </c>
      <c r="K229" s="12"/>
    </row>
    <row r="230" spans="1:11" x14ac:dyDescent="0.25">
      <c r="A230" s="42" t="s">
        <v>224</v>
      </c>
      <c r="B230" s="32" t="s">
        <v>820</v>
      </c>
      <c r="C230" s="6">
        <v>0.10199999999999999</v>
      </c>
      <c r="G230" s="23">
        <v>1280.5119999999999</v>
      </c>
      <c r="H230" s="6">
        <v>51220463</v>
      </c>
      <c r="J230" s="38">
        <f t="shared" si="3"/>
        <v>270.05529411764701</v>
      </c>
      <c r="K230" s="12"/>
    </row>
    <row r="231" spans="1:11" x14ac:dyDescent="0.25">
      <c r="A231" s="42" t="s">
        <v>225</v>
      </c>
      <c r="B231" s="32" t="s">
        <v>821</v>
      </c>
      <c r="C231" s="6">
        <v>0.10199999999999999</v>
      </c>
      <c r="G231" s="23">
        <v>1146.951</v>
      </c>
      <c r="H231" s="6">
        <v>45878055</v>
      </c>
      <c r="J231" s="38">
        <f t="shared" si="3"/>
        <v>136.49429411764709</v>
      </c>
      <c r="K231" s="12"/>
    </row>
    <row r="232" spans="1:11" x14ac:dyDescent="0.25">
      <c r="A232" s="42" t="s">
        <v>226</v>
      </c>
      <c r="B232" s="32" t="s">
        <v>822</v>
      </c>
      <c r="C232" s="6">
        <v>0.10199999999999999</v>
      </c>
      <c r="G232" s="23">
        <v>1141.6849999999999</v>
      </c>
      <c r="H232" s="6">
        <v>45667382</v>
      </c>
      <c r="J232" s="38">
        <f t="shared" si="3"/>
        <v>131.22829411764701</v>
      </c>
      <c r="K232" s="12"/>
    </row>
    <row r="233" spans="1:11" x14ac:dyDescent="0.25">
      <c r="A233" s="42" t="s">
        <v>227</v>
      </c>
      <c r="B233" s="32" t="s">
        <v>823</v>
      </c>
      <c r="C233" s="6">
        <v>0.10199999999999999</v>
      </c>
      <c r="G233" s="23">
        <v>1256.8340000000001</v>
      </c>
      <c r="H233" s="6">
        <v>50273361</v>
      </c>
      <c r="J233" s="38">
        <f t="shared" si="3"/>
        <v>246.37729411764712</v>
      </c>
      <c r="K233" s="12"/>
    </row>
    <row r="234" spans="1:11" x14ac:dyDescent="0.25">
      <c r="A234" s="42" t="s">
        <v>228</v>
      </c>
      <c r="B234" s="32" t="s">
        <v>824</v>
      </c>
      <c r="C234" s="6">
        <v>0.10199999999999999</v>
      </c>
      <c r="G234" s="23">
        <v>1567.885</v>
      </c>
      <c r="H234" s="6">
        <v>62715412</v>
      </c>
      <c r="J234" s="38">
        <f t="shared" si="3"/>
        <v>557.42829411764706</v>
      </c>
      <c r="K234" s="12"/>
    </row>
    <row r="235" spans="1:11" x14ac:dyDescent="0.25">
      <c r="A235" s="42" t="s">
        <v>229</v>
      </c>
      <c r="B235" s="32" t="s">
        <v>825</v>
      </c>
      <c r="C235" s="6">
        <v>0.10199999999999999</v>
      </c>
      <c r="G235" s="23">
        <v>1226.711</v>
      </c>
      <c r="H235" s="6">
        <v>49068439</v>
      </c>
      <c r="J235" s="38">
        <f t="shared" si="3"/>
        <v>216.25429411764708</v>
      </c>
      <c r="K235" s="12"/>
    </row>
    <row r="236" spans="1:11" x14ac:dyDescent="0.25">
      <c r="A236" s="42" t="s">
        <v>230</v>
      </c>
      <c r="B236" s="32" t="s">
        <v>826</v>
      </c>
      <c r="C236" s="6">
        <v>0.10199999999999999</v>
      </c>
      <c r="G236" s="23">
        <v>1352.46</v>
      </c>
      <c r="H236" s="6">
        <v>54098392</v>
      </c>
      <c r="J236" s="38">
        <f t="shared" si="3"/>
        <v>342.0032941176471</v>
      </c>
      <c r="K236" s="12"/>
    </row>
    <row r="237" spans="1:11" x14ac:dyDescent="0.25">
      <c r="A237" s="42" t="s">
        <v>231</v>
      </c>
      <c r="B237" s="32" t="s">
        <v>827</v>
      </c>
      <c r="C237" s="6">
        <v>0.10199999999999999</v>
      </c>
      <c r="G237" s="23">
        <v>1343.4870000000001</v>
      </c>
      <c r="H237" s="6">
        <v>53739475</v>
      </c>
      <c r="J237" s="38">
        <f t="shared" si="3"/>
        <v>333.03029411764714</v>
      </c>
      <c r="K237" s="12"/>
    </row>
    <row r="238" spans="1:11" x14ac:dyDescent="0.25">
      <c r="A238" s="42" t="s">
        <v>232</v>
      </c>
      <c r="B238" s="32" t="s">
        <v>828</v>
      </c>
      <c r="C238" s="6">
        <v>0.10199999999999999</v>
      </c>
      <c r="G238" s="23">
        <v>1178.943</v>
      </c>
      <c r="H238" s="6">
        <v>47157704</v>
      </c>
      <c r="J238" s="38">
        <f t="shared" si="3"/>
        <v>168.48629411764705</v>
      </c>
      <c r="K238" s="12"/>
    </row>
    <row r="239" spans="1:11" x14ac:dyDescent="0.25">
      <c r="A239" s="42" t="s">
        <v>233</v>
      </c>
      <c r="B239" s="32" t="s">
        <v>829</v>
      </c>
      <c r="C239" s="6">
        <v>0.10199999999999999</v>
      </c>
      <c r="G239" s="23">
        <v>1547.6859999999999</v>
      </c>
      <c r="H239" s="6">
        <v>61907460</v>
      </c>
      <c r="J239" s="38">
        <f t="shared" si="3"/>
        <v>537.22929411764699</v>
      </c>
      <c r="K239" s="12"/>
    </row>
    <row r="240" spans="1:11" x14ac:dyDescent="0.25">
      <c r="A240" s="42" t="s">
        <v>234</v>
      </c>
      <c r="B240" s="32" t="s">
        <v>830</v>
      </c>
      <c r="C240" s="6">
        <v>0.10199999999999999</v>
      </c>
      <c r="G240" s="23">
        <v>1192.6759999999999</v>
      </c>
      <c r="H240" s="6">
        <v>47707043</v>
      </c>
      <c r="J240" s="38">
        <f t="shared" si="3"/>
        <v>182.219294117647</v>
      </c>
      <c r="K240" s="12"/>
    </row>
    <row r="241" spans="1:13" x14ac:dyDescent="0.25">
      <c r="A241" s="42" t="s">
        <v>235</v>
      </c>
      <c r="B241" s="32" t="s">
        <v>831</v>
      </c>
      <c r="C241" s="6">
        <v>0.10199999999999999</v>
      </c>
      <c r="G241" s="23">
        <v>1836.4380000000001</v>
      </c>
      <c r="H241" s="6">
        <v>73457515</v>
      </c>
      <c r="J241" s="38">
        <f t="shared" si="3"/>
        <v>825.98129411764717</v>
      </c>
      <c r="K241" s="12"/>
    </row>
    <row r="242" spans="1:13" x14ac:dyDescent="0.25">
      <c r="A242" s="42" t="s">
        <v>236</v>
      </c>
      <c r="B242" s="32" t="s">
        <v>832</v>
      </c>
      <c r="C242" s="6">
        <v>0.10199999999999999</v>
      </c>
      <c r="G242" s="23">
        <v>1125.5650000000001</v>
      </c>
      <c r="H242" s="6">
        <v>45022610</v>
      </c>
      <c r="J242" s="38">
        <f t="shared" si="3"/>
        <v>115.10829411764712</v>
      </c>
      <c r="K242" s="12"/>
    </row>
    <row r="243" spans="1:13" x14ac:dyDescent="0.25">
      <c r="A243" s="42" t="s">
        <v>237</v>
      </c>
      <c r="B243" s="32" t="s">
        <v>833</v>
      </c>
      <c r="C243" s="6">
        <v>0.10199999999999999</v>
      </c>
      <c r="G243" s="23">
        <v>1022.023</v>
      </c>
      <c r="H243" s="6">
        <v>40880908</v>
      </c>
      <c r="J243" s="38">
        <f t="shared" si="3"/>
        <v>11.566294117647089</v>
      </c>
      <c r="K243" s="12"/>
    </row>
    <row r="244" spans="1:13" x14ac:dyDescent="0.25">
      <c r="A244" s="42" t="s">
        <v>238</v>
      </c>
      <c r="B244" s="32" t="s">
        <v>834</v>
      </c>
      <c r="C244" s="6">
        <v>0.10199999999999999</v>
      </c>
      <c r="G244" s="23">
        <v>1006.423</v>
      </c>
      <c r="H244" s="6">
        <v>40256932</v>
      </c>
      <c r="J244" s="38">
        <f t="shared" si="3"/>
        <v>-4.0337058823529333</v>
      </c>
      <c r="K244" s="12"/>
    </row>
    <row r="245" spans="1:13" x14ac:dyDescent="0.25">
      <c r="A245" s="42" t="s">
        <v>239</v>
      </c>
      <c r="B245" s="32" t="s">
        <v>835</v>
      </c>
      <c r="C245" s="6">
        <v>0.10199999999999999</v>
      </c>
      <c r="G245" s="23">
        <v>966.98</v>
      </c>
      <c r="H245" s="6">
        <v>38679180</v>
      </c>
      <c r="J245" s="38">
        <f t="shared" si="3"/>
        <v>-43.476705882352917</v>
      </c>
      <c r="K245" s="43"/>
      <c r="L245" s="43"/>
      <c r="M245" s="43"/>
    </row>
    <row r="246" spans="1:13" x14ac:dyDescent="0.25">
      <c r="A246" s="42" t="s">
        <v>240</v>
      </c>
      <c r="B246" s="32" t="s">
        <v>836</v>
      </c>
      <c r="C246" s="6">
        <v>0.10199999999999999</v>
      </c>
      <c r="G246" s="23">
        <v>1264.472</v>
      </c>
      <c r="H246" s="6">
        <v>50578860</v>
      </c>
      <c r="J246" s="38">
        <f t="shared" si="3"/>
        <v>254.01529411764704</v>
      </c>
      <c r="K246" s="43"/>
      <c r="L246" s="43"/>
      <c r="M246" s="43"/>
    </row>
    <row r="247" spans="1:13" x14ac:dyDescent="0.25">
      <c r="A247" s="42" t="s">
        <v>241</v>
      </c>
      <c r="B247" s="32" t="s">
        <v>837</v>
      </c>
      <c r="C247" s="6">
        <v>0.10199999999999999</v>
      </c>
      <c r="G247" s="23">
        <v>963.37199999999996</v>
      </c>
      <c r="H247" s="6">
        <v>38534865</v>
      </c>
      <c r="J247" s="38">
        <f t="shared" si="3"/>
        <v>-47.084705882352978</v>
      </c>
      <c r="K247" s="12"/>
    </row>
    <row r="248" spans="1:13" x14ac:dyDescent="0.25">
      <c r="A248" s="42" t="s">
        <v>242</v>
      </c>
      <c r="B248" s="32" t="s">
        <v>838</v>
      </c>
      <c r="C248" s="6">
        <v>0.10199999999999999</v>
      </c>
      <c r="G248" s="23">
        <v>1008.454</v>
      </c>
      <c r="H248" s="6">
        <v>40338164</v>
      </c>
      <c r="J248" s="38">
        <f t="shared" si="3"/>
        <v>-2.0027058823529842</v>
      </c>
      <c r="K248" s="12"/>
    </row>
    <row r="249" spans="1:13" x14ac:dyDescent="0.25">
      <c r="A249" s="42" t="s">
        <v>243</v>
      </c>
      <c r="B249" s="32" t="s">
        <v>839</v>
      </c>
      <c r="C249" s="6">
        <v>0.10199999999999999</v>
      </c>
      <c r="G249" s="23">
        <v>924.096</v>
      </c>
      <c r="H249" s="6">
        <v>36963828</v>
      </c>
      <c r="J249" s="38">
        <f t="shared" si="3"/>
        <v>-86.360705882352931</v>
      </c>
      <c r="K249" s="12"/>
    </row>
    <row r="250" spans="1:13" x14ac:dyDescent="0.25">
      <c r="A250" s="42" t="s">
        <v>244</v>
      </c>
      <c r="B250" s="32" t="s">
        <v>840</v>
      </c>
      <c r="C250" s="6">
        <v>0.10199999999999999</v>
      </c>
      <c r="G250" s="23">
        <v>895.72799999999995</v>
      </c>
      <c r="H250" s="6">
        <v>35829101</v>
      </c>
      <c r="J250" s="38">
        <f t="shared" si="3"/>
        <v>-114.72870588235298</v>
      </c>
      <c r="K250" s="12"/>
    </row>
    <row r="251" spans="1:13" x14ac:dyDescent="0.25">
      <c r="A251" s="42" t="s">
        <v>245</v>
      </c>
      <c r="B251" s="32" t="s">
        <v>841</v>
      </c>
      <c r="C251" s="6">
        <v>0.10199999999999999</v>
      </c>
      <c r="G251" s="23">
        <v>921.09500000000003</v>
      </c>
      <c r="H251" s="6">
        <v>36843786</v>
      </c>
      <c r="J251" s="38">
        <f t="shared" si="3"/>
        <v>-89.361705882352908</v>
      </c>
      <c r="K251" s="12"/>
    </row>
    <row r="252" spans="1:13" x14ac:dyDescent="0.25">
      <c r="A252" s="42" t="s">
        <v>246</v>
      </c>
      <c r="B252" s="32" t="s">
        <v>842</v>
      </c>
      <c r="C252" s="6">
        <v>0.10199999999999999</v>
      </c>
      <c r="G252" s="23">
        <v>1027.2190000000001</v>
      </c>
      <c r="H252" s="6">
        <v>41088759</v>
      </c>
      <c r="J252" s="38">
        <f t="shared" si="3"/>
        <v>16.762294117647116</v>
      </c>
      <c r="K252" s="12"/>
    </row>
    <row r="253" spans="1:13" x14ac:dyDescent="0.25">
      <c r="A253" s="42" t="s">
        <v>247</v>
      </c>
      <c r="B253" s="32" t="s">
        <v>843</v>
      </c>
      <c r="C253" s="6">
        <v>0.10199999999999999</v>
      </c>
      <c r="G253" s="23">
        <v>1195.9860000000001</v>
      </c>
      <c r="H253" s="6">
        <v>47839421</v>
      </c>
      <c r="J253" s="38">
        <f t="shared" si="3"/>
        <v>185.52929411764717</v>
      </c>
      <c r="K253" s="12"/>
    </row>
    <row r="254" spans="1:13" x14ac:dyDescent="0.25">
      <c r="A254" s="42" t="s">
        <v>248</v>
      </c>
      <c r="B254" s="32" t="s">
        <v>844</v>
      </c>
      <c r="C254" s="6">
        <v>0.10199999999999999</v>
      </c>
      <c r="G254" s="23">
        <v>1679.902</v>
      </c>
      <c r="H254" s="6">
        <v>67196096</v>
      </c>
      <c r="J254" s="38">
        <f t="shared" si="3"/>
        <v>669.44529411764711</v>
      </c>
      <c r="K254" s="12"/>
    </row>
    <row r="255" spans="1:13" x14ac:dyDescent="0.25">
      <c r="A255" s="42" t="s">
        <v>249</v>
      </c>
      <c r="B255" s="32" t="s">
        <v>845</v>
      </c>
      <c r="C255" s="6">
        <v>0.10199999999999999</v>
      </c>
      <c r="G255" s="23">
        <v>1304.663</v>
      </c>
      <c r="H255" s="6">
        <v>52186524</v>
      </c>
      <c r="J255" s="38">
        <f t="shared" si="3"/>
        <v>294.20629411764708</v>
      </c>
      <c r="K255" s="12"/>
    </row>
    <row r="256" spans="1:13" x14ac:dyDescent="0.25">
      <c r="A256" s="42" t="s">
        <v>250</v>
      </c>
      <c r="B256" s="32" t="s">
        <v>846</v>
      </c>
      <c r="C256" s="6">
        <v>0.10199999999999999</v>
      </c>
      <c r="G256" s="23">
        <v>1176.9849999999999</v>
      </c>
      <c r="H256" s="6">
        <v>47079389</v>
      </c>
      <c r="J256" s="38">
        <f t="shared" si="3"/>
        <v>166.52829411764696</v>
      </c>
      <c r="K256" s="12"/>
    </row>
    <row r="257" spans="1:11" x14ac:dyDescent="0.25">
      <c r="A257" s="42" t="s">
        <v>251</v>
      </c>
      <c r="B257" s="32" t="s">
        <v>847</v>
      </c>
      <c r="C257" s="6">
        <v>0.10199999999999999</v>
      </c>
      <c r="G257" s="23">
        <v>1297.607</v>
      </c>
      <c r="H257" s="6">
        <v>51904288</v>
      </c>
      <c r="J257" s="38">
        <f t="shared" si="3"/>
        <v>287.15029411764704</v>
      </c>
      <c r="K257" s="12"/>
    </row>
    <row r="258" spans="1:11" x14ac:dyDescent="0.25">
      <c r="A258" s="42" t="s">
        <v>252</v>
      </c>
      <c r="B258" s="32" t="s">
        <v>848</v>
      </c>
      <c r="C258" s="6">
        <v>0.10199999999999999</v>
      </c>
      <c r="G258" s="23">
        <v>1147.117</v>
      </c>
      <c r="H258" s="6">
        <v>45884670</v>
      </c>
      <c r="J258" s="38">
        <f t="shared" si="3"/>
        <v>136.66029411764703</v>
      </c>
      <c r="K258" s="12"/>
    </row>
    <row r="259" spans="1:11" x14ac:dyDescent="0.25">
      <c r="A259" s="42" t="s">
        <v>253</v>
      </c>
      <c r="B259" s="32" t="s">
        <v>849</v>
      </c>
      <c r="C259" s="6">
        <v>0.10199999999999999</v>
      </c>
      <c r="G259" s="23">
        <v>1167.624</v>
      </c>
      <c r="H259" s="6">
        <v>46704946</v>
      </c>
      <c r="J259" s="38">
        <f t="shared" si="3"/>
        <v>157.16729411764709</v>
      </c>
      <c r="K259" s="12"/>
    </row>
    <row r="260" spans="1:11" x14ac:dyDescent="0.25">
      <c r="A260" s="42" t="s">
        <v>254</v>
      </c>
      <c r="B260" s="32" t="s">
        <v>850</v>
      </c>
      <c r="C260" s="6">
        <v>0.10199999999999999</v>
      </c>
      <c r="G260" s="23">
        <v>1113.7159999999999</v>
      </c>
      <c r="H260" s="6">
        <v>44548641</v>
      </c>
      <c r="J260" s="38">
        <f t="shared" si="3"/>
        <v>103.25929411764696</v>
      </c>
      <c r="K260" s="12"/>
    </row>
    <row r="261" spans="1:11" x14ac:dyDescent="0.25">
      <c r="A261" s="42" t="s">
        <v>255</v>
      </c>
      <c r="B261" s="32" t="s">
        <v>851</v>
      </c>
      <c r="C261" s="6">
        <v>0.10199999999999999</v>
      </c>
      <c r="G261" s="23">
        <v>1160.059</v>
      </c>
      <c r="H261" s="6">
        <v>46402344</v>
      </c>
      <c r="J261" s="38">
        <f t="shared" si="3"/>
        <v>149.60229411764703</v>
      </c>
      <c r="K261" s="12"/>
    </row>
    <row r="262" spans="1:11" x14ac:dyDescent="0.25">
      <c r="A262" s="42" t="s">
        <v>256</v>
      </c>
      <c r="B262" s="32" t="s">
        <v>852</v>
      </c>
      <c r="C262" s="6">
        <v>0.10199999999999999</v>
      </c>
      <c r="G262" s="23">
        <v>1242.1600000000001</v>
      </c>
      <c r="H262" s="6">
        <v>49686408</v>
      </c>
      <c r="J262" s="38">
        <f t="shared" ref="J262:J325" si="4">G262-$I$2</f>
        <v>231.70329411764715</v>
      </c>
      <c r="K262" s="12"/>
    </row>
    <row r="263" spans="1:11" x14ac:dyDescent="0.25">
      <c r="A263" s="42" t="s">
        <v>257</v>
      </c>
      <c r="B263" s="32" t="s">
        <v>853</v>
      </c>
      <c r="C263" s="6">
        <v>0.10199999999999999</v>
      </c>
      <c r="G263" s="23">
        <v>1384.5029999999999</v>
      </c>
      <c r="H263" s="6">
        <v>55380101</v>
      </c>
      <c r="J263" s="38">
        <f t="shared" si="4"/>
        <v>374.04629411764699</v>
      </c>
      <c r="K263" s="12"/>
    </row>
    <row r="264" spans="1:11" x14ac:dyDescent="0.25">
      <c r="A264" s="42" t="s">
        <v>258</v>
      </c>
      <c r="B264" s="32" t="s">
        <v>854</v>
      </c>
      <c r="C264" s="6">
        <v>0.10199999999999999</v>
      </c>
      <c r="G264" s="23">
        <v>1267.8209999999999</v>
      </c>
      <c r="H264" s="6">
        <v>50712826</v>
      </c>
      <c r="J264" s="38">
        <f t="shared" si="4"/>
        <v>257.36429411764698</v>
      </c>
      <c r="K264" s="12"/>
    </row>
    <row r="265" spans="1:11" x14ac:dyDescent="0.25">
      <c r="A265" s="42" t="s">
        <v>259</v>
      </c>
      <c r="B265" s="32" t="s">
        <v>855</v>
      </c>
      <c r="C265" s="6">
        <v>0.10199999999999999</v>
      </c>
      <c r="G265" s="23">
        <v>1401.4970000000001</v>
      </c>
      <c r="H265" s="6">
        <v>56059865</v>
      </c>
      <c r="J265" s="38">
        <f t="shared" si="4"/>
        <v>391.04029411764714</v>
      </c>
      <c r="K265" s="12"/>
    </row>
    <row r="266" spans="1:11" x14ac:dyDescent="0.25">
      <c r="A266" s="42" t="s">
        <v>260</v>
      </c>
      <c r="B266" s="32" t="s">
        <v>856</v>
      </c>
      <c r="C266" s="6">
        <v>0.10199999999999999</v>
      </c>
      <c r="G266" s="23">
        <v>1176.124</v>
      </c>
      <c r="H266" s="6">
        <v>47044958</v>
      </c>
      <c r="J266" s="38">
        <f t="shared" si="4"/>
        <v>165.66729411764709</v>
      </c>
      <c r="K266" s="12"/>
    </row>
    <row r="267" spans="1:11" x14ac:dyDescent="0.25">
      <c r="A267" s="42" t="s">
        <v>261</v>
      </c>
      <c r="B267" s="32" t="s">
        <v>857</v>
      </c>
      <c r="C267" s="6">
        <v>0.10199999999999999</v>
      </c>
      <c r="G267" s="23">
        <v>1249.3779999999999</v>
      </c>
      <c r="H267" s="6">
        <v>49975129</v>
      </c>
      <c r="J267" s="38">
        <f t="shared" si="4"/>
        <v>238.92129411764699</v>
      </c>
      <c r="K267" s="12"/>
    </row>
    <row r="268" spans="1:11" x14ac:dyDescent="0.25">
      <c r="A268" s="42" t="s">
        <v>262</v>
      </c>
      <c r="B268" s="32" t="s">
        <v>858</v>
      </c>
      <c r="C268" s="6">
        <v>0.10199999999999999</v>
      </c>
      <c r="G268" s="23">
        <v>1262.9580000000001</v>
      </c>
      <c r="H268" s="6">
        <v>50518322</v>
      </c>
      <c r="J268" s="38">
        <f t="shared" si="4"/>
        <v>252.50129411764715</v>
      </c>
      <c r="K268" s="12"/>
    </row>
    <row r="269" spans="1:11" x14ac:dyDescent="0.25">
      <c r="A269" s="42" t="s">
        <v>263</v>
      </c>
      <c r="B269" s="32" t="s">
        <v>859</v>
      </c>
      <c r="C269" s="6">
        <v>0.10199999999999999</v>
      </c>
      <c r="G269" s="23">
        <v>1125.345</v>
      </c>
      <c r="H269" s="6">
        <v>45013816</v>
      </c>
      <c r="J269" s="38">
        <f t="shared" si="4"/>
        <v>114.88829411764709</v>
      </c>
      <c r="K269" s="12"/>
    </row>
    <row r="270" spans="1:11" x14ac:dyDescent="0.25">
      <c r="A270" s="42" t="s">
        <v>264</v>
      </c>
      <c r="B270" s="32" t="s">
        <v>860</v>
      </c>
      <c r="C270" s="6">
        <v>0.10199999999999999</v>
      </c>
      <c r="G270" s="23">
        <v>1499.5139999999999</v>
      </c>
      <c r="H270" s="6">
        <v>59980572</v>
      </c>
      <c r="J270" s="38">
        <f t="shared" si="4"/>
        <v>489.05729411764696</v>
      </c>
      <c r="K270" s="12"/>
    </row>
    <row r="271" spans="1:11" x14ac:dyDescent="0.25">
      <c r="A271" s="42" t="s">
        <v>265</v>
      </c>
      <c r="B271" s="32" t="s">
        <v>861</v>
      </c>
      <c r="C271" s="6">
        <v>0.10199999999999999</v>
      </c>
      <c r="G271" s="23">
        <v>1785.616</v>
      </c>
      <c r="H271" s="6">
        <v>71424620</v>
      </c>
      <c r="J271" s="38">
        <f t="shared" si="4"/>
        <v>775.15929411764705</v>
      </c>
      <c r="K271" s="12"/>
    </row>
    <row r="272" spans="1:11" x14ac:dyDescent="0.25">
      <c r="A272" s="42" t="s">
        <v>266</v>
      </c>
      <c r="B272" s="32" t="s">
        <v>862</v>
      </c>
      <c r="C272" s="6">
        <v>0.10199999999999999</v>
      </c>
      <c r="G272" s="23">
        <v>1257.604</v>
      </c>
      <c r="H272" s="6">
        <v>50304154</v>
      </c>
      <c r="J272" s="38">
        <f t="shared" si="4"/>
        <v>247.14729411764711</v>
      </c>
      <c r="K272" s="12"/>
    </row>
    <row r="273" spans="1:11" x14ac:dyDescent="0.25">
      <c r="A273" s="42" t="s">
        <v>267</v>
      </c>
      <c r="B273" s="32" t="s">
        <v>863</v>
      </c>
      <c r="C273" s="6">
        <v>0.10199999999999999</v>
      </c>
      <c r="G273" s="23">
        <v>1147.23</v>
      </c>
      <c r="H273" s="6">
        <v>45889209</v>
      </c>
      <c r="J273" s="38">
        <f t="shared" si="4"/>
        <v>136.77329411764708</v>
      </c>
      <c r="K273" s="12"/>
    </row>
    <row r="274" spans="1:11" x14ac:dyDescent="0.25">
      <c r="A274" s="42" t="s">
        <v>268</v>
      </c>
      <c r="B274" s="32" t="s">
        <v>864</v>
      </c>
      <c r="C274" s="6">
        <v>0.10199999999999999</v>
      </c>
      <c r="G274" s="23">
        <v>1148.152</v>
      </c>
      <c r="H274" s="6">
        <v>45926082</v>
      </c>
      <c r="J274" s="38">
        <f t="shared" si="4"/>
        <v>137.69529411764711</v>
      </c>
      <c r="K274" s="12"/>
    </row>
    <row r="275" spans="1:11" x14ac:dyDescent="0.25">
      <c r="A275" s="42" t="s">
        <v>269</v>
      </c>
      <c r="B275" s="32" t="s">
        <v>865</v>
      </c>
      <c r="C275" s="6">
        <v>0.10199999999999999</v>
      </c>
      <c r="G275" s="23">
        <v>1028.2940000000001</v>
      </c>
      <c r="H275" s="6">
        <v>41131746</v>
      </c>
      <c r="J275" s="38">
        <f t="shared" si="4"/>
        <v>17.837294117647161</v>
      </c>
      <c r="K275" s="12"/>
    </row>
    <row r="276" spans="1:11" x14ac:dyDescent="0.25">
      <c r="A276" s="42" t="s">
        <v>270</v>
      </c>
      <c r="B276" s="32" t="s">
        <v>866</v>
      </c>
      <c r="C276" s="6">
        <v>0.10199999999999999</v>
      </c>
      <c r="G276" s="23">
        <v>1014.284</v>
      </c>
      <c r="H276" s="6">
        <v>40571363</v>
      </c>
      <c r="J276" s="38">
        <f t="shared" si="4"/>
        <v>3.8272941176470567</v>
      </c>
      <c r="K276" s="12"/>
    </row>
    <row r="277" spans="1:11" x14ac:dyDescent="0.25">
      <c r="A277" s="42" t="s">
        <v>271</v>
      </c>
      <c r="B277" s="32" t="s">
        <v>867</v>
      </c>
      <c r="C277" s="6">
        <v>0.10199999999999999</v>
      </c>
      <c r="G277" s="23">
        <v>912.27499999999998</v>
      </c>
      <c r="H277" s="6">
        <v>36491013</v>
      </c>
      <c r="J277" s="38">
        <f t="shared" si="4"/>
        <v>-98.181705882352958</v>
      </c>
      <c r="K277" s="12"/>
    </row>
    <row r="278" spans="1:11" x14ac:dyDescent="0.25">
      <c r="A278" s="42" t="s">
        <v>272</v>
      </c>
      <c r="B278" s="32" t="s">
        <v>868</v>
      </c>
      <c r="C278" s="6">
        <v>0.10199999999999999</v>
      </c>
      <c r="G278" s="23">
        <v>777.56899999999996</v>
      </c>
      <c r="H278" s="6">
        <v>31102777</v>
      </c>
      <c r="J278" s="38">
        <f t="shared" si="4"/>
        <v>-232.88770588235298</v>
      </c>
      <c r="K278" s="12"/>
    </row>
    <row r="279" spans="1:11" x14ac:dyDescent="0.25">
      <c r="A279" s="42" t="s">
        <v>273</v>
      </c>
      <c r="B279" s="32" t="s">
        <v>869</v>
      </c>
      <c r="C279" s="6">
        <v>0.10199999999999999</v>
      </c>
      <c r="G279" s="23">
        <v>1163.8240000000001</v>
      </c>
      <c r="H279" s="6">
        <v>46552952</v>
      </c>
      <c r="J279" s="38">
        <f t="shared" si="4"/>
        <v>153.36729411764713</v>
      </c>
      <c r="K279" s="12"/>
    </row>
    <row r="280" spans="1:11" x14ac:dyDescent="0.25">
      <c r="A280" s="42" t="s">
        <v>274</v>
      </c>
      <c r="B280" s="32" t="s">
        <v>870</v>
      </c>
      <c r="C280" s="6">
        <v>0.10199999999999999</v>
      </c>
      <c r="G280" s="23">
        <v>1121.3989999999999</v>
      </c>
      <c r="H280" s="6">
        <v>44855950</v>
      </c>
      <c r="J280" s="38">
        <f t="shared" si="4"/>
        <v>110.94229411764695</v>
      </c>
      <c r="K280" s="12"/>
    </row>
    <row r="281" spans="1:11" x14ac:dyDescent="0.25">
      <c r="A281" s="42" t="s">
        <v>275</v>
      </c>
      <c r="B281" s="32" t="s">
        <v>871</v>
      </c>
      <c r="C281" s="6">
        <v>0.10199999999999999</v>
      </c>
      <c r="G281" s="23">
        <v>1016.427</v>
      </c>
      <c r="H281" s="6">
        <v>40657099</v>
      </c>
      <c r="J281" s="38">
        <f t="shared" si="4"/>
        <v>5.9702941176470858</v>
      </c>
      <c r="K281" s="12"/>
    </row>
    <row r="282" spans="1:11" x14ac:dyDescent="0.25">
      <c r="A282" s="42" t="s">
        <v>276</v>
      </c>
      <c r="B282" s="32" t="s">
        <v>872</v>
      </c>
      <c r="C282" s="6">
        <v>0.10199999999999999</v>
      </c>
      <c r="G282" s="23">
        <v>1111.2529999999999</v>
      </c>
      <c r="H282" s="6">
        <v>44450118</v>
      </c>
      <c r="J282" s="38">
        <f t="shared" si="4"/>
        <v>100.79629411764699</v>
      </c>
      <c r="K282" s="12"/>
    </row>
    <row r="283" spans="1:11" x14ac:dyDescent="0.25">
      <c r="A283" s="42" t="s">
        <v>277</v>
      </c>
      <c r="B283" s="32" t="s">
        <v>873</v>
      </c>
      <c r="C283" s="6">
        <v>0.10199999999999999</v>
      </c>
      <c r="G283" s="23">
        <v>2559.596</v>
      </c>
      <c r="H283" s="6">
        <v>102383824</v>
      </c>
      <c r="J283" s="38">
        <f t="shared" si="4"/>
        <v>1549.1392941176471</v>
      </c>
      <c r="K283" s="12"/>
    </row>
    <row r="284" spans="1:11" x14ac:dyDescent="0.25">
      <c r="A284" s="42" t="s">
        <v>278</v>
      </c>
      <c r="B284" s="32" t="s">
        <v>874</v>
      </c>
      <c r="C284" s="6">
        <v>0.10199999999999999</v>
      </c>
      <c r="G284" s="23">
        <v>1158.373</v>
      </c>
      <c r="H284" s="6">
        <v>46334905</v>
      </c>
      <c r="J284" s="38">
        <f t="shared" si="4"/>
        <v>147.91629411764711</v>
      </c>
      <c r="K284" s="12"/>
    </row>
    <row r="285" spans="1:11" x14ac:dyDescent="0.25">
      <c r="A285" s="42" t="s">
        <v>279</v>
      </c>
      <c r="B285" s="32" t="s">
        <v>875</v>
      </c>
      <c r="C285" s="6">
        <v>0.10199999999999999</v>
      </c>
      <c r="G285" s="23">
        <v>1370.979</v>
      </c>
      <c r="H285" s="6">
        <v>54839150</v>
      </c>
      <c r="J285" s="38">
        <f t="shared" si="4"/>
        <v>360.52229411764711</v>
      </c>
      <c r="K285" s="12"/>
    </row>
    <row r="286" spans="1:11" x14ac:dyDescent="0.25">
      <c r="A286" s="42" t="s">
        <v>280</v>
      </c>
      <c r="B286" s="32" t="s">
        <v>876</v>
      </c>
      <c r="C286" s="6">
        <v>0.10199999999999999</v>
      </c>
      <c r="G286" s="23">
        <v>1214.288</v>
      </c>
      <c r="H286" s="6">
        <v>48571511</v>
      </c>
      <c r="J286" s="38">
        <f t="shared" si="4"/>
        <v>203.83129411764708</v>
      </c>
      <c r="K286" s="12"/>
    </row>
    <row r="287" spans="1:11" x14ac:dyDescent="0.25">
      <c r="A287" s="42" t="s">
        <v>281</v>
      </c>
      <c r="B287" s="32" t="s">
        <v>877</v>
      </c>
      <c r="C287" s="6">
        <v>0.10199999999999999</v>
      </c>
      <c r="G287" s="23">
        <v>1055.645</v>
      </c>
      <c r="H287" s="6">
        <v>42225788</v>
      </c>
      <c r="J287" s="38">
        <f t="shared" si="4"/>
        <v>45.188294117647047</v>
      </c>
      <c r="K287" s="12"/>
    </row>
    <row r="288" spans="1:11" x14ac:dyDescent="0.25">
      <c r="A288" s="42" t="s">
        <v>282</v>
      </c>
      <c r="B288" s="32" t="s">
        <v>878</v>
      </c>
      <c r="C288" s="6">
        <v>0.10199999999999999</v>
      </c>
      <c r="G288" s="23">
        <v>1267.519</v>
      </c>
      <c r="H288" s="6">
        <v>50700770</v>
      </c>
      <c r="J288" s="38">
        <f t="shared" si="4"/>
        <v>257.06229411764707</v>
      </c>
      <c r="K288" s="12"/>
    </row>
    <row r="289" spans="1:11" x14ac:dyDescent="0.25">
      <c r="A289" s="42" t="s">
        <v>283</v>
      </c>
      <c r="B289" s="32" t="s">
        <v>879</v>
      </c>
      <c r="C289" s="6">
        <v>0.10199999999999999</v>
      </c>
      <c r="G289" s="23">
        <v>1106.585</v>
      </c>
      <c r="H289" s="6">
        <v>44263392</v>
      </c>
      <c r="J289" s="38">
        <f t="shared" si="4"/>
        <v>96.128294117647101</v>
      </c>
      <c r="K289" s="12"/>
    </row>
    <row r="290" spans="1:11" x14ac:dyDescent="0.25">
      <c r="A290" s="42" t="s">
        <v>284</v>
      </c>
      <c r="B290" s="32" t="s">
        <v>880</v>
      </c>
      <c r="C290" s="6">
        <v>0.10199999999999999</v>
      </c>
      <c r="G290" s="23">
        <v>1145.9369999999999</v>
      </c>
      <c r="H290" s="6">
        <v>45837489</v>
      </c>
      <c r="J290" s="38">
        <f t="shared" si="4"/>
        <v>135.48029411764696</v>
      </c>
      <c r="K290" s="12"/>
    </row>
    <row r="291" spans="1:11" x14ac:dyDescent="0.25">
      <c r="A291" s="42" t="s">
        <v>285</v>
      </c>
      <c r="B291" s="32" t="s">
        <v>881</v>
      </c>
      <c r="C291" s="6">
        <v>0.10199999999999999</v>
      </c>
      <c r="G291" s="23">
        <v>1170.067</v>
      </c>
      <c r="H291" s="6">
        <v>46802660</v>
      </c>
      <c r="J291" s="38">
        <f t="shared" si="4"/>
        <v>159.61029411764707</v>
      </c>
      <c r="K291" s="12"/>
    </row>
    <row r="292" spans="1:11" x14ac:dyDescent="0.25">
      <c r="A292" s="42" t="s">
        <v>286</v>
      </c>
      <c r="B292" s="32" t="s">
        <v>882</v>
      </c>
      <c r="C292" s="6">
        <v>0.10199999999999999</v>
      </c>
      <c r="G292" s="23">
        <v>1333.16</v>
      </c>
      <c r="H292" s="6">
        <v>53326396</v>
      </c>
      <c r="J292" s="38">
        <f t="shared" si="4"/>
        <v>322.70329411764715</v>
      </c>
      <c r="K292" s="12"/>
    </row>
    <row r="293" spans="1:11" x14ac:dyDescent="0.25">
      <c r="A293" s="42" t="s">
        <v>287</v>
      </c>
      <c r="B293" s="32" t="s">
        <v>883</v>
      </c>
      <c r="C293" s="6">
        <v>0.10199999999999999</v>
      </c>
      <c r="G293" s="23">
        <v>1165.1500000000001</v>
      </c>
      <c r="H293" s="6">
        <v>46606019</v>
      </c>
      <c r="J293" s="38">
        <f t="shared" si="4"/>
        <v>154.69329411764716</v>
      </c>
      <c r="K293" s="12"/>
    </row>
    <row r="294" spans="1:11" x14ac:dyDescent="0.25">
      <c r="A294" s="42" t="s">
        <v>288</v>
      </c>
      <c r="B294" s="32" t="s">
        <v>884</v>
      </c>
      <c r="C294" s="6">
        <v>0.10199999999999999</v>
      </c>
      <c r="G294" s="23">
        <v>1210.172</v>
      </c>
      <c r="H294" s="6">
        <v>48406890</v>
      </c>
      <c r="J294" s="38">
        <f t="shared" si="4"/>
        <v>199.71529411764709</v>
      </c>
      <c r="K294" s="12"/>
    </row>
    <row r="295" spans="1:11" x14ac:dyDescent="0.25">
      <c r="A295" s="42" t="s">
        <v>289</v>
      </c>
      <c r="B295" s="32" t="s">
        <v>885</v>
      </c>
      <c r="C295" s="6">
        <v>0.10199999999999999</v>
      </c>
      <c r="G295" s="23">
        <v>1204.5160000000001</v>
      </c>
      <c r="H295" s="6">
        <v>48180652</v>
      </c>
      <c r="J295" s="38">
        <f t="shared" si="4"/>
        <v>194.05929411764714</v>
      </c>
      <c r="K295" s="12"/>
    </row>
    <row r="296" spans="1:11" x14ac:dyDescent="0.25">
      <c r="A296" s="42" t="s">
        <v>290</v>
      </c>
      <c r="B296" s="32" t="s">
        <v>886</v>
      </c>
      <c r="C296" s="6">
        <v>0.10199999999999999</v>
      </c>
      <c r="G296" s="23">
        <v>1235.095</v>
      </c>
      <c r="H296" s="6">
        <v>49403786</v>
      </c>
      <c r="J296" s="38">
        <f t="shared" si="4"/>
        <v>224.63829411764709</v>
      </c>
    </row>
    <row r="297" spans="1:11" x14ac:dyDescent="0.25">
      <c r="A297" s="42" t="s">
        <v>291</v>
      </c>
      <c r="B297" s="32" t="s">
        <v>887</v>
      </c>
      <c r="C297" s="6">
        <v>0.10199999999999999</v>
      </c>
      <c r="G297" s="23">
        <v>1397.56</v>
      </c>
      <c r="H297" s="6">
        <v>55902417</v>
      </c>
      <c r="J297" s="38">
        <f t="shared" si="4"/>
        <v>387.10329411764701</v>
      </c>
    </row>
    <row r="298" spans="1:11" x14ac:dyDescent="0.25">
      <c r="A298" s="42" t="s">
        <v>292</v>
      </c>
      <c r="B298" s="32" t="s">
        <v>888</v>
      </c>
      <c r="C298" s="6">
        <v>0.10199999999999999</v>
      </c>
      <c r="G298" s="23">
        <v>1151.903</v>
      </c>
      <c r="H298" s="6">
        <v>46076118</v>
      </c>
      <c r="J298" s="38">
        <f t="shared" si="4"/>
        <v>141.44629411764708</v>
      </c>
    </row>
    <row r="299" spans="1:11" x14ac:dyDescent="0.25">
      <c r="A299" s="42" t="s">
        <v>293</v>
      </c>
      <c r="B299" s="32" t="s">
        <v>889</v>
      </c>
      <c r="C299" s="6">
        <v>0.10199999999999999</v>
      </c>
      <c r="G299" s="23">
        <v>1223.0129999999999</v>
      </c>
      <c r="H299" s="6">
        <v>48920535</v>
      </c>
      <c r="J299" s="38">
        <f t="shared" si="4"/>
        <v>212.55629411764698</v>
      </c>
    </row>
    <row r="300" spans="1:11" x14ac:dyDescent="0.25">
      <c r="A300" s="42" t="s">
        <v>294</v>
      </c>
      <c r="B300" s="32" t="s">
        <v>890</v>
      </c>
      <c r="C300" s="6">
        <v>0.10199999999999999</v>
      </c>
      <c r="G300" s="23">
        <v>1214.328</v>
      </c>
      <c r="H300" s="6">
        <v>48573128</v>
      </c>
      <c r="J300" s="38">
        <f t="shared" si="4"/>
        <v>203.87129411764704</v>
      </c>
    </row>
    <row r="301" spans="1:11" x14ac:dyDescent="0.25">
      <c r="A301" s="42" t="s">
        <v>295</v>
      </c>
      <c r="B301" s="32" t="s">
        <v>891</v>
      </c>
      <c r="C301" s="6">
        <v>0.10199999999999999</v>
      </c>
      <c r="G301" s="23">
        <v>1245.636</v>
      </c>
      <c r="H301" s="6">
        <v>49825426</v>
      </c>
      <c r="J301" s="38">
        <f t="shared" si="4"/>
        <v>235.17929411764703</v>
      </c>
    </row>
    <row r="302" spans="1:11" x14ac:dyDescent="0.25">
      <c r="A302" s="42" t="s">
        <v>323</v>
      </c>
      <c r="B302" s="32" t="s">
        <v>892</v>
      </c>
      <c r="C302" s="6">
        <v>0.10199999999999999</v>
      </c>
      <c r="G302" s="23">
        <v>1337.2860000000001</v>
      </c>
      <c r="H302" s="6">
        <v>53491435</v>
      </c>
      <c r="J302" s="38">
        <f t="shared" si="4"/>
        <v>326.82929411764712</v>
      </c>
    </row>
    <row r="303" spans="1:11" x14ac:dyDescent="0.25">
      <c r="A303" s="42" t="s">
        <v>324</v>
      </c>
      <c r="B303" s="32" t="s">
        <v>893</v>
      </c>
      <c r="C303" s="6">
        <v>0.10199999999999999</v>
      </c>
      <c r="G303" s="23">
        <v>1143.2840000000001</v>
      </c>
      <c r="H303" s="6">
        <v>45731380</v>
      </c>
      <c r="J303" s="38">
        <f t="shared" si="4"/>
        <v>132.82729411764717</v>
      </c>
    </row>
    <row r="304" spans="1:11" x14ac:dyDescent="0.25">
      <c r="A304" s="42" t="s">
        <v>325</v>
      </c>
      <c r="B304" s="32" t="s">
        <v>894</v>
      </c>
      <c r="C304" s="6">
        <v>0.10199999999999999</v>
      </c>
      <c r="G304" s="23">
        <v>1322.7360000000001</v>
      </c>
      <c r="H304" s="6">
        <v>52909424</v>
      </c>
      <c r="J304" s="38">
        <f t="shared" si="4"/>
        <v>312.27929411764717</v>
      </c>
    </row>
    <row r="305" spans="1:10" x14ac:dyDescent="0.25">
      <c r="A305" s="42" t="s">
        <v>326</v>
      </c>
      <c r="B305" s="32" t="s">
        <v>895</v>
      </c>
      <c r="C305" s="6">
        <v>0.10199999999999999</v>
      </c>
      <c r="G305" s="23">
        <v>1031.4010000000001</v>
      </c>
      <c r="H305" s="6">
        <v>41256058</v>
      </c>
      <c r="J305" s="38">
        <f t="shared" si="4"/>
        <v>20.944294117647132</v>
      </c>
    </row>
    <row r="306" spans="1:10" x14ac:dyDescent="0.25">
      <c r="A306" s="41" t="s">
        <v>327</v>
      </c>
      <c r="B306" s="33" t="s">
        <v>896</v>
      </c>
      <c r="C306" s="6">
        <v>0.10199999999999999</v>
      </c>
      <c r="G306" s="23">
        <v>1119.7750000000001</v>
      </c>
      <c r="H306" s="6">
        <v>44790995</v>
      </c>
      <c r="J306" s="38">
        <f t="shared" si="4"/>
        <v>109.31829411764716</v>
      </c>
    </row>
    <row r="307" spans="1:10" x14ac:dyDescent="0.25">
      <c r="A307" s="41" t="s">
        <v>328</v>
      </c>
      <c r="B307" s="33" t="s">
        <v>897</v>
      </c>
      <c r="C307" s="6">
        <v>0.10199999999999999</v>
      </c>
      <c r="G307" s="23">
        <v>1053.9459999999999</v>
      </c>
      <c r="H307" s="6">
        <v>42157849</v>
      </c>
      <c r="J307" s="38">
        <f t="shared" si="4"/>
        <v>43.489294117646978</v>
      </c>
    </row>
    <row r="308" spans="1:10" x14ac:dyDescent="0.25">
      <c r="A308" s="41" t="s">
        <v>329</v>
      </c>
      <c r="B308" s="33" t="s">
        <v>898</v>
      </c>
      <c r="C308" s="6">
        <v>0.10199999999999999</v>
      </c>
      <c r="G308" s="23">
        <v>1029.104</v>
      </c>
      <c r="H308" s="6">
        <v>41164141</v>
      </c>
      <c r="J308" s="38">
        <f t="shared" si="4"/>
        <v>18.647294117647107</v>
      </c>
    </row>
    <row r="309" spans="1:10" x14ac:dyDescent="0.25">
      <c r="A309" s="41" t="s">
        <v>330</v>
      </c>
      <c r="B309" s="33" t="s">
        <v>899</v>
      </c>
      <c r="C309" s="6">
        <v>0.10199999999999999</v>
      </c>
      <c r="G309" s="23">
        <v>1484.393</v>
      </c>
      <c r="H309" s="6">
        <v>59375725</v>
      </c>
      <c r="J309" s="38">
        <f t="shared" si="4"/>
        <v>473.93629411764709</v>
      </c>
    </row>
    <row r="310" spans="1:10" x14ac:dyDescent="0.25">
      <c r="A310" s="41" t="s">
        <v>331</v>
      </c>
      <c r="B310" s="33" t="s">
        <v>900</v>
      </c>
      <c r="C310" s="6">
        <v>0.10199999999999999</v>
      </c>
      <c r="G310" s="23">
        <v>1782.4449999999999</v>
      </c>
      <c r="H310" s="6">
        <v>71297801</v>
      </c>
      <c r="J310" s="38">
        <f t="shared" si="4"/>
        <v>771.988294117647</v>
      </c>
    </row>
    <row r="311" spans="1:10" x14ac:dyDescent="0.25">
      <c r="A311" s="41" t="s">
        <v>332</v>
      </c>
      <c r="B311" s="33" t="s">
        <v>901</v>
      </c>
      <c r="C311" s="6">
        <v>0.10199999999999999</v>
      </c>
      <c r="G311" s="23">
        <v>1185.529</v>
      </c>
      <c r="H311" s="6">
        <v>47421152</v>
      </c>
      <c r="J311" s="38">
        <f t="shared" si="4"/>
        <v>175.07229411764706</v>
      </c>
    </row>
    <row r="312" spans="1:10" x14ac:dyDescent="0.25">
      <c r="A312" s="41" t="s">
        <v>333</v>
      </c>
      <c r="B312" s="33" t="s">
        <v>902</v>
      </c>
      <c r="C312" s="6">
        <v>0.10199999999999999</v>
      </c>
      <c r="G312" s="23">
        <v>1196.4960000000001</v>
      </c>
      <c r="H312" s="6">
        <v>47859860</v>
      </c>
      <c r="J312" s="38">
        <f t="shared" si="4"/>
        <v>186.03929411764716</v>
      </c>
    </row>
    <row r="313" spans="1:10" x14ac:dyDescent="0.25">
      <c r="A313" s="41" t="s">
        <v>334</v>
      </c>
      <c r="B313" s="33" t="s">
        <v>903</v>
      </c>
      <c r="C313" s="6">
        <v>0.10199999999999999</v>
      </c>
      <c r="G313" s="23">
        <v>1135.162</v>
      </c>
      <c r="H313" s="6">
        <v>45406474</v>
      </c>
      <c r="J313" s="38">
        <f t="shared" si="4"/>
        <v>124.7052941176471</v>
      </c>
    </row>
    <row r="314" spans="1:10" x14ac:dyDescent="0.25">
      <c r="A314" s="41" t="s">
        <v>335</v>
      </c>
      <c r="B314" s="33" t="s">
        <v>904</v>
      </c>
      <c r="C314" s="6">
        <v>0.10199999999999999</v>
      </c>
      <c r="G314" s="23">
        <v>1648.502</v>
      </c>
      <c r="H314" s="6">
        <v>65940088</v>
      </c>
      <c r="J314" s="38">
        <f t="shared" si="4"/>
        <v>638.04529411764702</v>
      </c>
    </row>
    <row r="315" spans="1:10" x14ac:dyDescent="0.25">
      <c r="A315" s="41" t="s">
        <v>336</v>
      </c>
      <c r="B315" s="33" t="s">
        <v>905</v>
      </c>
      <c r="C315" s="6">
        <v>0.10199999999999999</v>
      </c>
      <c r="G315" s="23">
        <v>1209.5920000000001</v>
      </c>
      <c r="H315" s="6">
        <v>48383676</v>
      </c>
      <c r="J315" s="38">
        <f t="shared" si="4"/>
        <v>199.13529411764716</v>
      </c>
    </row>
    <row r="316" spans="1:10" x14ac:dyDescent="0.25">
      <c r="A316" s="41" t="s">
        <v>337</v>
      </c>
      <c r="B316" s="33" t="s">
        <v>906</v>
      </c>
      <c r="C316" s="6">
        <v>0.10199999999999999</v>
      </c>
      <c r="G316" s="23">
        <v>1536.97</v>
      </c>
      <c r="H316" s="6">
        <v>61478795</v>
      </c>
      <c r="J316" s="38">
        <f t="shared" si="4"/>
        <v>526.51329411764709</v>
      </c>
    </row>
    <row r="317" spans="1:10" x14ac:dyDescent="0.25">
      <c r="A317" s="41" t="s">
        <v>338</v>
      </c>
      <c r="B317" s="33" t="s">
        <v>907</v>
      </c>
      <c r="C317" s="6">
        <v>0.10199999999999999</v>
      </c>
      <c r="G317" s="23">
        <v>1123.9269999999999</v>
      </c>
      <c r="H317" s="6">
        <v>44957072</v>
      </c>
      <c r="J317" s="38">
        <f t="shared" si="4"/>
        <v>113.47029411764697</v>
      </c>
    </row>
    <row r="318" spans="1:10" x14ac:dyDescent="0.25">
      <c r="A318" s="41" t="s">
        <v>339</v>
      </c>
      <c r="B318" s="33" t="s">
        <v>908</v>
      </c>
      <c r="C318" s="6">
        <v>0.10199999999999999</v>
      </c>
      <c r="G318" s="23">
        <v>1187.9090000000001</v>
      </c>
      <c r="H318" s="6">
        <v>47516358</v>
      </c>
      <c r="J318" s="38">
        <f t="shared" si="4"/>
        <v>177.45229411764717</v>
      </c>
    </row>
    <row r="319" spans="1:10" x14ac:dyDescent="0.25">
      <c r="A319" s="41" t="s">
        <v>340</v>
      </c>
      <c r="B319" s="33" t="s">
        <v>909</v>
      </c>
      <c r="C319" s="6">
        <v>0.10199999999999999</v>
      </c>
      <c r="G319" s="23">
        <v>1170.0609999999999</v>
      </c>
      <c r="H319" s="6">
        <v>46802450</v>
      </c>
      <c r="J319" s="38">
        <f t="shared" si="4"/>
        <v>159.60429411764699</v>
      </c>
    </row>
    <row r="320" spans="1:10" x14ac:dyDescent="0.25">
      <c r="A320" s="41" t="s">
        <v>341</v>
      </c>
      <c r="B320" s="33" t="s">
        <v>910</v>
      </c>
      <c r="C320" s="6">
        <v>0.10199999999999999</v>
      </c>
      <c r="G320" s="23">
        <v>1133.836</v>
      </c>
      <c r="H320" s="6">
        <v>45353433</v>
      </c>
      <c r="J320" s="38">
        <f t="shared" si="4"/>
        <v>123.37929411764708</v>
      </c>
    </row>
    <row r="321" spans="1:10" x14ac:dyDescent="0.25">
      <c r="A321" s="41" t="s">
        <v>342</v>
      </c>
      <c r="B321" s="33" t="s">
        <v>911</v>
      </c>
      <c r="C321" s="6">
        <v>0.10199999999999999</v>
      </c>
      <c r="G321" s="23">
        <v>1293.6579999999999</v>
      </c>
      <c r="H321" s="6">
        <v>51746325</v>
      </c>
      <c r="J321" s="38">
        <f t="shared" si="4"/>
        <v>283.20129411764697</v>
      </c>
    </row>
    <row r="322" spans="1:10" x14ac:dyDescent="0.25">
      <c r="A322" s="41" t="s">
        <v>343</v>
      </c>
      <c r="B322" s="33" t="s">
        <v>912</v>
      </c>
      <c r="C322" s="6">
        <v>0.10199999999999999</v>
      </c>
      <c r="G322" s="23">
        <v>1127.8820000000001</v>
      </c>
      <c r="H322" s="6">
        <v>45115292</v>
      </c>
      <c r="J322" s="38">
        <f t="shared" si="4"/>
        <v>117.42529411764713</v>
      </c>
    </row>
    <row r="323" spans="1:10" x14ac:dyDescent="0.25">
      <c r="A323" s="41" t="s">
        <v>344</v>
      </c>
      <c r="B323" s="33" t="s">
        <v>913</v>
      </c>
      <c r="C323" s="6">
        <v>0.10199999999999999</v>
      </c>
      <c r="G323" s="23">
        <v>1155.384</v>
      </c>
      <c r="H323" s="6">
        <v>46215361</v>
      </c>
      <c r="J323" s="38">
        <f t="shared" si="4"/>
        <v>144.92729411764708</v>
      </c>
    </row>
    <row r="324" spans="1:10" x14ac:dyDescent="0.25">
      <c r="A324" s="41" t="s">
        <v>345</v>
      </c>
      <c r="B324" s="33" t="s">
        <v>914</v>
      </c>
      <c r="C324" s="6">
        <v>0.10199999999999999</v>
      </c>
      <c r="G324" s="23">
        <v>1267.1569999999999</v>
      </c>
      <c r="H324" s="6">
        <v>50686284</v>
      </c>
      <c r="J324" s="38">
        <f t="shared" si="4"/>
        <v>256.70029411764699</v>
      </c>
    </row>
    <row r="325" spans="1:10" x14ac:dyDescent="0.25">
      <c r="A325" s="41" t="s">
        <v>346</v>
      </c>
      <c r="B325" s="33" t="s">
        <v>915</v>
      </c>
      <c r="C325" s="6">
        <v>0.10199999999999999</v>
      </c>
      <c r="G325" s="23">
        <v>1271.521</v>
      </c>
      <c r="H325" s="6">
        <v>50860843</v>
      </c>
      <c r="J325" s="38">
        <f t="shared" si="4"/>
        <v>261.06429411764702</v>
      </c>
    </row>
    <row r="326" spans="1:10" x14ac:dyDescent="0.25">
      <c r="A326" s="41" t="s">
        <v>347</v>
      </c>
      <c r="B326" s="33" t="s">
        <v>916</v>
      </c>
      <c r="C326" s="6">
        <v>0.10199999999999999</v>
      </c>
      <c r="G326" s="23">
        <v>1108.3869999999999</v>
      </c>
      <c r="H326" s="6">
        <v>44335493</v>
      </c>
      <c r="J326" s="38">
        <f t="shared" ref="J326:J389" si="5">G326-$I$2</f>
        <v>97.930294117647009</v>
      </c>
    </row>
    <row r="327" spans="1:10" x14ac:dyDescent="0.25">
      <c r="A327" s="41" t="s">
        <v>348</v>
      </c>
      <c r="B327" s="33" t="s">
        <v>917</v>
      </c>
      <c r="C327" s="6">
        <v>0.10199999999999999</v>
      </c>
      <c r="G327" s="23">
        <v>1184.817</v>
      </c>
      <c r="H327" s="6">
        <v>47392664</v>
      </c>
      <c r="J327" s="38">
        <f t="shared" si="5"/>
        <v>174.36029411764707</v>
      </c>
    </row>
    <row r="328" spans="1:10" x14ac:dyDescent="0.25">
      <c r="A328" s="41" t="s">
        <v>349</v>
      </c>
      <c r="B328" s="33" t="s">
        <v>918</v>
      </c>
      <c r="C328" s="6">
        <v>0.10199999999999999</v>
      </c>
      <c r="G328" s="23">
        <v>2359.6039999999998</v>
      </c>
      <c r="H328" s="6">
        <v>94384146</v>
      </c>
      <c r="J328" s="38">
        <f t="shared" si="5"/>
        <v>1349.1472941176469</v>
      </c>
    </row>
    <row r="329" spans="1:10" x14ac:dyDescent="0.25">
      <c r="A329" s="41" t="s">
        <v>350</v>
      </c>
      <c r="B329" s="33" t="s">
        <v>919</v>
      </c>
      <c r="C329" s="6">
        <v>0.10199999999999999</v>
      </c>
      <c r="G329" s="23">
        <v>1224.6199999999999</v>
      </c>
      <c r="H329" s="6">
        <v>48984814</v>
      </c>
      <c r="J329" s="38">
        <f t="shared" si="5"/>
        <v>214.16329411764696</v>
      </c>
    </row>
    <row r="330" spans="1:10" x14ac:dyDescent="0.25">
      <c r="A330" s="41" t="s">
        <v>351</v>
      </c>
      <c r="B330" s="33" t="s">
        <v>920</v>
      </c>
      <c r="C330" s="6">
        <v>0.10199999999999999</v>
      </c>
      <c r="G330" s="23">
        <v>1188.0540000000001</v>
      </c>
      <c r="H330" s="6">
        <v>47522174</v>
      </c>
      <c r="J330" s="38">
        <f t="shared" si="5"/>
        <v>177.59729411764715</v>
      </c>
    </row>
    <row r="331" spans="1:10" x14ac:dyDescent="0.25">
      <c r="A331" s="41" t="s">
        <v>352</v>
      </c>
      <c r="B331" s="33" t="s">
        <v>921</v>
      </c>
      <c r="C331" s="6">
        <v>0.10199999999999999</v>
      </c>
      <c r="G331" s="23">
        <v>1209.4690000000001</v>
      </c>
      <c r="H331" s="6">
        <v>48378777</v>
      </c>
      <c r="J331" s="38">
        <f t="shared" si="5"/>
        <v>199.01229411764712</v>
      </c>
    </row>
    <row r="332" spans="1:10" x14ac:dyDescent="0.25">
      <c r="A332" s="41" t="s">
        <v>353</v>
      </c>
      <c r="B332" s="33" t="s">
        <v>922</v>
      </c>
      <c r="C332" s="6">
        <v>0.10199999999999999</v>
      </c>
      <c r="G332" s="23">
        <v>1157.502</v>
      </c>
      <c r="H332" s="6">
        <v>46300098</v>
      </c>
      <c r="J332" s="38">
        <f t="shared" si="5"/>
        <v>147.04529411764702</v>
      </c>
    </row>
    <row r="333" spans="1:10" x14ac:dyDescent="0.25">
      <c r="A333" s="41" t="s">
        <v>354</v>
      </c>
      <c r="B333" s="33" t="s">
        <v>923</v>
      </c>
      <c r="C333" s="6">
        <v>0.10199999999999999</v>
      </c>
      <c r="G333" s="23">
        <v>1612.0889999999999</v>
      </c>
      <c r="H333" s="6">
        <v>64483579</v>
      </c>
      <c r="J333" s="38">
        <f t="shared" si="5"/>
        <v>601.63229411764701</v>
      </c>
    </row>
    <row r="334" spans="1:10" x14ac:dyDescent="0.25">
      <c r="A334" s="41" t="s">
        <v>355</v>
      </c>
      <c r="B334" s="33" t="s">
        <v>924</v>
      </c>
      <c r="C334" s="6">
        <v>0.10199999999999999</v>
      </c>
      <c r="G334" s="23">
        <v>1506.568</v>
      </c>
      <c r="H334" s="6">
        <v>60262701</v>
      </c>
      <c r="J334" s="38">
        <f t="shared" si="5"/>
        <v>496.11129411764705</v>
      </c>
    </row>
    <row r="335" spans="1:10" x14ac:dyDescent="0.25">
      <c r="A335" s="41" t="s">
        <v>356</v>
      </c>
      <c r="B335" s="33" t="s">
        <v>925</v>
      </c>
      <c r="C335" s="6">
        <v>0.10199999999999999</v>
      </c>
      <c r="G335" s="23">
        <v>978.94100000000003</v>
      </c>
      <c r="H335" s="6">
        <v>39157650</v>
      </c>
      <c r="J335" s="38">
        <f t="shared" si="5"/>
        <v>-31.515705882352904</v>
      </c>
    </row>
    <row r="336" spans="1:10" x14ac:dyDescent="0.25">
      <c r="A336" s="41" t="s">
        <v>357</v>
      </c>
      <c r="B336" s="33" t="s">
        <v>926</v>
      </c>
      <c r="C336" s="6">
        <v>0.10199999999999999</v>
      </c>
      <c r="G336" s="23">
        <v>1042.17</v>
      </c>
      <c r="H336" s="6">
        <v>41686780</v>
      </c>
      <c r="J336" s="38">
        <f t="shared" si="5"/>
        <v>31.713294117647138</v>
      </c>
    </row>
    <row r="337" spans="1:10" x14ac:dyDescent="0.25">
      <c r="A337" s="41" t="s">
        <v>358</v>
      </c>
      <c r="B337" s="33" t="s">
        <v>927</v>
      </c>
      <c r="C337" s="6">
        <v>0.10199999999999999</v>
      </c>
      <c r="G337" s="23">
        <v>999.39</v>
      </c>
      <c r="H337" s="6">
        <v>39975595</v>
      </c>
      <c r="J337" s="38">
        <f t="shared" si="5"/>
        <v>-11.066705882352949</v>
      </c>
    </row>
    <row r="338" spans="1:10" x14ac:dyDescent="0.25">
      <c r="A338" s="41" t="s">
        <v>359</v>
      </c>
      <c r="B338" s="33" t="s">
        <v>928</v>
      </c>
      <c r="C338" s="6">
        <v>0.10199999999999999</v>
      </c>
      <c r="G338" s="23">
        <v>957.18299999999999</v>
      </c>
      <c r="H338" s="6">
        <v>38287335</v>
      </c>
      <c r="J338" s="38">
        <f t="shared" si="5"/>
        <v>-53.273705882352942</v>
      </c>
    </row>
    <row r="339" spans="1:10" x14ac:dyDescent="0.25">
      <c r="A339" s="41" t="s">
        <v>360</v>
      </c>
      <c r="B339" s="33" t="s">
        <v>929</v>
      </c>
      <c r="C339" s="6">
        <v>0.10199999999999999</v>
      </c>
      <c r="G339" s="23">
        <v>979.75300000000004</v>
      </c>
      <c r="H339" s="6">
        <v>39190118</v>
      </c>
      <c r="J339" s="38">
        <f t="shared" si="5"/>
        <v>-30.703705882352892</v>
      </c>
    </row>
    <row r="340" spans="1:10" x14ac:dyDescent="0.25">
      <c r="A340" s="41" t="s">
        <v>361</v>
      </c>
      <c r="B340" s="33" t="s">
        <v>930</v>
      </c>
      <c r="C340" s="6">
        <v>0.10199999999999999</v>
      </c>
      <c r="G340" s="23">
        <v>1150.9880000000001</v>
      </c>
      <c r="H340" s="6">
        <v>46039534</v>
      </c>
      <c r="J340" s="38">
        <f t="shared" si="5"/>
        <v>140.53129411764712</v>
      </c>
    </row>
    <row r="341" spans="1:10" x14ac:dyDescent="0.25">
      <c r="A341" s="41" t="s">
        <v>362</v>
      </c>
      <c r="B341" s="33" t="s">
        <v>931</v>
      </c>
      <c r="C341" s="6">
        <v>0.10199999999999999</v>
      </c>
      <c r="G341" s="23">
        <v>996.00900000000001</v>
      </c>
      <c r="H341" s="6">
        <v>39840346</v>
      </c>
      <c r="J341" s="38">
        <f t="shared" si="5"/>
        <v>-14.447705882352921</v>
      </c>
    </row>
    <row r="342" spans="1:10" x14ac:dyDescent="0.25">
      <c r="A342" s="41" t="s">
        <v>363</v>
      </c>
      <c r="B342" s="33" t="s">
        <v>932</v>
      </c>
      <c r="C342" s="6">
        <v>0.10199999999999999</v>
      </c>
      <c r="G342" s="23">
        <v>1960.222</v>
      </c>
      <c r="H342" s="6">
        <v>78408886</v>
      </c>
      <c r="J342" s="38">
        <f t="shared" si="5"/>
        <v>949.76529411764704</v>
      </c>
    </row>
    <row r="343" spans="1:10" x14ac:dyDescent="0.25">
      <c r="A343" s="41" t="s">
        <v>364</v>
      </c>
      <c r="B343" s="33" t="s">
        <v>933</v>
      </c>
      <c r="C343" s="6">
        <v>0.10199999999999999</v>
      </c>
      <c r="G343" s="23">
        <v>1105.2909999999999</v>
      </c>
      <c r="H343" s="6">
        <v>44211645</v>
      </c>
      <c r="J343" s="38">
        <f t="shared" si="5"/>
        <v>94.834294117647005</v>
      </c>
    </row>
    <row r="344" spans="1:10" x14ac:dyDescent="0.25">
      <c r="A344" s="41" t="s">
        <v>365</v>
      </c>
      <c r="B344" s="33" t="s">
        <v>934</v>
      </c>
      <c r="C344" s="6">
        <v>0.10199999999999999</v>
      </c>
      <c r="G344" s="23">
        <v>2330.692</v>
      </c>
      <c r="H344" s="6">
        <v>93227683</v>
      </c>
      <c r="J344" s="38">
        <f t="shared" si="5"/>
        <v>1320.2352941176471</v>
      </c>
    </row>
    <row r="345" spans="1:10" x14ac:dyDescent="0.25">
      <c r="A345" s="41" t="s">
        <v>366</v>
      </c>
      <c r="B345" s="33" t="s">
        <v>935</v>
      </c>
      <c r="C345" s="6">
        <v>0.10199999999999999</v>
      </c>
      <c r="G345" s="23">
        <v>1317.0530000000001</v>
      </c>
      <c r="H345" s="6">
        <v>52682126</v>
      </c>
      <c r="J345" s="38">
        <f t="shared" si="5"/>
        <v>306.59629411764718</v>
      </c>
    </row>
    <row r="346" spans="1:10" x14ac:dyDescent="0.25">
      <c r="A346" s="41" t="s">
        <v>367</v>
      </c>
      <c r="B346" s="33" t="s">
        <v>936</v>
      </c>
      <c r="C346" s="6">
        <v>0.10199999999999999</v>
      </c>
      <c r="G346" s="23">
        <v>1286.0730000000001</v>
      </c>
      <c r="H346" s="6">
        <v>51442928</v>
      </c>
      <c r="J346" s="38">
        <f t="shared" si="5"/>
        <v>275.61629411764716</v>
      </c>
    </row>
    <row r="347" spans="1:10" x14ac:dyDescent="0.25">
      <c r="A347" s="41" t="s">
        <v>368</v>
      </c>
      <c r="B347" s="33" t="s">
        <v>937</v>
      </c>
      <c r="C347" s="6">
        <v>0.10199999999999999</v>
      </c>
      <c r="G347" s="23">
        <v>1418.3</v>
      </c>
      <c r="H347" s="6">
        <v>56731990</v>
      </c>
      <c r="J347" s="38">
        <f t="shared" si="5"/>
        <v>407.84329411764702</v>
      </c>
    </row>
    <row r="348" spans="1:10" x14ac:dyDescent="0.25">
      <c r="A348" s="41" t="s">
        <v>369</v>
      </c>
      <c r="B348" s="33" t="s">
        <v>938</v>
      </c>
      <c r="C348" s="6">
        <v>0.10199999999999999</v>
      </c>
      <c r="G348" s="23">
        <v>1140.193</v>
      </c>
      <c r="H348" s="6">
        <v>45607727</v>
      </c>
      <c r="J348" s="38">
        <f t="shared" si="5"/>
        <v>129.73629411764705</v>
      </c>
    </row>
    <row r="349" spans="1:10" x14ac:dyDescent="0.25">
      <c r="A349" s="41" t="s">
        <v>370</v>
      </c>
      <c r="B349" s="33" t="s">
        <v>939</v>
      </c>
      <c r="C349" s="6">
        <v>0.10199999999999999</v>
      </c>
      <c r="G349" s="23">
        <v>1242.8720000000001</v>
      </c>
      <c r="H349" s="6">
        <v>49714873</v>
      </c>
      <c r="J349" s="38">
        <f t="shared" si="5"/>
        <v>232.41529411764714</v>
      </c>
    </row>
    <row r="350" spans="1:10" x14ac:dyDescent="0.25">
      <c r="A350" s="41" t="s">
        <v>371</v>
      </c>
      <c r="B350" s="33" t="s">
        <v>940</v>
      </c>
      <c r="C350" s="6">
        <v>0.10199999999999999</v>
      </c>
      <c r="G350" s="23">
        <v>1114.7660000000001</v>
      </c>
      <c r="H350" s="6">
        <v>44590650</v>
      </c>
      <c r="J350" s="38">
        <f t="shared" si="5"/>
        <v>104.30929411764714</v>
      </c>
    </row>
    <row r="351" spans="1:10" x14ac:dyDescent="0.25">
      <c r="A351" s="41" t="s">
        <v>372</v>
      </c>
      <c r="B351" s="33" t="s">
        <v>941</v>
      </c>
      <c r="C351" s="6">
        <v>0.10199999999999999</v>
      </c>
      <c r="G351" s="23">
        <v>1106.614</v>
      </c>
      <c r="H351" s="6">
        <v>44264564</v>
      </c>
      <c r="J351" s="38">
        <f t="shared" si="5"/>
        <v>96.157294117647098</v>
      </c>
    </row>
    <row r="352" spans="1:10" x14ac:dyDescent="0.25">
      <c r="A352" s="41" t="s">
        <v>373</v>
      </c>
      <c r="B352" s="33" t="s">
        <v>942</v>
      </c>
      <c r="C352" s="6">
        <v>0.10199999999999999</v>
      </c>
      <c r="G352" s="23">
        <v>1602.79</v>
      </c>
      <c r="H352" s="6">
        <v>64111603</v>
      </c>
      <c r="J352" s="38">
        <f t="shared" si="5"/>
        <v>592.33329411764703</v>
      </c>
    </row>
    <row r="353" spans="1:10" x14ac:dyDescent="0.25">
      <c r="A353" s="41" t="s">
        <v>374</v>
      </c>
      <c r="B353" s="33" t="s">
        <v>943</v>
      </c>
      <c r="C353" s="6">
        <v>0.10199999999999999</v>
      </c>
      <c r="G353" s="23">
        <v>1182.8620000000001</v>
      </c>
      <c r="H353" s="6">
        <v>47314486</v>
      </c>
      <c r="J353" s="38">
        <f t="shared" si="5"/>
        <v>172.40529411764714</v>
      </c>
    </row>
    <row r="354" spans="1:10" x14ac:dyDescent="0.25">
      <c r="A354" s="41" t="s">
        <v>375</v>
      </c>
      <c r="B354" s="33" t="s">
        <v>944</v>
      </c>
      <c r="C354" s="6">
        <v>0.10199999999999999</v>
      </c>
      <c r="G354" s="23">
        <v>1071.4159999999999</v>
      </c>
      <c r="H354" s="6">
        <v>42856633</v>
      </c>
      <c r="J354" s="38">
        <f t="shared" si="5"/>
        <v>60.959294117647005</v>
      </c>
    </row>
    <row r="355" spans="1:10" x14ac:dyDescent="0.25">
      <c r="A355" s="41" t="s">
        <v>376</v>
      </c>
      <c r="B355" s="33" t="s">
        <v>945</v>
      </c>
      <c r="C355" s="6">
        <v>0.10199999999999999</v>
      </c>
      <c r="G355" s="23">
        <v>1789.5530000000001</v>
      </c>
      <c r="H355" s="6">
        <v>71582121</v>
      </c>
      <c r="J355" s="38">
        <f t="shared" si="5"/>
        <v>779.09629411764718</v>
      </c>
    </row>
    <row r="356" spans="1:10" x14ac:dyDescent="0.25">
      <c r="A356" s="41" t="s">
        <v>377</v>
      </c>
      <c r="B356" s="33" t="s">
        <v>946</v>
      </c>
      <c r="C356" s="6">
        <v>0.10199999999999999</v>
      </c>
      <c r="G356" s="23">
        <v>1111.3040000000001</v>
      </c>
      <c r="H356" s="6">
        <v>44452160</v>
      </c>
      <c r="J356" s="38">
        <f t="shared" si="5"/>
        <v>100.84729411764715</v>
      </c>
    </row>
    <row r="357" spans="1:10" x14ac:dyDescent="0.25">
      <c r="A357" s="41" t="s">
        <v>378</v>
      </c>
      <c r="B357" s="33" t="s">
        <v>947</v>
      </c>
      <c r="C357" s="6">
        <v>0.10199999999999999</v>
      </c>
      <c r="G357" s="23">
        <v>1122.835</v>
      </c>
      <c r="H357" s="6">
        <v>44913396</v>
      </c>
      <c r="J357" s="38">
        <f t="shared" si="5"/>
        <v>112.3782941176471</v>
      </c>
    </row>
    <row r="358" spans="1:10" x14ac:dyDescent="0.25">
      <c r="A358" s="41" t="s">
        <v>379</v>
      </c>
      <c r="B358" s="33" t="s">
        <v>948</v>
      </c>
      <c r="C358" s="6">
        <v>0.10199999999999999</v>
      </c>
      <c r="G358" s="23">
        <v>1437.7049999999999</v>
      </c>
      <c r="H358" s="6">
        <v>57508211</v>
      </c>
      <c r="J358" s="38">
        <f t="shared" si="5"/>
        <v>427.24829411764699</v>
      </c>
    </row>
    <row r="359" spans="1:10" x14ac:dyDescent="0.25">
      <c r="A359" s="41" t="s">
        <v>380</v>
      </c>
      <c r="B359" s="33" t="s">
        <v>949</v>
      </c>
      <c r="C359" s="6">
        <v>0.10199999999999999</v>
      </c>
      <c r="G359" s="23">
        <v>1188.05</v>
      </c>
      <c r="H359" s="6">
        <v>47521982</v>
      </c>
      <c r="J359" s="38">
        <f t="shared" si="5"/>
        <v>177.59329411764702</v>
      </c>
    </row>
    <row r="360" spans="1:10" x14ac:dyDescent="0.25">
      <c r="A360" s="41" t="s">
        <v>381</v>
      </c>
      <c r="B360" s="33" t="s">
        <v>950</v>
      </c>
      <c r="C360" s="6">
        <v>0.10199999999999999</v>
      </c>
      <c r="G360" s="23">
        <v>1207.134</v>
      </c>
      <c r="H360" s="6">
        <v>48285356</v>
      </c>
      <c r="J360" s="38">
        <f t="shared" si="5"/>
        <v>196.67729411764708</v>
      </c>
    </row>
    <row r="361" spans="1:10" x14ac:dyDescent="0.25">
      <c r="A361" s="41" t="s">
        <v>382</v>
      </c>
      <c r="B361" s="33" t="s">
        <v>951</v>
      </c>
      <c r="C361" s="6">
        <v>0.10199999999999999</v>
      </c>
      <c r="G361" s="23">
        <v>1791.2070000000001</v>
      </c>
      <c r="H361" s="6">
        <v>71648276</v>
      </c>
      <c r="J361" s="38">
        <f t="shared" si="5"/>
        <v>780.75029411764717</v>
      </c>
    </row>
    <row r="362" spans="1:10" x14ac:dyDescent="0.25">
      <c r="A362" s="41" t="s">
        <v>383</v>
      </c>
      <c r="B362" s="33" t="s">
        <v>952</v>
      </c>
      <c r="C362" s="6">
        <v>0.10199999999999999</v>
      </c>
      <c r="G362" s="23">
        <v>1078.366</v>
      </c>
      <c r="H362" s="6">
        <v>43134655</v>
      </c>
      <c r="J362" s="38">
        <f t="shared" si="5"/>
        <v>67.90929411764705</v>
      </c>
    </row>
    <row r="363" spans="1:10" x14ac:dyDescent="0.25">
      <c r="A363" s="41" t="s">
        <v>384</v>
      </c>
      <c r="B363" s="33" t="s">
        <v>953</v>
      </c>
      <c r="C363" s="6">
        <v>0.10199999999999999</v>
      </c>
      <c r="G363" s="23">
        <v>1104.328</v>
      </c>
      <c r="H363" s="6">
        <v>44173134</v>
      </c>
      <c r="J363" s="38">
        <f t="shared" si="5"/>
        <v>93.871294117647039</v>
      </c>
    </row>
    <row r="364" spans="1:10" x14ac:dyDescent="0.25">
      <c r="A364" s="41" t="s">
        <v>385</v>
      </c>
      <c r="B364" s="33" t="s">
        <v>954</v>
      </c>
      <c r="C364" s="6">
        <v>0.10199999999999999</v>
      </c>
      <c r="G364" s="23">
        <v>2201.0349999999999</v>
      </c>
      <c r="H364" s="6">
        <v>88041381</v>
      </c>
      <c r="J364" s="38">
        <f t="shared" si="5"/>
        <v>1190.5782941176469</v>
      </c>
    </row>
    <row r="365" spans="1:10" x14ac:dyDescent="0.25">
      <c r="A365" s="41" t="s">
        <v>386</v>
      </c>
      <c r="B365" s="33" t="s">
        <v>955</v>
      </c>
      <c r="C365" s="6">
        <v>0.10199999999999999</v>
      </c>
      <c r="G365" s="23">
        <v>905.76900000000001</v>
      </c>
      <c r="H365" s="6">
        <v>36230744</v>
      </c>
      <c r="J365" s="38">
        <f t="shared" si="5"/>
        <v>-104.68770588235293</v>
      </c>
    </row>
    <row r="366" spans="1:10" x14ac:dyDescent="0.25">
      <c r="A366" s="41" t="s">
        <v>387</v>
      </c>
      <c r="B366" s="33" t="s">
        <v>956</v>
      </c>
      <c r="C366" s="6">
        <v>0.10199999999999999</v>
      </c>
      <c r="G366" s="23">
        <v>960.42700000000002</v>
      </c>
      <c r="H366" s="6">
        <v>38417073</v>
      </c>
      <c r="J366" s="38">
        <f t="shared" si="5"/>
        <v>-50.029705882352914</v>
      </c>
    </row>
    <row r="367" spans="1:10" x14ac:dyDescent="0.25">
      <c r="A367" s="41" t="s">
        <v>388</v>
      </c>
      <c r="B367" s="33" t="s">
        <v>957</v>
      </c>
      <c r="C367" s="6">
        <v>0.10199999999999999</v>
      </c>
      <c r="G367" s="23">
        <v>1103.277</v>
      </c>
      <c r="H367" s="6">
        <v>44131071</v>
      </c>
      <c r="J367" s="38">
        <f t="shared" si="5"/>
        <v>92.820294117647109</v>
      </c>
    </row>
    <row r="368" spans="1:10" x14ac:dyDescent="0.25">
      <c r="A368" s="41" t="s">
        <v>389</v>
      </c>
      <c r="B368" s="33" t="s">
        <v>958</v>
      </c>
      <c r="C368" s="6">
        <v>0.10199999999999999</v>
      </c>
      <c r="G368" s="23">
        <v>1078.7739999999999</v>
      </c>
      <c r="H368" s="6">
        <v>43150963</v>
      </c>
      <c r="J368" s="38">
        <f t="shared" si="5"/>
        <v>68.317294117646952</v>
      </c>
    </row>
    <row r="369" spans="1:10" x14ac:dyDescent="0.25">
      <c r="A369" s="41" t="s">
        <v>390</v>
      </c>
      <c r="B369" s="33" t="s">
        <v>959</v>
      </c>
      <c r="C369" s="6">
        <v>0.10199999999999999</v>
      </c>
      <c r="G369" s="23">
        <v>988.56700000000001</v>
      </c>
      <c r="H369" s="6">
        <v>39542662</v>
      </c>
      <c r="J369" s="38">
        <f t="shared" si="5"/>
        <v>-21.889705882352928</v>
      </c>
    </row>
    <row r="370" spans="1:10" x14ac:dyDescent="0.25">
      <c r="A370" s="41" t="s">
        <v>391</v>
      </c>
      <c r="B370" s="33" t="s">
        <v>960</v>
      </c>
      <c r="C370" s="6">
        <v>0.10199999999999999</v>
      </c>
      <c r="G370" s="23">
        <v>1265.934</v>
      </c>
      <c r="H370" s="6">
        <v>50637366</v>
      </c>
      <c r="J370" s="38">
        <f t="shared" si="5"/>
        <v>255.47729411764703</v>
      </c>
    </row>
    <row r="371" spans="1:10" x14ac:dyDescent="0.25">
      <c r="A371" s="41" t="s">
        <v>392</v>
      </c>
      <c r="B371" s="33" t="s">
        <v>961</v>
      </c>
      <c r="C371" s="6">
        <v>0.10199999999999999</v>
      </c>
      <c r="G371" s="23">
        <v>1019.082</v>
      </c>
      <c r="H371" s="6">
        <v>40763294</v>
      </c>
      <c r="J371" s="38">
        <f t="shared" si="5"/>
        <v>8.6252941176470586</v>
      </c>
    </row>
    <row r="372" spans="1:10" x14ac:dyDescent="0.25">
      <c r="A372" s="41" t="s">
        <v>393</v>
      </c>
      <c r="B372" s="33" t="s">
        <v>962</v>
      </c>
      <c r="C372" s="6">
        <v>0.10199999999999999</v>
      </c>
      <c r="G372" s="23">
        <v>1134.1759999999999</v>
      </c>
      <c r="H372" s="6">
        <v>45367053</v>
      </c>
      <c r="J372" s="38">
        <f t="shared" si="5"/>
        <v>123.719294117647</v>
      </c>
    </row>
    <row r="373" spans="1:10" x14ac:dyDescent="0.25">
      <c r="A373" s="41" t="s">
        <v>394</v>
      </c>
      <c r="B373" s="33" t="s">
        <v>963</v>
      </c>
      <c r="C373" s="6">
        <v>0.10199999999999999</v>
      </c>
      <c r="G373" s="23">
        <v>3739.8440000000001</v>
      </c>
      <c r="H373" s="6">
        <v>149593771</v>
      </c>
      <c r="J373" s="38">
        <f t="shared" si="5"/>
        <v>2729.3872941176469</v>
      </c>
    </row>
    <row r="374" spans="1:10" x14ac:dyDescent="0.25">
      <c r="A374" s="41" t="s">
        <v>395</v>
      </c>
      <c r="B374" s="33" t="s">
        <v>964</v>
      </c>
      <c r="C374" s="6">
        <v>0.10199999999999999</v>
      </c>
      <c r="G374" s="23">
        <v>1508.175</v>
      </c>
      <c r="H374" s="6">
        <v>60327006</v>
      </c>
      <c r="J374" s="38">
        <f t="shared" si="5"/>
        <v>497.71829411764702</v>
      </c>
    </row>
    <row r="375" spans="1:10" x14ac:dyDescent="0.25">
      <c r="A375" s="41" t="s">
        <v>396</v>
      </c>
      <c r="B375" s="33" t="s">
        <v>965</v>
      </c>
      <c r="C375" s="6">
        <v>0.10199999999999999</v>
      </c>
      <c r="G375" s="23">
        <v>1272.4870000000001</v>
      </c>
      <c r="H375" s="6">
        <v>50899483</v>
      </c>
      <c r="J375" s="38">
        <f t="shared" si="5"/>
        <v>262.03029411764714</v>
      </c>
    </row>
    <row r="376" spans="1:10" x14ac:dyDescent="0.25">
      <c r="A376" s="41" t="s">
        <v>397</v>
      </c>
      <c r="B376" s="33" t="s">
        <v>966</v>
      </c>
      <c r="C376" s="6">
        <v>0.10199999999999999</v>
      </c>
      <c r="G376" s="23">
        <v>1326.319</v>
      </c>
      <c r="H376" s="6">
        <v>53052771</v>
      </c>
      <c r="J376" s="38">
        <f t="shared" si="5"/>
        <v>315.86229411764702</v>
      </c>
    </row>
    <row r="377" spans="1:10" x14ac:dyDescent="0.25">
      <c r="A377" s="41" t="s">
        <v>398</v>
      </c>
      <c r="B377" s="33" t="s">
        <v>967</v>
      </c>
      <c r="C377" s="6">
        <v>0.10199999999999999</v>
      </c>
      <c r="G377" s="23">
        <v>1809.9780000000001</v>
      </c>
      <c r="H377" s="6">
        <v>72399100</v>
      </c>
      <c r="J377" s="38">
        <f t="shared" si="5"/>
        <v>799.52129411764713</v>
      </c>
    </row>
    <row r="378" spans="1:10" x14ac:dyDescent="0.25">
      <c r="A378" s="41" t="s">
        <v>399</v>
      </c>
      <c r="B378" s="33" t="s">
        <v>968</v>
      </c>
      <c r="C378" s="6">
        <v>0.10199999999999999</v>
      </c>
      <c r="G378" s="23">
        <v>1329.463</v>
      </c>
      <c r="H378" s="6">
        <v>53178513</v>
      </c>
      <c r="J378" s="38">
        <f t="shared" si="5"/>
        <v>319.00629411764703</v>
      </c>
    </row>
    <row r="379" spans="1:10" x14ac:dyDescent="0.25">
      <c r="A379" s="41" t="s">
        <v>400</v>
      </c>
      <c r="B379" s="33" t="s">
        <v>969</v>
      </c>
      <c r="C379" s="6">
        <v>0.10199999999999999</v>
      </c>
      <c r="G379" s="23">
        <v>1308.8889999999999</v>
      </c>
      <c r="H379" s="6">
        <v>52355576</v>
      </c>
      <c r="J379" s="38">
        <f t="shared" si="5"/>
        <v>298.43229411764696</v>
      </c>
    </row>
    <row r="380" spans="1:10" x14ac:dyDescent="0.25">
      <c r="A380" s="41" t="s">
        <v>401</v>
      </c>
      <c r="B380" s="33" t="s">
        <v>970</v>
      </c>
      <c r="C380" s="6">
        <v>0.10199999999999999</v>
      </c>
      <c r="G380" s="23">
        <v>1235.296</v>
      </c>
      <c r="H380" s="6">
        <v>49411837</v>
      </c>
      <c r="J380" s="38">
        <f t="shared" si="5"/>
        <v>224.83929411764711</v>
      </c>
    </row>
    <row r="381" spans="1:10" x14ac:dyDescent="0.25">
      <c r="A381" s="41" t="s">
        <v>402</v>
      </c>
      <c r="B381" s="33" t="s">
        <v>971</v>
      </c>
      <c r="C381" s="6">
        <v>0.10199999999999999</v>
      </c>
      <c r="G381" s="23">
        <v>1020.794</v>
      </c>
      <c r="H381" s="6">
        <v>40831769</v>
      </c>
      <c r="J381" s="38">
        <f t="shared" si="5"/>
        <v>10.337294117647048</v>
      </c>
    </row>
    <row r="382" spans="1:10" x14ac:dyDescent="0.25">
      <c r="A382" s="41" t="s">
        <v>403</v>
      </c>
      <c r="B382" s="33" t="s">
        <v>972</v>
      </c>
      <c r="C382" s="6">
        <v>0.10199999999999999</v>
      </c>
      <c r="G382" s="23">
        <v>1454.088</v>
      </c>
      <c r="H382" s="6">
        <v>58163531</v>
      </c>
      <c r="J382" s="38">
        <f t="shared" si="5"/>
        <v>443.63129411764703</v>
      </c>
    </row>
    <row r="383" spans="1:10" x14ac:dyDescent="0.25">
      <c r="A383" s="41" t="s">
        <v>404</v>
      </c>
      <c r="B383" s="33" t="s">
        <v>973</v>
      </c>
      <c r="C383" s="6">
        <v>0.10199999999999999</v>
      </c>
      <c r="G383" s="23">
        <v>1359.3889999999999</v>
      </c>
      <c r="H383" s="6">
        <v>54375569</v>
      </c>
      <c r="J383" s="38">
        <f t="shared" si="5"/>
        <v>348.93229411764696</v>
      </c>
    </row>
    <row r="384" spans="1:10" x14ac:dyDescent="0.25">
      <c r="A384" s="41" t="s">
        <v>405</v>
      </c>
      <c r="B384" s="33" t="s">
        <v>974</v>
      </c>
      <c r="C384" s="6">
        <v>0.10199999999999999</v>
      </c>
      <c r="G384" s="23">
        <v>1283.8399999999999</v>
      </c>
      <c r="H384" s="6">
        <v>51353589</v>
      </c>
      <c r="J384" s="38">
        <f t="shared" si="5"/>
        <v>273.38329411764698</v>
      </c>
    </row>
    <row r="385" spans="1:10" x14ac:dyDescent="0.25">
      <c r="A385" s="41" t="s">
        <v>406</v>
      </c>
      <c r="B385" s="33" t="s">
        <v>975</v>
      </c>
      <c r="C385" s="6">
        <v>0.10199999999999999</v>
      </c>
      <c r="G385" s="23">
        <v>1407.2829999999999</v>
      </c>
      <c r="H385" s="6">
        <v>56291338</v>
      </c>
      <c r="J385" s="38">
        <f t="shared" si="5"/>
        <v>396.82629411764697</v>
      </c>
    </row>
    <row r="386" spans="1:10" x14ac:dyDescent="0.25">
      <c r="A386" s="41" t="s">
        <v>407</v>
      </c>
      <c r="B386" s="33" t="s">
        <v>976</v>
      </c>
      <c r="C386" s="6">
        <v>0.10199999999999999</v>
      </c>
      <c r="G386" s="23">
        <v>1362.768</v>
      </c>
      <c r="H386" s="6">
        <v>54510738</v>
      </c>
      <c r="J386" s="38">
        <f t="shared" si="5"/>
        <v>352.31129411764709</v>
      </c>
    </row>
    <row r="387" spans="1:10" x14ac:dyDescent="0.25">
      <c r="A387" s="41" t="s">
        <v>408</v>
      </c>
      <c r="B387" s="33" t="s">
        <v>977</v>
      </c>
      <c r="C387" s="6">
        <v>0.10199999999999999</v>
      </c>
      <c r="G387" s="23">
        <v>1262.4839999999999</v>
      </c>
      <c r="H387" s="6">
        <v>50499373</v>
      </c>
      <c r="J387" s="38">
        <f t="shared" si="5"/>
        <v>252.02729411764699</v>
      </c>
    </row>
    <row r="388" spans="1:10" x14ac:dyDescent="0.25">
      <c r="A388" s="41" t="s">
        <v>409</v>
      </c>
      <c r="B388" s="33" t="s">
        <v>978</v>
      </c>
      <c r="C388" s="6">
        <v>0.10199999999999999</v>
      </c>
      <c r="G388" s="23">
        <v>1593.502</v>
      </c>
      <c r="H388" s="6">
        <v>63740093</v>
      </c>
      <c r="J388" s="38">
        <f t="shared" si="5"/>
        <v>583.04529411764702</v>
      </c>
    </row>
    <row r="389" spans="1:10" x14ac:dyDescent="0.25">
      <c r="A389" s="41" t="s">
        <v>410</v>
      </c>
      <c r="B389" s="33" t="s">
        <v>979</v>
      </c>
      <c r="C389" s="6">
        <v>0.10199999999999999</v>
      </c>
      <c r="G389" s="23">
        <v>1331.519</v>
      </c>
      <c r="H389" s="6">
        <v>53260756</v>
      </c>
      <c r="J389" s="38">
        <f t="shared" si="5"/>
        <v>321.06229411764707</v>
      </c>
    </row>
    <row r="390" spans="1:10" x14ac:dyDescent="0.25">
      <c r="A390" s="41" t="s">
        <v>411</v>
      </c>
      <c r="B390" s="33" t="s">
        <v>980</v>
      </c>
      <c r="C390" s="6">
        <v>0.10199999999999999</v>
      </c>
      <c r="G390" s="23">
        <v>1284.0650000000001</v>
      </c>
      <c r="H390" s="6">
        <v>51362600</v>
      </c>
      <c r="J390" s="38">
        <f t="shared" ref="J390:J453" si="6">G390-$I$2</f>
        <v>273.60829411764712</v>
      </c>
    </row>
    <row r="391" spans="1:10" x14ac:dyDescent="0.25">
      <c r="A391" s="41" t="s">
        <v>412</v>
      </c>
      <c r="B391" s="33" t="s">
        <v>981</v>
      </c>
      <c r="C391" s="6">
        <v>0.10199999999999999</v>
      </c>
      <c r="G391" s="23">
        <v>1351.0250000000001</v>
      </c>
      <c r="H391" s="6">
        <v>54040993</v>
      </c>
      <c r="J391" s="38">
        <f t="shared" si="6"/>
        <v>340.56829411764716</v>
      </c>
    </row>
    <row r="392" spans="1:10" x14ac:dyDescent="0.25">
      <c r="A392" s="41" t="s">
        <v>413</v>
      </c>
      <c r="B392" s="33" t="s">
        <v>982</v>
      </c>
      <c r="C392" s="6">
        <v>0.10199999999999999</v>
      </c>
      <c r="G392" s="23">
        <v>1197.692</v>
      </c>
      <c r="H392" s="6">
        <v>47907675</v>
      </c>
      <c r="J392" s="38">
        <f t="shared" si="6"/>
        <v>187.23529411764707</v>
      </c>
    </row>
    <row r="393" spans="1:10" x14ac:dyDescent="0.25">
      <c r="A393" s="41" t="s">
        <v>414</v>
      </c>
      <c r="B393" s="33" t="s">
        <v>983</v>
      </c>
      <c r="C393" s="6">
        <v>0.10199999999999999</v>
      </c>
      <c r="G393" s="23">
        <v>1264.126</v>
      </c>
      <c r="H393" s="6">
        <v>50565053</v>
      </c>
      <c r="J393" s="38">
        <f t="shared" si="6"/>
        <v>253.66929411764704</v>
      </c>
    </row>
    <row r="394" spans="1:10" x14ac:dyDescent="0.25">
      <c r="A394" s="41" t="s">
        <v>415</v>
      </c>
      <c r="B394" s="33" t="s">
        <v>984</v>
      </c>
      <c r="C394" s="6">
        <v>0.10199999999999999</v>
      </c>
      <c r="G394" s="23">
        <v>1168.9780000000001</v>
      </c>
      <c r="H394" s="6">
        <v>46759124</v>
      </c>
      <c r="J394" s="38">
        <f t="shared" si="6"/>
        <v>158.52129411764713</v>
      </c>
    </row>
    <row r="395" spans="1:10" x14ac:dyDescent="0.25">
      <c r="A395" s="41" t="s">
        <v>416</v>
      </c>
      <c r="B395" s="33" t="s">
        <v>985</v>
      </c>
      <c r="C395" s="6">
        <v>0.10199999999999999</v>
      </c>
      <c r="G395" s="23">
        <v>876.42600000000004</v>
      </c>
      <c r="H395" s="6">
        <v>35057029</v>
      </c>
      <c r="J395" s="38">
        <f t="shared" si="6"/>
        <v>-134.03070588235289</v>
      </c>
    </row>
    <row r="396" spans="1:10" x14ac:dyDescent="0.25">
      <c r="A396" s="41" t="s">
        <v>417</v>
      </c>
      <c r="B396" s="33" t="s">
        <v>986</v>
      </c>
      <c r="C396" s="6">
        <v>0.10199999999999999</v>
      </c>
      <c r="G396" s="23">
        <v>763.51400000000001</v>
      </c>
      <c r="H396" s="6">
        <v>30540558</v>
      </c>
      <c r="J396" s="38">
        <f t="shared" si="6"/>
        <v>-246.94270588235293</v>
      </c>
    </row>
    <row r="397" spans="1:10" x14ac:dyDescent="0.25">
      <c r="A397" s="41" t="s">
        <v>418</v>
      </c>
      <c r="B397" s="33" t="s">
        <v>987</v>
      </c>
      <c r="C397" s="6">
        <v>0.10199999999999999</v>
      </c>
      <c r="G397" s="23">
        <v>1032.3779999999999</v>
      </c>
      <c r="H397" s="6">
        <v>41295115</v>
      </c>
      <c r="J397" s="38">
        <f t="shared" si="6"/>
        <v>21.921294117646994</v>
      </c>
    </row>
    <row r="398" spans="1:10" x14ac:dyDescent="0.25">
      <c r="A398" s="41" t="s">
        <v>419</v>
      </c>
      <c r="B398" s="33" t="s">
        <v>988</v>
      </c>
      <c r="C398" s="6">
        <v>0.10199999999999999</v>
      </c>
      <c r="G398" s="23">
        <v>1065.932</v>
      </c>
      <c r="H398" s="6">
        <v>42637278</v>
      </c>
      <c r="J398" s="38">
        <f t="shared" si="6"/>
        <v>55.475294117647081</v>
      </c>
    </row>
    <row r="399" spans="1:10" x14ac:dyDescent="0.25">
      <c r="A399" s="41" t="s">
        <v>420</v>
      </c>
      <c r="B399" s="33" t="s">
        <v>989</v>
      </c>
      <c r="C399" s="6">
        <v>0.10199999999999999</v>
      </c>
      <c r="G399" s="23">
        <v>1274.403</v>
      </c>
      <c r="H399" s="6">
        <v>50976115</v>
      </c>
      <c r="J399" s="38">
        <f t="shared" si="6"/>
        <v>263.94629411764708</v>
      </c>
    </row>
    <row r="400" spans="1:10" x14ac:dyDescent="0.25">
      <c r="A400" s="41" t="s">
        <v>421</v>
      </c>
      <c r="B400" s="33" t="s">
        <v>990</v>
      </c>
      <c r="C400" s="6">
        <v>0.10199999999999999</v>
      </c>
      <c r="G400" s="23">
        <v>1059.798</v>
      </c>
      <c r="H400" s="6">
        <v>42391926</v>
      </c>
      <c r="J400" s="38">
        <f t="shared" si="6"/>
        <v>49.341294117647067</v>
      </c>
    </row>
    <row r="401" spans="1:10" x14ac:dyDescent="0.25">
      <c r="A401" s="41" t="s">
        <v>422</v>
      </c>
      <c r="B401" s="33" t="s">
        <v>991</v>
      </c>
      <c r="C401" s="6">
        <v>0.10199999999999999</v>
      </c>
      <c r="G401" s="23">
        <v>1349.3140000000001</v>
      </c>
      <c r="H401" s="6">
        <v>53972569</v>
      </c>
      <c r="J401" s="38">
        <f t="shared" si="6"/>
        <v>338.85729411764714</v>
      </c>
    </row>
    <row r="402" spans="1:10" x14ac:dyDescent="0.25">
      <c r="A402" s="41" t="s">
        <v>423</v>
      </c>
      <c r="B402" s="33" t="s">
        <v>992</v>
      </c>
      <c r="C402" s="6">
        <v>0.10199999999999999</v>
      </c>
      <c r="G402" s="23">
        <v>1187.7819999999999</v>
      </c>
      <c r="H402" s="6">
        <v>47511288</v>
      </c>
      <c r="J402" s="38">
        <f t="shared" si="6"/>
        <v>177.32529411764699</v>
      </c>
    </row>
    <row r="403" spans="1:10" x14ac:dyDescent="0.25">
      <c r="A403" s="41" t="s">
        <v>424</v>
      </c>
      <c r="B403" s="33" t="s">
        <v>993</v>
      </c>
      <c r="C403" s="6">
        <v>0.10199999999999999</v>
      </c>
      <c r="G403" s="23">
        <v>1231.124</v>
      </c>
      <c r="H403" s="6">
        <v>49244959</v>
      </c>
      <c r="J403" s="38">
        <f t="shared" si="6"/>
        <v>220.66729411764709</v>
      </c>
    </row>
    <row r="404" spans="1:10" x14ac:dyDescent="0.25">
      <c r="A404" s="41" t="s">
        <v>425</v>
      </c>
      <c r="B404" s="33" t="s">
        <v>994</v>
      </c>
      <c r="C404" s="6">
        <v>0.10199999999999999</v>
      </c>
      <c r="G404" s="23">
        <v>1384.56</v>
      </c>
      <c r="H404" s="6">
        <v>55382392</v>
      </c>
      <c r="J404" s="38">
        <f t="shared" si="6"/>
        <v>374.10329411764701</v>
      </c>
    </row>
    <row r="405" spans="1:10" x14ac:dyDescent="0.25">
      <c r="A405" s="41" t="s">
        <v>426</v>
      </c>
      <c r="B405" s="33" t="s">
        <v>995</v>
      </c>
      <c r="C405" s="6">
        <v>0.10199999999999999</v>
      </c>
      <c r="G405" s="23">
        <v>1303.4749999999999</v>
      </c>
      <c r="H405" s="6">
        <v>52139007</v>
      </c>
      <c r="J405" s="38">
        <f t="shared" si="6"/>
        <v>293.01829411764697</v>
      </c>
    </row>
    <row r="406" spans="1:10" x14ac:dyDescent="0.25">
      <c r="A406" s="41" t="s">
        <v>427</v>
      </c>
      <c r="B406" s="33" t="s">
        <v>996</v>
      </c>
      <c r="C406" s="6">
        <v>0.10199999999999999</v>
      </c>
      <c r="G406" s="23">
        <v>1191.9549999999999</v>
      </c>
      <c r="H406" s="6">
        <v>47678201</v>
      </c>
      <c r="J406" s="38">
        <f t="shared" si="6"/>
        <v>181.49829411764699</v>
      </c>
    </row>
    <row r="407" spans="1:10" x14ac:dyDescent="0.25">
      <c r="A407" s="41" t="s">
        <v>428</v>
      </c>
      <c r="B407" s="33" t="s">
        <v>997</v>
      </c>
      <c r="C407" s="6">
        <v>0.10199999999999999</v>
      </c>
      <c r="G407" s="23">
        <v>1170.865</v>
      </c>
      <c r="H407" s="6">
        <v>46834612</v>
      </c>
      <c r="J407" s="38">
        <f t="shared" si="6"/>
        <v>160.40829411764707</v>
      </c>
    </row>
    <row r="408" spans="1:10" x14ac:dyDescent="0.25">
      <c r="A408" s="41" t="s">
        <v>429</v>
      </c>
      <c r="B408" s="33" t="s">
        <v>998</v>
      </c>
      <c r="C408" s="6">
        <v>0.10199999999999999</v>
      </c>
      <c r="G408" s="23">
        <v>1165.095</v>
      </c>
      <c r="H408" s="6">
        <v>46603780</v>
      </c>
      <c r="J408" s="38">
        <f t="shared" si="6"/>
        <v>154.63829411764709</v>
      </c>
    </row>
    <row r="409" spans="1:10" x14ac:dyDescent="0.25">
      <c r="A409" s="41" t="s">
        <v>430</v>
      </c>
      <c r="B409" s="33" t="s">
        <v>999</v>
      </c>
      <c r="C409" s="6">
        <v>0.10199999999999999</v>
      </c>
      <c r="G409" s="23">
        <v>1150.761</v>
      </c>
      <c r="H409" s="6">
        <v>46030437</v>
      </c>
      <c r="J409" s="38">
        <f t="shared" si="6"/>
        <v>140.30429411764703</v>
      </c>
    </row>
    <row r="410" spans="1:10" x14ac:dyDescent="0.25">
      <c r="A410" s="41" t="s">
        <v>431</v>
      </c>
      <c r="B410" s="33" t="s">
        <v>1000</v>
      </c>
      <c r="C410" s="6">
        <v>0.10199999999999999</v>
      </c>
      <c r="G410" s="23">
        <v>1420.384</v>
      </c>
      <c r="H410" s="6">
        <v>56815379</v>
      </c>
      <c r="J410" s="38">
        <f t="shared" si="6"/>
        <v>409.92729411764708</v>
      </c>
    </row>
    <row r="411" spans="1:10" x14ac:dyDescent="0.25">
      <c r="A411" s="41" t="s">
        <v>432</v>
      </c>
      <c r="B411" s="33" t="s">
        <v>1001</v>
      </c>
      <c r="C411" s="6">
        <v>0.10199999999999999</v>
      </c>
      <c r="G411" s="23">
        <v>1385.8409999999999</v>
      </c>
      <c r="H411" s="6">
        <v>55433631</v>
      </c>
      <c r="J411" s="38">
        <f t="shared" si="6"/>
        <v>375.38429411764696</v>
      </c>
    </row>
    <row r="412" spans="1:10" x14ac:dyDescent="0.25">
      <c r="A412" s="41" t="s">
        <v>433</v>
      </c>
      <c r="B412" s="33" t="s">
        <v>1002</v>
      </c>
      <c r="C412" s="6">
        <v>0.10199999999999999</v>
      </c>
      <c r="G412" s="23">
        <v>1251.135</v>
      </c>
      <c r="H412" s="6">
        <v>50045393</v>
      </c>
      <c r="J412" s="38">
        <f t="shared" si="6"/>
        <v>240.67829411764706</v>
      </c>
    </row>
    <row r="413" spans="1:10" x14ac:dyDescent="0.25">
      <c r="A413" s="41" t="s">
        <v>434</v>
      </c>
      <c r="B413" s="33" t="s">
        <v>1003</v>
      </c>
      <c r="C413" s="6">
        <v>0.10199999999999999</v>
      </c>
      <c r="G413" s="23">
        <v>1210.377</v>
      </c>
      <c r="H413" s="6">
        <v>48415073</v>
      </c>
      <c r="J413" s="38">
        <f t="shared" si="6"/>
        <v>199.92029411764702</v>
      </c>
    </row>
    <row r="414" spans="1:10" x14ac:dyDescent="0.25">
      <c r="A414" s="41" t="s">
        <v>435</v>
      </c>
      <c r="B414" s="33" t="s">
        <v>1004</v>
      </c>
      <c r="C414" s="6">
        <v>0.10199999999999999</v>
      </c>
      <c r="G414" s="23">
        <v>1223.635</v>
      </c>
      <c r="H414" s="6">
        <v>48945381</v>
      </c>
      <c r="J414" s="38">
        <f t="shared" si="6"/>
        <v>213.17829411764706</v>
      </c>
    </row>
    <row r="415" spans="1:10" x14ac:dyDescent="0.25">
      <c r="A415" s="41" t="s">
        <v>436</v>
      </c>
      <c r="B415" s="33" t="s">
        <v>1005</v>
      </c>
      <c r="C415" s="6">
        <v>0.10199999999999999</v>
      </c>
      <c r="G415" s="23">
        <v>1159.586</v>
      </c>
      <c r="H415" s="6">
        <v>46383429</v>
      </c>
      <c r="J415" s="38">
        <f t="shared" si="6"/>
        <v>149.12929411764708</v>
      </c>
    </row>
    <row r="416" spans="1:10" x14ac:dyDescent="0.25">
      <c r="A416" s="41" t="s">
        <v>437</v>
      </c>
      <c r="B416" s="33" t="s">
        <v>1006</v>
      </c>
      <c r="C416" s="6">
        <v>0.10199999999999999</v>
      </c>
      <c r="G416" s="23">
        <v>1427.973</v>
      </c>
      <c r="H416" s="6">
        <v>57118910</v>
      </c>
      <c r="J416" s="38">
        <f t="shared" si="6"/>
        <v>417.51629411764702</v>
      </c>
    </row>
    <row r="417" spans="1:10" x14ac:dyDescent="0.25">
      <c r="A417" s="41" t="s">
        <v>438</v>
      </c>
      <c r="B417" s="33" t="s">
        <v>1007</v>
      </c>
      <c r="C417" s="6">
        <v>0.10199999999999999</v>
      </c>
      <c r="G417" s="23">
        <v>1323.0360000000001</v>
      </c>
      <c r="H417" s="6">
        <v>52921448</v>
      </c>
      <c r="J417" s="38">
        <f t="shared" si="6"/>
        <v>312.57929411764712</v>
      </c>
    </row>
    <row r="418" spans="1:10" x14ac:dyDescent="0.25">
      <c r="A418" s="41" t="s">
        <v>439</v>
      </c>
      <c r="B418" s="33" t="s">
        <v>1008</v>
      </c>
      <c r="C418" s="6">
        <v>0.10199999999999999</v>
      </c>
      <c r="G418" s="23">
        <v>1291.52</v>
      </c>
      <c r="H418" s="6">
        <v>51660797</v>
      </c>
      <c r="J418" s="38">
        <f t="shared" si="6"/>
        <v>281.06329411764705</v>
      </c>
    </row>
    <row r="419" spans="1:10" x14ac:dyDescent="0.25">
      <c r="A419" s="41" t="s">
        <v>440</v>
      </c>
      <c r="B419" s="33" t="s">
        <v>1009</v>
      </c>
      <c r="C419" s="6">
        <v>0.10199999999999999</v>
      </c>
      <c r="G419" s="23">
        <v>1825.8150000000001</v>
      </c>
      <c r="H419" s="6">
        <v>73032594</v>
      </c>
      <c r="J419" s="38">
        <f t="shared" si="6"/>
        <v>815.35829411764712</v>
      </c>
    </row>
    <row r="420" spans="1:10" x14ac:dyDescent="0.25">
      <c r="A420" s="41" t="s">
        <v>441</v>
      </c>
      <c r="B420" s="33" t="s">
        <v>1010</v>
      </c>
      <c r="C420" s="6">
        <v>0.10199999999999999</v>
      </c>
      <c r="G420" s="23">
        <v>1273.5340000000001</v>
      </c>
      <c r="H420" s="6">
        <v>50941376</v>
      </c>
      <c r="J420" s="38">
        <f t="shared" si="6"/>
        <v>263.07729411764717</v>
      </c>
    </row>
    <row r="421" spans="1:10" x14ac:dyDescent="0.25">
      <c r="A421" s="41" t="s">
        <v>442</v>
      </c>
      <c r="B421" s="33" t="s">
        <v>1011</v>
      </c>
      <c r="C421" s="6">
        <v>0.10199999999999999</v>
      </c>
      <c r="G421" s="23">
        <v>2808.5770000000002</v>
      </c>
      <c r="H421" s="6">
        <v>112343080</v>
      </c>
      <c r="J421" s="38">
        <f t="shared" si="6"/>
        <v>1798.1202941176473</v>
      </c>
    </row>
    <row r="422" spans="1:10" x14ac:dyDescent="0.25">
      <c r="A422" s="41" t="s">
        <v>443</v>
      </c>
      <c r="B422" s="33" t="s">
        <v>1012</v>
      </c>
      <c r="C422" s="6">
        <v>0.10199999999999999</v>
      </c>
      <c r="G422" s="23">
        <v>1239.5429999999999</v>
      </c>
      <c r="H422" s="6">
        <v>49581727</v>
      </c>
      <c r="J422" s="38">
        <f t="shared" si="6"/>
        <v>229.08629411764696</v>
      </c>
    </row>
    <row r="423" spans="1:10" x14ac:dyDescent="0.25">
      <c r="A423" s="41" t="s">
        <v>444</v>
      </c>
      <c r="B423" s="33" t="s">
        <v>1013</v>
      </c>
      <c r="C423" s="6">
        <v>0.10199999999999999</v>
      </c>
      <c r="G423" s="23">
        <v>1281.6890000000001</v>
      </c>
      <c r="H423" s="6">
        <v>51267562</v>
      </c>
      <c r="J423" s="38">
        <f t="shared" si="6"/>
        <v>271.23229411764714</v>
      </c>
    </row>
    <row r="424" spans="1:10" x14ac:dyDescent="0.25">
      <c r="A424" s="41" t="s">
        <v>445</v>
      </c>
      <c r="B424" s="33" t="s">
        <v>1014</v>
      </c>
      <c r="C424" s="6">
        <v>0.10199999999999999</v>
      </c>
      <c r="G424" s="23">
        <v>2287.5030000000002</v>
      </c>
      <c r="H424" s="6">
        <v>91500136</v>
      </c>
      <c r="J424" s="38">
        <f t="shared" si="6"/>
        <v>1277.0462941176472</v>
      </c>
    </row>
    <row r="425" spans="1:10" x14ac:dyDescent="0.25">
      <c r="A425" s="41" t="s">
        <v>446</v>
      </c>
      <c r="B425" s="33" t="s">
        <v>1015</v>
      </c>
      <c r="C425" s="6">
        <v>0.10199999999999999</v>
      </c>
      <c r="G425" s="23">
        <v>901.35900000000004</v>
      </c>
      <c r="H425" s="6">
        <v>36054366</v>
      </c>
      <c r="J425" s="38">
        <f t="shared" si="6"/>
        <v>-109.0977058823529</v>
      </c>
    </row>
    <row r="426" spans="1:10" x14ac:dyDescent="0.25">
      <c r="A426" s="41" t="s">
        <v>447</v>
      </c>
      <c r="B426" s="33" t="s">
        <v>1016</v>
      </c>
      <c r="C426" s="6">
        <v>0.10199999999999999</v>
      </c>
      <c r="G426" s="23">
        <v>1035.578</v>
      </c>
      <c r="H426" s="6">
        <v>41423116</v>
      </c>
      <c r="J426" s="38">
        <f t="shared" si="6"/>
        <v>25.121294117647039</v>
      </c>
    </row>
    <row r="427" spans="1:10" x14ac:dyDescent="0.25">
      <c r="A427" s="41" t="s">
        <v>448</v>
      </c>
      <c r="B427" s="33" t="s">
        <v>1017</v>
      </c>
      <c r="C427" s="6">
        <v>0.10199999999999999</v>
      </c>
      <c r="G427" s="23">
        <v>957.32</v>
      </c>
      <c r="H427" s="6">
        <v>38292801</v>
      </c>
      <c r="J427" s="38">
        <f t="shared" si="6"/>
        <v>-53.136705882352885</v>
      </c>
    </row>
    <row r="428" spans="1:10" x14ac:dyDescent="0.25">
      <c r="A428" s="41" t="s">
        <v>449</v>
      </c>
      <c r="B428" s="33" t="s">
        <v>1018</v>
      </c>
      <c r="C428" s="6">
        <v>0.10199999999999999</v>
      </c>
      <c r="G428" s="23">
        <v>1093.4590000000001</v>
      </c>
      <c r="H428" s="6">
        <v>43738350</v>
      </c>
      <c r="J428" s="38">
        <f t="shared" si="6"/>
        <v>83.002294117647125</v>
      </c>
    </row>
    <row r="429" spans="1:10" x14ac:dyDescent="0.25">
      <c r="A429" s="41" t="s">
        <v>450</v>
      </c>
      <c r="B429" s="33" t="s">
        <v>1019</v>
      </c>
      <c r="C429" s="6">
        <v>0.10199999999999999</v>
      </c>
      <c r="G429" s="23">
        <v>1626.6569999999999</v>
      </c>
      <c r="H429" s="6">
        <v>65066274</v>
      </c>
      <c r="J429" s="38">
        <f t="shared" si="6"/>
        <v>616.20029411764699</v>
      </c>
    </row>
    <row r="430" spans="1:10" x14ac:dyDescent="0.25">
      <c r="A430" s="41" t="s">
        <v>451</v>
      </c>
      <c r="B430" s="33" t="s">
        <v>1020</v>
      </c>
      <c r="C430" s="6">
        <v>0.10199999999999999</v>
      </c>
      <c r="G430" s="23">
        <v>1750.8330000000001</v>
      </c>
      <c r="H430" s="6">
        <v>70033324</v>
      </c>
      <c r="J430" s="38">
        <f t="shared" si="6"/>
        <v>740.37629411764715</v>
      </c>
    </row>
    <row r="431" spans="1:10" x14ac:dyDescent="0.25">
      <c r="A431" s="41" t="s">
        <v>452</v>
      </c>
      <c r="B431" s="33" t="s">
        <v>1021</v>
      </c>
      <c r="C431" s="6">
        <v>0.10199999999999999</v>
      </c>
      <c r="G431" s="23">
        <v>1108.5719999999999</v>
      </c>
      <c r="H431" s="6">
        <v>44342869</v>
      </c>
      <c r="J431" s="38">
        <f t="shared" si="6"/>
        <v>98.115294117646954</v>
      </c>
    </row>
    <row r="432" spans="1:10" x14ac:dyDescent="0.25">
      <c r="A432" s="41" t="s">
        <v>453</v>
      </c>
      <c r="B432" s="33" t="s">
        <v>1022</v>
      </c>
      <c r="C432" s="6">
        <v>0.10199999999999999</v>
      </c>
      <c r="G432" s="23">
        <v>1178.626</v>
      </c>
      <c r="H432" s="6">
        <v>47145042</v>
      </c>
      <c r="J432" s="38">
        <f t="shared" si="6"/>
        <v>168.16929411764704</v>
      </c>
    </row>
    <row r="433" spans="1:10" x14ac:dyDescent="0.25">
      <c r="A433" s="41" t="s">
        <v>454</v>
      </c>
      <c r="B433" s="33" t="s">
        <v>1023</v>
      </c>
      <c r="C433" s="6">
        <v>0.10199999999999999</v>
      </c>
      <c r="G433" s="23">
        <v>1176.578</v>
      </c>
      <c r="H433" s="6">
        <v>47063104</v>
      </c>
      <c r="J433" s="38">
        <f t="shared" si="6"/>
        <v>166.12129411764704</v>
      </c>
    </row>
    <row r="434" spans="1:10" x14ac:dyDescent="0.25">
      <c r="A434" s="41" t="s">
        <v>455</v>
      </c>
      <c r="B434" s="33" t="s">
        <v>1024</v>
      </c>
      <c r="C434" s="6">
        <v>0.10199999999999999</v>
      </c>
      <c r="G434" s="23">
        <v>1372.6310000000001</v>
      </c>
      <c r="H434" s="6">
        <v>54905227</v>
      </c>
      <c r="J434" s="38">
        <f t="shared" si="6"/>
        <v>362.17429411764715</v>
      </c>
    </row>
    <row r="435" spans="1:10" x14ac:dyDescent="0.25">
      <c r="A435" s="41" t="s">
        <v>456</v>
      </c>
      <c r="B435" s="33" t="s">
        <v>1025</v>
      </c>
      <c r="C435" s="6">
        <v>0.10199999999999999</v>
      </c>
      <c r="G435" s="23">
        <v>1262.4269999999999</v>
      </c>
      <c r="H435" s="6">
        <v>50497076</v>
      </c>
      <c r="J435" s="38">
        <f t="shared" si="6"/>
        <v>251.97029411764697</v>
      </c>
    </row>
    <row r="436" spans="1:10" x14ac:dyDescent="0.25">
      <c r="A436" s="41" t="s">
        <v>457</v>
      </c>
      <c r="B436" s="33" t="s">
        <v>1026</v>
      </c>
      <c r="C436" s="6">
        <v>0.10199999999999999</v>
      </c>
      <c r="G436" s="23">
        <v>1281.675</v>
      </c>
      <c r="H436" s="6">
        <v>51266993</v>
      </c>
      <c r="J436" s="38">
        <f t="shared" si="6"/>
        <v>271.21829411764702</v>
      </c>
    </row>
    <row r="437" spans="1:10" x14ac:dyDescent="0.25">
      <c r="A437" s="41" t="s">
        <v>458</v>
      </c>
      <c r="B437" s="33" t="s">
        <v>1027</v>
      </c>
      <c r="C437" s="6">
        <v>0.10199999999999999</v>
      </c>
      <c r="G437" s="23">
        <v>1305.4480000000001</v>
      </c>
      <c r="H437" s="6">
        <v>52217903</v>
      </c>
      <c r="J437" s="38">
        <f t="shared" si="6"/>
        <v>294.99129411764716</v>
      </c>
    </row>
    <row r="438" spans="1:10" x14ac:dyDescent="0.25">
      <c r="A438" s="41" t="s">
        <v>459</v>
      </c>
      <c r="B438" s="33" t="s">
        <v>1028</v>
      </c>
      <c r="C438" s="6">
        <v>0.10199999999999999</v>
      </c>
      <c r="G438" s="23">
        <v>1085.383</v>
      </c>
      <c r="H438" s="6">
        <v>43415307</v>
      </c>
      <c r="J438" s="38">
        <f t="shared" si="6"/>
        <v>74.926294117647103</v>
      </c>
    </row>
    <row r="439" spans="1:10" x14ac:dyDescent="0.25">
      <c r="A439" s="41" t="s">
        <v>460</v>
      </c>
      <c r="B439" s="33" t="s">
        <v>1029</v>
      </c>
      <c r="C439" s="6">
        <v>0.10199999999999999</v>
      </c>
      <c r="G439" s="23">
        <v>1334.2460000000001</v>
      </c>
      <c r="H439" s="6">
        <v>53369838</v>
      </c>
      <c r="J439" s="38">
        <f t="shared" si="6"/>
        <v>323.78929411764716</v>
      </c>
    </row>
    <row r="440" spans="1:10" x14ac:dyDescent="0.25">
      <c r="A440" s="41" t="s">
        <v>461</v>
      </c>
      <c r="B440" s="33" t="s">
        <v>1030</v>
      </c>
      <c r="C440" s="6">
        <v>0.10199999999999999</v>
      </c>
      <c r="G440" s="23">
        <v>1304.838</v>
      </c>
      <c r="H440" s="6">
        <v>52193534</v>
      </c>
      <c r="J440" s="38">
        <f t="shared" si="6"/>
        <v>294.38129411764703</v>
      </c>
    </row>
    <row r="441" spans="1:10" x14ac:dyDescent="0.25">
      <c r="A441" s="41" t="s">
        <v>462</v>
      </c>
      <c r="B441" s="33" t="s">
        <v>1031</v>
      </c>
      <c r="C441" s="6">
        <v>0.10199999999999999</v>
      </c>
      <c r="G441" s="23">
        <v>1156.451</v>
      </c>
      <c r="H441" s="6">
        <v>46258020</v>
      </c>
      <c r="J441" s="38">
        <f t="shared" si="6"/>
        <v>145.99429411764709</v>
      </c>
    </row>
    <row r="442" spans="1:10" x14ac:dyDescent="0.25">
      <c r="A442" s="41" t="s">
        <v>463</v>
      </c>
      <c r="B442" s="33" t="s">
        <v>1032</v>
      </c>
      <c r="C442" s="6">
        <v>0.10199999999999999</v>
      </c>
      <c r="G442" s="23">
        <v>1432.519</v>
      </c>
      <c r="H442" s="6">
        <v>57300778</v>
      </c>
      <c r="J442" s="38">
        <f t="shared" si="6"/>
        <v>422.06229411764707</v>
      </c>
    </row>
    <row r="443" spans="1:10" x14ac:dyDescent="0.25">
      <c r="A443" s="41" t="s">
        <v>464</v>
      </c>
      <c r="B443" s="33" t="s">
        <v>1033</v>
      </c>
      <c r="C443" s="6">
        <v>0.10199999999999999</v>
      </c>
      <c r="G443" s="23">
        <v>1240.9559999999999</v>
      </c>
      <c r="H443" s="6">
        <v>49638243</v>
      </c>
      <c r="J443" s="38">
        <f t="shared" si="6"/>
        <v>230.49929411764697</v>
      </c>
    </row>
    <row r="444" spans="1:10" x14ac:dyDescent="0.25">
      <c r="A444" s="41" t="s">
        <v>465</v>
      </c>
      <c r="B444" s="33" t="s">
        <v>1034</v>
      </c>
      <c r="C444" s="6">
        <v>0.10199999999999999</v>
      </c>
      <c r="G444" s="23">
        <v>1180.383</v>
      </c>
      <c r="H444" s="6">
        <v>47215315</v>
      </c>
      <c r="J444" s="38">
        <f t="shared" si="6"/>
        <v>169.9262941176471</v>
      </c>
    </row>
    <row r="445" spans="1:10" x14ac:dyDescent="0.25">
      <c r="A445" s="41" t="s">
        <v>466</v>
      </c>
      <c r="B445" s="33" t="s">
        <v>1035</v>
      </c>
      <c r="C445" s="6">
        <v>0.10199999999999999</v>
      </c>
      <c r="G445" s="23">
        <v>1807.021</v>
      </c>
      <c r="H445" s="6">
        <v>72280835</v>
      </c>
      <c r="J445" s="38">
        <f t="shared" si="6"/>
        <v>796.56429411764702</v>
      </c>
    </row>
    <row r="446" spans="1:10" x14ac:dyDescent="0.25">
      <c r="A446" s="41" t="s">
        <v>467</v>
      </c>
      <c r="B446" s="33" t="s">
        <v>1036</v>
      </c>
      <c r="C446" s="6">
        <v>0.10199999999999999</v>
      </c>
      <c r="G446" s="23">
        <v>1609.595</v>
      </c>
      <c r="H446" s="6">
        <v>64383810</v>
      </c>
      <c r="J446" s="38">
        <f t="shared" si="6"/>
        <v>599.13829411764709</v>
      </c>
    </row>
    <row r="447" spans="1:10" x14ac:dyDescent="0.25">
      <c r="A447" s="41" t="s">
        <v>468</v>
      </c>
      <c r="B447" s="33" t="s">
        <v>1037</v>
      </c>
      <c r="C447" s="6">
        <v>0.10199999999999999</v>
      </c>
      <c r="G447" s="23">
        <v>1354.961</v>
      </c>
      <c r="H447" s="6">
        <v>54198441</v>
      </c>
      <c r="J447" s="38">
        <f t="shared" si="6"/>
        <v>344.50429411764708</v>
      </c>
    </row>
    <row r="448" spans="1:10" x14ac:dyDescent="0.25">
      <c r="A448" s="41" t="s">
        <v>469</v>
      </c>
      <c r="B448" s="33" t="s">
        <v>1038</v>
      </c>
      <c r="C448" s="6">
        <v>0.10199999999999999</v>
      </c>
      <c r="G448" s="23">
        <v>1247.6769999999999</v>
      </c>
      <c r="H448" s="6">
        <v>49907078</v>
      </c>
      <c r="J448" s="38">
        <f t="shared" si="6"/>
        <v>237.22029411764697</v>
      </c>
    </row>
    <row r="449" spans="1:10" x14ac:dyDescent="0.25">
      <c r="A449" s="41" t="s">
        <v>470</v>
      </c>
      <c r="B449" s="33" t="s">
        <v>1039</v>
      </c>
      <c r="C449" s="6">
        <v>0.10199999999999999</v>
      </c>
      <c r="G449" s="23">
        <v>1161.828</v>
      </c>
      <c r="H449" s="6">
        <v>46473134</v>
      </c>
      <c r="J449" s="38">
        <f t="shared" si="6"/>
        <v>151.37129411764704</v>
      </c>
    </row>
    <row r="450" spans="1:10" x14ac:dyDescent="0.25">
      <c r="A450" s="41" t="s">
        <v>471</v>
      </c>
      <c r="B450" s="33" t="s">
        <v>1040</v>
      </c>
      <c r="C450" s="6">
        <v>0.10199999999999999</v>
      </c>
      <c r="G450" s="23">
        <v>1121.6600000000001</v>
      </c>
      <c r="H450" s="6">
        <v>44866387</v>
      </c>
      <c r="J450" s="38">
        <f t="shared" si="6"/>
        <v>111.20329411764715</v>
      </c>
    </row>
    <row r="451" spans="1:10" x14ac:dyDescent="0.25">
      <c r="A451" s="41" t="s">
        <v>472</v>
      </c>
      <c r="B451" s="33" t="s">
        <v>1041</v>
      </c>
      <c r="C451" s="6">
        <v>0.10199999999999999</v>
      </c>
      <c r="G451" s="23">
        <v>1247.626</v>
      </c>
      <c r="H451" s="6">
        <v>49905030</v>
      </c>
      <c r="J451" s="38">
        <f t="shared" si="6"/>
        <v>237.16929411764704</v>
      </c>
    </row>
    <row r="452" spans="1:10" x14ac:dyDescent="0.25">
      <c r="A452" s="41" t="s">
        <v>473</v>
      </c>
      <c r="B452" s="33" t="s">
        <v>1042</v>
      </c>
      <c r="C452" s="6">
        <v>0.10199999999999999</v>
      </c>
      <c r="G452" s="23">
        <v>1116.6479999999999</v>
      </c>
      <c r="H452" s="6">
        <v>44665940</v>
      </c>
      <c r="J452" s="38">
        <f t="shared" si="6"/>
        <v>106.19129411764698</v>
      </c>
    </row>
    <row r="453" spans="1:10" x14ac:dyDescent="0.25">
      <c r="A453" s="41" t="s">
        <v>474</v>
      </c>
      <c r="B453" s="33" t="s">
        <v>1043</v>
      </c>
      <c r="C453" s="6">
        <v>0.10199999999999999</v>
      </c>
      <c r="G453" s="23">
        <v>2175.643</v>
      </c>
      <c r="H453" s="6">
        <v>87025733</v>
      </c>
      <c r="J453" s="38">
        <f t="shared" si="6"/>
        <v>1165.1862941176471</v>
      </c>
    </row>
    <row r="454" spans="1:10" x14ac:dyDescent="0.25">
      <c r="A454" s="41" t="s">
        <v>475</v>
      </c>
      <c r="B454" s="33" t="s">
        <v>1044</v>
      </c>
      <c r="C454" s="6">
        <v>0.10199999999999999</v>
      </c>
      <c r="G454" s="23">
        <v>1887.8</v>
      </c>
      <c r="H454" s="6">
        <v>75511980</v>
      </c>
      <c r="J454" s="38">
        <f t="shared" ref="J454:J517" si="7">G454-$I$2</f>
        <v>877.34329411764702</v>
      </c>
    </row>
    <row r="455" spans="1:10" x14ac:dyDescent="0.25">
      <c r="A455" s="41" t="s">
        <v>476</v>
      </c>
      <c r="B455" s="33" t="s">
        <v>1045</v>
      </c>
      <c r="C455" s="6">
        <v>0.10199999999999999</v>
      </c>
      <c r="G455" s="23">
        <v>1111.085</v>
      </c>
      <c r="H455" s="6">
        <v>44443394</v>
      </c>
      <c r="J455" s="38">
        <f t="shared" si="7"/>
        <v>100.6282941176471</v>
      </c>
    </row>
    <row r="456" spans="1:10" x14ac:dyDescent="0.25">
      <c r="A456" s="41" t="s">
        <v>477</v>
      </c>
      <c r="B456" s="33" t="s">
        <v>1046</v>
      </c>
      <c r="C456" s="6">
        <v>0.10199999999999999</v>
      </c>
      <c r="G456" s="23">
        <v>2577.3589999999999</v>
      </c>
      <c r="H456" s="6">
        <v>103094353</v>
      </c>
      <c r="J456" s="38">
        <f t="shared" si="7"/>
        <v>1566.902294117647</v>
      </c>
    </row>
    <row r="457" spans="1:10" x14ac:dyDescent="0.25">
      <c r="A457" s="41" t="s">
        <v>478</v>
      </c>
      <c r="B457" s="33" t="s">
        <v>1047</v>
      </c>
      <c r="C457" s="6">
        <v>0.10199999999999999</v>
      </c>
      <c r="G457" s="23">
        <v>1099.144</v>
      </c>
      <c r="H457" s="6">
        <v>43965762</v>
      </c>
      <c r="J457" s="38">
        <f t="shared" si="7"/>
        <v>88.68729411764707</v>
      </c>
    </row>
    <row r="458" spans="1:10" x14ac:dyDescent="0.25">
      <c r="A458" s="41" t="s">
        <v>479</v>
      </c>
      <c r="B458" s="33" t="s">
        <v>1048</v>
      </c>
      <c r="C458" s="6">
        <v>0.10199999999999999</v>
      </c>
      <c r="G458" s="23">
        <v>1003.076</v>
      </c>
      <c r="H458" s="6">
        <v>40123056</v>
      </c>
      <c r="J458" s="38">
        <f t="shared" si="7"/>
        <v>-7.3807058823529132</v>
      </c>
    </row>
    <row r="459" spans="1:10" x14ac:dyDescent="0.25">
      <c r="A459" s="41" t="s">
        <v>480</v>
      </c>
      <c r="B459" s="33" t="s">
        <v>1049</v>
      </c>
      <c r="C459" s="6">
        <v>0.10199999999999999</v>
      </c>
      <c r="G459" s="23">
        <v>1110.46</v>
      </c>
      <c r="H459" s="6">
        <v>44418404</v>
      </c>
      <c r="J459" s="38">
        <f t="shared" si="7"/>
        <v>100.0032941176471</v>
      </c>
    </row>
    <row r="460" spans="1:10" x14ac:dyDescent="0.25">
      <c r="A460" s="41" t="s">
        <v>481</v>
      </c>
      <c r="B460" s="33" t="s">
        <v>1050</v>
      </c>
      <c r="C460" s="6">
        <v>0.10199999999999999</v>
      </c>
      <c r="G460" s="23">
        <v>1145.721</v>
      </c>
      <c r="H460" s="6">
        <v>45828847</v>
      </c>
      <c r="J460" s="38">
        <f t="shared" si="7"/>
        <v>135.26429411764707</v>
      </c>
    </row>
    <row r="461" spans="1:10" x14ac:dyDescent="0.25">
      <c r="A461" s="41" t="s">
        <v>482</v>
      </c>
      <c r="B461" s="33" t="s">
        <v>1051</v>
      </c>
      <c r="C461" s="6">
        <v>0.10199999999999999</v>
      </c>
      <c r="G461" s="23">
        <v>1072.077</v>
      </c>
      <c r="H461" s="6">
        <v>42883066</v>
      </c>
      <c r="J461" s="38">
        <f t="shared" si="7"/>
        <v>61.620294117647063</v>
      </c>
    </row>
    <row r="462" spans="1:10" x14ac:dyDescent="0.25">
      <c r="A462" s="41" t="s">
        <v>483</v>
      </c>
      <c r="B462" s="33" t="s">
        <v>1052</v>
      </c>
      <c r="C462" s="6">
        <v>0.10199999999999999</v>
      </c>
      <c r="G462" s="23">
        <v>1282.1569999999999</v>
      </c>
      <c r="H462" s="6">
        <v>51286271</v>
      </c>
      <c r="J462" s="38">
        <f t="shared" si="7"/>
        <v>271.70029411764699</v>
      </c>
    </row>
    <row r="463" spans="1:10" x14ac:dyDescent="0.25">
      <c r="A463" s="41" t="s">
        <v>484</v>
      </c>
      <c r="B463" s="33" t="s">
        <v>1053</v>
      </c>
      <c r="C463" s="6">
        <v>0.10199999999999999</v>
      </c>
      <c r="G463" s="23">
        <v>1281.3109999999999</v>
      </c>
      <c r="H463" s="6">
        <v>51252457</v>
      </c>
      <c r="J463" s="38">
        <f t="shared" si="7"/>
        <v>270.85429411764699</v>
      </c>
    </row>
    <row r="464" spans="1:10" x14ac:dyDescent="0.25">
      <c r="A464" s="41" t="s">
        <v>485</v>
      </c>
      <c r="B464" s="33" t="s">
        <v>1054</v>
      </c>
      <c r="C464" s="6">
        <v>0.10199999999999999</v>
      </c>
      <c r="G464" s="23">
        <v>1155.7470000000001</v>
      </c>
      <c r="H464" s="6">
        <v>46229878</v>
      </c>
      <c r="J464" s="38">
        <f t="shared" si="7"/>
        <v>145.29029411764714</v>
      </c>
    </row>
    <row r="465" spans="1:10" x14ac:dyDescent="0.25">
      <c r="A465" s="41" t="s">
        <v>486</v>
      </c>
      <c r="B465" s="33" t="s">
        <v>1055</v>
      </c>
      <c r="C465" s="6">
        <v>0.10199999999999999</v>
      </c>
      <c r="G465" s="23">
        <v>3265.97</v>
      </c>
      <c r="H465" s="6">
        <v>130638803</v>
      </c>
      <c r="J465" s="38">
        <f t="shared" si="7"/>
        <v>2255.5132941176471</v>
      </c>
    </row>
    <row r="466" spans="1:10" x14ac:dyDescent="0.25">
      <c r="A466" s="41" t="s">
        <v>487</v>
      </c>
      <c r="B466" s="33" t="s">
        <v>1056</v>
      </c>
      <c r="C466" s="6">
        <v>0.10199999999999999</v>
      </c>
      <c r="G466" s="23">
        <v>1408.2809999999999</v>
      </c>
      <c r="H466" s="6">
        <v>56331246</v>
      </c>
      <c r="J466" s="38">
        <f t="shared" si="7"/>
        <v>397.82429411764701</v>
      </c>
    </row>
    <row r="467" spans="1:10" x14ac:dyDescent="0.25">
      <c r="A467" s="41" t="s">
        <v>488</v>
      </c>
      <c r="B467" s="33" t="s">
        <v>1057</v>
      </c>
      <c r="C467" s="6">
        <v>0.10199999999999999</v>
      </c>
      <c r="G467" s="23">
        <v>1211.499</v>
      </c>
      <c r="H467" s="6">
        <v>48459948</v>
      </c>
      <c r="J467" s="38">
        <f t="shared" si="7"/>
        <v>201.04229411764709</v>
      </c>
    </row>
    <row r="468" spans="1:10" x14ac:dyDescent="0.25">
      <c r="A468" s="41" t="s">
        <v>489</v>
      </c>
      <c r="B468" s="33" t="s">
        <v>1058</v>
      </c>
      <c r="C468" s="6">
        <v>0.10199999999999999</v>
      </c>
      <c r="G468" s="23">
        <v>1315.2850000000001</v>
      </c>
      <c r="H468" s="6">
        <v>52611386</v>
      </c>
      <c r="J468" s="38">
        <f t="shared" si="7"/>
        <v>304.82829411764715</v>
      </c>
    </row>
    <row r="469" spans="1:10" x14ac:dyDescent="0.25">
      <c r="A469" s="41" t="s">
        <v>490</v>
      </c>
      <c r="B469" s="33" t="s">
        <v>1059</v>
      </c>
      <c r="C469" s="6">
        <v>0.10199999999999999</v>
      </c>
      <c r="G469" s="23">
        <v>3881.1869999999999</v>
      </c>
      <c r="H469" s="6">
        <v>155247484</v>
      </c>
      <c r="J469" s="38">
        <f t="shared" si="7"/>
        <v>2870.7302941176467</v>
      </c>
    </row>
    <row r="470" spans="1:10" x14ac:dyDescent="0.25">
      <c r="A470" s="41" t="s">
        <v>491</v>
      </c>
      <c r="B470" s="33" t="s">
        <v>1060</v>
      </c>
      <c r="C470" s="6">
        <v>0.10199999999999999</v>
      </c>
      <c r="G470" s="23">
        <v>1610.123</v>
      </c>
      <c r="H470" s="6">
        <v>64404910</v>
      </c>
      <c r="J470" s="38">
        <f t="shared" si="7"/>
        <v>599.66629411764711</v>
      </c>
    </row>
    <row r="471" spans="1:10" x14ac:dyDescent="0.25">
      <c r="A471" s="41" t="s">
        <v>492</v>
      </c>
      <c r="B471" s="33" t="s">
        <v>1061</v>
      </c>
      <c r="C471" s="6">
        <v>0.10199999999999999</v>
      </c>
      <c r="G471" s="23">
        <v>2082.3049999999998</v>
      </c>
      <c r="H471" s="6">
        <v>83292213</v>
      </c>
      <c r="J471" s="38">
        <f t="shared" si="7"/>
        <v>1071.8482941176469</v>
      </c>
    </row>
    <row r="472" spans="1:10" x14ac:dyDescent="0.25">
      <c r="A472" s="41" t="s">
        <v>493</v>
      </c>
      <c r="B472" s="33" t="s">
        <v>1062</v>
      </c>
      <c r="C472" s="6">
        <v>0.10199999999999999</v>
      </c>
      <c r="G472" s="23">
        <v>1978.8779999999999</v>
      </c>
      <c r="H472" s="6">
        <v>79155140</v>
      </c>
      <c r="J472" s="38">
        <f t="shared" si="7"/>
        <v>968.42129411764699</v>
      </c>
    </row>
    <row r="473" spans="1:10" x14ac:dyDescent="0.25">
      <c r="A473" s="41" t="s">
        <v>494</v>
      </c>
      <c r="B473" s="33" t="s">
        <v>1063</v>
      </c>
      <c r="C473" s="6">
        <v>0.10199999999999999</v>
      </c>
      <c r="G473" s="23">
        <v>1773.998</v>
      </c>
      <c r="H473" s="6">
        <v>70959925</v>
      </c>
      <c r="J473" s="38">
        <f t="shared" si="7"/>
        <v>763.54129411764711</v>
      </c>
    </row>
    <row r="474" spans="1:10" x14ac:dyDescent="0.25">
      <c r="A474" s="41" t="s">
        <v>495</v>
      </c>
      <c r="B474" s="33" t="s">
        <v>1064</v>
      </c>
      <c r="C474" s="6">
        <v>0.10199999999999999</v>
      </c>
      <c r="G474" s="23">
        <v>1311.079</v>
      </c>
      <c r="H474" s="6">
        <v>52443179</v>
      </c>
      <c r="J474" s="38">
        <f t="shared" si="7"/>
        <v>300.62229411764702</v>
      </c>
    </row>
    <row r="475" spans="1:10" x14ac:dyDescent="0.25">
      <c r="A475" s="41" t="s">
        <v>496</v>
      </c>
      <c r="B475" s="33" t="s">
        <v>1065</v>
      </c>
      <c r="C475" s="6">
        <v>0.10199999999999999</v>
      </c>
      <c r="G475" s="23">
        <v>1150.99</v>
      </c>
      <c r="H475" s="6">
        <v>46039614</v>
      </c>
      <c r="J475" s="38">
        <f t="shared" si="7"/>
        <v>140.53329411764707</v>
      </c>
    </row>
    <row r="476" spans="1:10" x14ac:dyDescent="0.25">
      <c r="A476" s="41" t="s">
        <v>497</v>
      </c>
      <c r="B476" s="33" t="s">
        <v>1066</v>
      </c>
      <c r="C476" s="6">
        <v>0.10199999999999999</v>
      </c>
      <c r="G476" s="23">
        <v>1218.1500000000001</v>
      </c>
      <c r="H476" s="6">
        <v>48726014</v>
      </c>
      <c r="J476" s="38">
        <f t="shared" si="7"/>
        <v>207.69329411764716</v>
      </c>
    </row>
    <row r="477" spans="1:10" x14ac:dyDescent="0.25">
      <c r="A477" s="41" t="s">
        <v>498</v>
      </c>
      <c r="B477" s="33" t="s">
        <v>1067</v>
      </c>
      <c r="C477" s="6">
        <v>0.10199999999999999</v>
      </c>
      <c r="G477" s="23">
        <v>1292.4590000000001</v>
      </c>
      <c r="H477" s="6">
        <v>51698351</v>
      </c>
      <c r="J477" s="38">
        <f t="shared" si="7"/>
        <v>282.00229411764712</v>
      </c>
    </row>
    <row r="478" spans="1:10" x14ac:dyDescent="0.25">
      <c r="A478" s="41" t="s">
        <v>499</v>
      </c>
      <c r="B478" s="33" t="s">
        <v>1068</v>
      </c>
      <c r="C478" s="6">
        <v>0.10199999999999999</v>
      </c>
      <c r="G478" s="23">
        <v>1239.5730000000001</v>
      </c>
      <c r="H478" s="6">
        <v>49582934</v>
      </c>
      <c r="J478" s="38">
        <f t="shared" si="7"/>
        <v>229.11629411764716</v>
      </c>
    </row>
    <row r="479" spans="1:10" x14ac:dyDescent="0.25">
      <c r="A479" s="41" t="s">
        <v>500</v>
      </c>
      <c r="B479" s="33" t="s">
        <v>1069</v>
      </c>
      <c r="C479" s="6">
        <v>0.10199999999999999</v>
      </c>
      <c r="G479" s="23">
        <v>1126.2639999999999</v>
      </c>
      <c r="H479" s="6">
        <v>45050580</v>
      </c>
      <c r="J479" s="38">
        <f t="shared" si="7"/>
        <v>115.80729411764696</v>
      </c>
    </row>
    <row r="480" spans="1:10" x14ac:dyDescent="0.25">
      <c r="A480" s="41" t="s">
        <v>501</v>
      </c>
      <c r="B480" s="33" t="s">
        <v>1070</v>
      </c>
      <c r="C480" s="6">
        <v>0.10199999999999999</v>
      </c>
      <c r="G480" s="23">
        <v>1292.3050000000001</v>
      </c>
      <c r="H480" s="6">
        <v>51692190</v>
      </c>
      <c r="J480" s="38">
        <f t="shared" si="7"/>
        <v>281.84829411764713</v>
      </c>
    </row>
    <row r="481" spans="1:10" x14ac:dyDescent="0.25">
      <c r="A481" s="41" t="s">
        <v>502</v>
      </c>
      <c r="B481" s="33" t="s">
        <v>1071</v>
      </c>
      <c r="C481" s="6">
        <v>0.10199999999999999</v>
      </c>
      <c r="G481" s="23">
        <v>1082.3040000000001</v>
      </c>
      <c r="H481" s="6">
        <v>43292170</v>
      </c>
      <c r="J481" s="38">
        <f t="shared" si="7"/>
        <v>71.847294117647152</v>
      </c>
    </row>
    <row r="482" spans="1:10" x14ac:dyDescent="0.25">
      <c r="A482" s="41" t="s">
        <v>503</v>
      </c>
      <c r="B482" s="33" t="s">
        <v>1072</v>
      </c>
      <c r="C482" s="6">
        <v>0.10199999999999999</v>
      </c>
      <c r="G482" s="23">
        <v>1071.2080000000001</v>
      </c>
      <c r="H482" s="6">
        <v>42848313</v>
      </c>
      <c r="J482" s="38">
        <f t="shared" si="7"/>
        <v>60.751294117647149</v>
      </c>
    </row>
    <row r="483" spans="1:10" x14ac:dyDescent="0.25">
      <c r="A483" s="41" t="s">
        <v>504</v>
      </c>
      <c r="B483" s="33" t="s">
        <v>1073</v>
      </c>
      <c r="C483" s="6">
        <v>0.10199999999999999</v>
      </c>
      <c r="G483" s="23">
        <v>1223.7850000000001</v>
      </c>
      <c r="H483" s="6">
        <v>48951408</v>
      </c>
      <c r="J483" s="38">
        <f t="shared" si="7"/>
        <v>213.32829411764715</v>
      </c>
    </row>
    <row r="484" spans="1:10" x14ac:dyDescent="0.25">
      <c r="A484" s="41" t="s">
        <v>505</v>
      </c>
      <c r="B484" s="33" t="s">
        <v>1074</v>
      </c>
      <c r="C484" s="6">
        <v>0.10199999999999999</v>
      </c>
      <c r="G484" s="23">
        <v>1108.7070000000001</v>
      </c>
      <c r="H484" s="6">
        <v>44348261</v>
      </c>
      <c r="J484" s="38">
        <f t="shared" si="7"/>
        <v>98.250294117647172</v>
      </c>
    </row>
    <row r="485" spans="1:10" x14ac:dyDescent="0.25">
      <c r="A485" s="41" t="s">
        <v>506</v>
      </c>
      <c r="B485" s="33" t="s">
        <v>1075</v>
      </c>
      <c r="C485" s="6">
        <v>0.10199999999999999</v>
      </c>
      <c r="G485" s="23">
        <v>1326.288</v>
      </c>
      <c r="H485" s="6">
        <v>53051502</v>
      </c>
      <c r="J485" s="38">
        <f t="shared" si="7"/>
        <v>315.83129411764708</v>
      </c>
    </row>
    <row r="486" spans="1:10" x14ac:dyDescent="0.25">
      <c r="A486" s="41" t="s">
        <v>507</v>
      </c>
      <c r="B486" s="33" t="s">
        <v>1076</v>
      </c>
      <c r="C486" s="6">
        <v>0.10199999999999999</v>
      </c>
      <c r="G486" s="23">
        <v>1097.33</v>
      </c>
      <c r="H486" s="6">
        <v>43893188</v>
      </c>
      <c r="J486" s="38">
        <f t="shared" si="7"/>
        <v>86.873294117646992</v>
      </c>
    </row>
    <row r="487" spans="1:10" x14ac:dyDescent="0.25">
      <c r="A487" s="41" t="s">
        <v>508</v>
      </c>
      <c r="B487" s="33" t="s">
        <v>1077</v>
      </c>
      <c r="C487" s="6">
        <v>0.10199999999999999</v>
      </c>
      <c r="G487" s="23">
        <v>1110.729</v>
      </c>
      <c r="H487" s="6">
        <v>44429150</v>
      </c>
      <c r="J487" s="38">
        <f t="shared" si="7"/>
        <v>100.27229411764711</v>
      </c>
    </row>
    <row r="488" spans="1:10" x14ac:dyDescent="0.25">
      <c r="A488" s="41" t="s">
        <v>509</v>
      </c>
      <c r="B488" s="33" t="s">
        <v>1078</v>
      </c>
      <c r="C488" s="6">
        <v>0.10199999999999999</v>
      </c>
      <c r="G488" s="23">
        <v>1142.92</v>
      </c>
      <c r="H488" s="6">
        <v>45716795</v>
      </c>
      <c r="J488" s="38">
        <f t="shared" si="7"/>
        <v>132.46329411764714</v>
      </c>
    </row>
    <row r="489" spans="1:10" x14ac:dyDescent="0.25">
      <c r="A489" s="41" t="s">
        <v>532</v>
      </c>
      <c r="B489" s="33" t="s">
        <v>1079</v>
      </c>
      <c r="C489" s="6">
        <v>0.10199999999999999</v>
      </c>
      <c r="G489" s="23">
        <v>1192.0640000000001</v>
      </c>
      <c r="H489" s="6">
        <v>47682554</v>
      </c>
      <c r="J489" s="38">
        <f t="shared" si="7"/>
        <v>181.60729411764714</v>
      </c>
    </row>
    <row r="490" spans="1:10" x14ac:dyDescent="0.25">
      <c r="A490" s="41" t="s">
        <v>510</v>
      </c>
      <c r="B490" s="33" t="s">
        <v>1080</v>
      </c>
      <c r="C490" s="6">
        <v>0.10199999999999999</v>
      </c>
      <c r="G490" s="23">
        <v>1156.2260000000001</v>
      </c>
      <c r="H490" s="6">
        <v>46249042</v>
      </c>
      <c r="J490" s="38">
        <f t="shared" si="7"/>
        <v>145.76929411764718</v>
      </c>
    </row>
    <row r="491" spans="1:10" x14ac:dyDescent="0.25">
      <c r="A491" s="41" t="s">
        <v>511</v>
      </c>
      <c r="B491" s="33" t="s">
        <v>1081</v>
      </c>
      <c r="C491" s="6">
        <v>0.10199999999999999</v>
      </c>
      <c r="G491" s="23">
        <v>1173.047</v>
      </c>
      <c r="H491" s="6">
        <v>46921871</v>
      </c>
      <c r="J491" s="38">
        <f t="shared" si="7"/>
        <v>162.59029411764709</v>
      </c>
    </row>
    <row r="492" spans="1:10" x14ac:dyDescent="0.25">
      <c r="A492" s="41" t="s">
        <v>512</v>
      </c>
      <c r="B492" s="33" t="s">
        <v>1082</v>
      </c>
      <c r="C492" s="6">
        <v>0.10199999999999999</v>
      </c>
      <c r="G492" s="23">
        <v>1265.0340000000001</v>
      </c>
      <c r="H492" s="6">
        <v>50601341</v>
      </c>
      <c r="J492" s="38">
        <f t="shared" si="7"/>
        <v>254.57729411764717</v>
      </c>
    </row>
    <row r="493" spans="1:10" x14ac:dyDescent="0.25">
      <c r="A493" s="41" t="s">
        <v>513</v>
      </c>
      <c r="B493" s="33" t="s">
        <v>1083</v>
      </c>
      <c r="C493" s="6">
        <v>0.10199999999999999</v>
      </c>
      <c r="G493" s="23">
        <v>1466.364</v>
      </c>
      <c r="H493" s="6">
        <v>58654541</v>
      </c>
      <c r="J493" s="38">
        <f t="shared" si="7"/>
        <v>455.9072941176471</v>
      </c>
    </row>
    <row r="494" spans="1:10" x14ac:dyDescent="0.25">
      <c r="A494" s="41" t="s">
        <v>514</v>
      </c>
      <c r="B494" s="33" t="s">
        <v>1084</v>
      </c>
      <c r="C494" s="6">
        <v>0.10199999999999999</v>
      </c>
      <c r="G494" s="23">
        <v>1151.9169999999999</v>
      </c>
      <c r="H494" s="6">
        <v>46076694</v>
      </c>
      <c r="J494" s="38">
        <f t="shared" si="7"/>
        <v>141.46029411764698</v>
      </c>
    </row>
    <row r="495" spans="1:10" x14ac:dyDescent="0.25">
      <c r="A495" s="41" t="s">
        <v>515</v>
      </c>
      <c r="B495" s="33" t="s">
        <v>1085</v>
      </c>
      <c r="C495" s="6">
        <v>0.10199999999999999</v>
      </c>
      <c r="G495" s="23">
        <v>1415.97</v>
      </c>
      <c r="H495" s="6">
        <v>56638781</v>
      </c>
      <c r="J495" s="38">
        <f t="shared" si="7"/>
        <v>405.51329411764709</v>
      </c>
    </row>
    <row r="496" spans="1:10" x14ac:dyDescent="0.25">
      <c r="A496" s="41" t="s">
        <v>516</v>
      </c>
      <c r="B496" s="33" t="s">
        <v>1086</v>
      </c>
      <c r="C496" s="6">
        <v>0.10199999999999999</v>
      </c>
      <c r="G496" s="23">
        <v>1332.2570000000001</v>
      </c>
      <c r="H496" s="6">
        <v>53290269</v>
      </c>
      <c r="J496" s="38">
        <f t="shared" si="7"/>
        <v>321.80029411764713</v>
      </c>
    </row>
    <row r="497" spans="1:10" x14ac:dyDescent="0.25">
      <c r="A497" s="41" t="s">
        <v>517</v>
      </c>
      <c r="B497" s="33" t="s">
        <v>1087</v>
      </c>
      <c r="C497" s="6">
        <v>0.10199999999999999</v>
      </c>
      <c r="G497" s="23">
        <v>1325.9059999999999</v>
      </c>
      <c r="H497" s="6">
        <v>53036243</v>
      </c>
      <c r="J497" s="38">
        <f t="shared" si="7"/>
        <v>315.44929411764701</v>
      </c>
    </row>
    <row r="498" spans="1:10" x14ac:dyDescent="0.25">
      <c r="A498" s="41" t="s">
        <v>518</v>
      </c>
      <c r="B498" s="33" t="s">
        <v>1088</v>
      </c>
      <c r="C498" s="6">
        <v>0.10199999999999999</v>
      </c>
      <c r="G498" s="23">
        <v>1254.0060000000001</v>
      </c>
      <c r="H498" s="6">
        <v>50160234</v>
      </c>
      <c r="J498" s="38">
        <f t="shared" si="7"/>
        <v>243.54929411764715</v>
      </c>
    </row>
    <row r="499" spans="1:10" x14ac:dyDescent="0.25">
      <c r="A499" s="41" t="s">
        <v>519</v>
      </c>
      <c r="B499" s="33" t="s">
        <v>1089</v>
      </c>
      <c r="C499" s="6">
        <v>0.10199999999999999</v>
      </c>
      <c r="G499" s="23">
        <v>1204.367</v>
      </c>
      <c r="H499" s="6">
        <v>48174673</v>
      </c>
      <c r="J499" s="38">
        <f t="shared" si="7"/>
        <v>193.91029411764703</v>
      </c>
    </row>
    <row r="500" spans="1:10" x14ac:dyDescent="0.25">
      <c r="A500" s="41" t="s">
        <v>520</v>
      </c>
      <c r="B500" s="33" t="s">
        <v>1090</v>
      </c>
      <c r="C500" s="6">
        <v>0.10199999999999999</v>
      </c>
      <c r="G500" s="23">
        <v>1373.182</v>
      </c>
      <c r="H500" s="6">
        <v>54927285</v>
      </c>
      <c r="J500" s="38">
        <f t="shared" si="7"/>
        <v>362.72529411764708</v>
      </c>
    </row>
    <row r="501" spans="1:10" x14ac:dyDescent="0.25">
      <c r="A501" s="41" t="s">
        <v>521</v>
      </c>
      <c r="B501" s="33" t="s">
        <v>1091</v>
      </c>
      <c r="C501" s="6">
        <v>0.10199999999999999</v>
      </c>
      <c r="G501" s="23">
        <v>1131.0550000000001</v>
      </c>
      <c r="H501" s="6">
        <v>45242219</v>
      </c>
      <c r="J501" s="38">
        <f t="shared" si="7"/>
        <v>120.59829411764713</v>
      </c>
    </row>
    <row r="502" spans="1:10" x14ac:dyDescent="0.25">
      <c r="A502" s="41" t="s">
        <v>522</v>
      </c>
      <c r="B502" s="33" t="s">
        <v>1092</v>
      </c>
      <c r="C502" s="6">
        <v>0.10199999999999999</v>
      </c>
      <c r="G502" s="23">
        <v>2516.4110000000001</v>
      </c>
      <c r="H502" s="6">
        <v>100656425</v>
      </c>
      <c r="J502" s="38">
        <f t="shared" si="7"/>
        <v>1505.9542941176471</v>
      </c>
    </row>
    <row r="503" spans="1:10" x14ac:dyDescent="0.25">
      <c r="A503" s="41" t="s">
        <v>523</v>
      </c>
      <c r="B503" s="33" t="s">
        <v>1093</v>
      </c>
      <c r="C503" s="6">
        <v>0.10199999999999999</v>
      </c>
      <c r="G503" s="23">
        <v>1154.671</v>
      </c>
      <c r="H503" s="6">
        <v>46186845</v>
      </c>
      <c r="J503" s="38">
        <f t="shared" si="7"/>
        <v>144.21429411764711</v>
      </c>
    </row>
    <row r="504" spans="1:10" x14ac:dyDescent="0.25">
      <c r="A504" s="41" t="s">
        <v>524</v>
      </c>
      <c r="B504" s="33" t="s">
        <v>1094</v>
      </c>
      <c r="C504" s="6">
        <v>0.10199999999999999</v>
      </c>
      <c r="G504" s="23">
        <v>1139.7349999999999</v>
      </c>
      <c r="H504" s="6">
        <v>45589390</v>
      </c>
      <c r="J504" s="38">
        <f t="shared" si="7"/>
        <v>129.27829411764696</v>
      </c>
    </row>
    <row r="505" spans="1:10" x14ac:dyDescent="0.25">
      <c r="A505" s="41" t="s">
        <v>525</v>
      </c>
      <c r="B505" s="33" t="s">
        <v>1095</v>
      </c>
      <c r="C505" s="6">
        <v>0.10199999999999999</v>
      </c>
      <c r="G505" s="23">
        <v>1226.454</v>
      </c>
      <c r="H505" s="6">
        <v>49058172</v>
      </c>
      <c r="J505" s="38">
        <f t="shared" si="7"/>
        <v>215.99729411764702</v>
      </c>
    </row>
    <row r="506" spans="1:10" x14ac:dyDescent="0.25">
      <c r="A506" s="41" t="s">
        <v>526</v>
      </c>
      <c r="B506" s="33" t="s">
        <v>1096</v>
      </c>
      <c r="C506" s="6">
        <v>0.10199999999999999</v>
      </c>
      <c r="G506" s="23">
        <v>1200.1690000000001</v>
      </c>
      <c r="H506" s="6">
        <v>48006762</v>
      </c>
      <c r="J506" s="38">
        <f t="shared" si="7"/>
        <v>189.71229411764716</v>
      </c>
    </row>
    <row r="507" spans="1:10" x14ac:dyDescent="0.25">
      <c r="A507" s="41" t="s">
        <v>527</v>
      </c>
      <c r="B507" s="33" t="s">
        <v>1097</v>
      </c>
      <c r="C507" s="6">
        <v>0.10199999999999999</v>
      </c>
      <c r="G507" s="23">
        <v>1282.508</v>
      </c>
      <c r="H507" s="6">
        <v>51300301</v>
      </c>
      <c r="J507" s="38">
        <f t="shared" si="7"/>
        <v>272.0512941176471</v>
      </c>
    </row>
    <row r="508" spans="1:10" x14ac:dyDescent="0.25">
      <c r="A508" s="41" t="s">
        <v>528</v>
      </c>
      <c r="B508" s="33" t="s">
        <v>1098</v>
      </c>
      <c r="C508" s="6">
        <v>0.10199999999999999</v>
      </c>
      <c r="G508" s="23">
        <v>1377.212</v>
      </c>
      <c r="H508" s="6">
        <v>55088474</v>
      </c>
      <c r="J508" s="38">
        <f t="shared" si="7"/>
        <v>366.75529411764705</v>
      </c>
    </row>
    <row r="509" spans="1:10" x14ac:dyDescent="0.25">
      <c r="A509" s="41" t="s">
        <v>529</v>
      </c>
      <c r="B509" s="33" t="s">
        <v>1099</v>
      </c>
      <c r="C509" s="6">
        <v>0.10199999999999999</v>
      </c>
      <c r="G509" s="23">
        <v>1915.365</v>
      </c>
      <c r="H509" s="6">
        <v>76614596</v>
      </c>
      <c r="J509" s="38">
        <f t="shared" si="7"/>
        <v>904.90829411764707</v>
      </c>
    </row>
    <row r="510" spans="1:10" x14ac:dyDescent="0.25">
      <c r="A510" s="41" t="s">
        <v>530</v>
      </c>
      <c r="B510" s="33" t="s">
        <v>1100</v>
      </c>
      <c r="C510" s="6">
        <v>0.10199999999999999</v>
      </c>
      <c r="G510" s="23">
        <v>1195.3889999999999</v>
      </c>
      <c r="H510" s="6">
        <v>47815571</v>
      </c>
      <c r="J510" s="38">
        <f t="shared" si="7"/>
        <v>184.93229411764696</v>
      </c>
    </row>
    <row r="511" spans="1:10" x14ac:dyDescent="0.25">
      <c r="A511" s="41" t="s">
        <v>531</v>
      </c>
      <c r="B511" s="33" t="s">
        <v>1101</v>
      </c>
      <c r="C511" s="6">
        <v>0.10199999999999999</v>
      </c>
      <c r="G511" s="23">
        <v>1051.883</v>
      </c>
      <c r="H511" s="6">
        <v>42075310</v>
      </c>
      <c r="J511" s="38">
        <f t="shared" si="7"/>
        <v>41.426294117647103</v>
      </c>
    </row>
    <row r="512" spans="1:10" x14ac:dyDescent="0.25">
      <c r="A512" s="41" t="s">
        <v>533</v>
      </c>
      <c r="B512" s="33" t="s">
        <v>1102</v>
      </c>
      <c r="C512" s="6">
        <v>0.10199999999999999</v>
      </c>
      <c r="G512" s="23">
        <v>1105.9469999999999</v>
      </c>
      <c r="H512" s="6">
        <v>44237879</v>
      </c>
      <c r="J512" s="38">
        <f t="shared" si="7"/>
        <v>95.490294117646954</v>
      </c>
    </row>
    <row r="513" spans="1:10" x14ac:dyDescent="0.25">
      <c r="A513" s="41" t="s">
        <v>534</v>
      </c>
      <c r="B513" s="33" t="s">
        <v>1103</v>
      </c>
      <c r="C513" s="6">
        <v>0.10199999999999999</v>
      </c>
      <c r="G513" s="23">
        <v>1164.578</v>
      </c>
      <c r="H513" s="6">
        <v>46583139</v>
      </c>
      <c r="J513" s="38">
        <f t="shared" si="7"/>
        <v>154.12129411764704</v>
      </c>
    </row>
    <row r="514" spans="1:10" x14ac:dyDescent="0.25">
      <c r="A514" s="41" t="s">
        <v>535</v>
      </c>
      <c r="B514" s="33" t="s">
        <v>1104</v>
      </c>
      <c r="C514" s="6">
        <v>0.10199999999999999</v>
      </c>
      <c r="G514" s="23">
        <v>1151.0250000000001</v>
      </c>
      <c r="H514" s="6">
        <v>46041003</v>
      </c>
      <c r="J514" s="38">
        <f t="shared" si="7"/>
        <v>140.56829411764716</v>
      </c>
    </row>
    <row r="515" spans="1:10" x14ac:dyDescent="0.25">
      <c r="A515" s="41" t="s">
        <v>536</v>
      </c>
      <c r="B515" s="33" t="s">
        <v>1105</v>
      </c>
      <c r="C515" s="6">
        <v>0.10199999999999999</v>
      </c>
      <c r="G515" s="23">
        <v>1144.7860000000001</v>
      </c>
      <c r="H515" s="6">
        <v>45791436</v>
      </c>
      <c r="J515" s="38">
        <f t="shared" si="7"/>
        <v>134.32929411764712</v>
      </c>
    </row>
    <row r="516" spans="1:10" x14ac:dyDescent="0.25">
      <c r="A516" s="41" t="s">
        <v>537</v>
      </c>
      <c r="B516" s="33" t="s">
        <v>1106</v>
      </c>
      <c r="C516" s="6">
        <v>0.10199999999999999</v>
      </c>
      <c r="G516" s="23">
        <v>1173.9780000000001</v>
      </c>
      <c r="H516" s="6">
        <v>46959121</v>
      </c>
      <c r="J516" s="38">
        <f t="shared" si="7"/>
        <v>163.52129411764713</v>
      </c>
    </row>
    <row r="517" spans="1:10" x14ac:dyDescent="0.25">
      <c r="A517" s="41" t="s">
        <v>538</v>
      </c>
      <c r="B517" s="33" t="s">
        <v>1107</v>
      </c>
      <c r="C517" s="6">
        <v>0.10199999999999999</v>
      </c>
      <c r="G517" s="23">
        <v>1203.0360000000001</v>
      </c>
      <c r="H517" s="6">
        <v>48121425</v>
      </c>
      <c r="J517" s="38">
        <f t="shared" si="7"/>
        <v>192.57929411764712</v>
      </c>
    </row>
    <row r="518" spans="1:10" x14ac:dyDescent="0.25">
      <c r="A518" s="41" t="s">
        <v>539</v>
      </c>
      <c r="B518" s="33" t="s">
        <v>1108</v>
      </c>
      <c r="C518" s="6">
        <v>0.10199999999999999</v>
      </c>
      <c r="G518" s="23">
        <v>1342.2139999999999</v>
      </c>
      <c r="H518" s="6">
        <v>53688559</v>
      </c>
      <c r="J518" s="38">
        <f t="shared" ref="J518:J574" si="8">G518-$I$2</f>
        <v>331.75729411764701</v>
      </c>
    </row>
    <row r="519" spans="1:10" x14ac:dyDescent="0.25">
      <c r="A519" s="41" t="s">
        <v>540</v>
      </c>
      <c r="B519" s="33" t="s">
        <v>1109</v>
      </c>
      <c r="C519" s="6">
        <v>0.10199999999999999</v>
      </c>
      <c r="G519" s="23">
        <v>1706.162</v>
      </c>
      <c r="H519" s="6">
        <v>68246499</v>
      </c>
      <c r="J519" s="38">
        <f t="shared" si="8"/>
        <v>695.7052941176471</v>
      </c>
    </row>
    <row r="520" spans="1:10" x14ac:dyDescent="0.25">
      <c r="A520" s="41" t="s">
        <v>541</v>
      </c>
      <c r="B520" s="33" t="s">
        <v>1110</v>
      </c>
      <c r="C520" s="6">
        <v>0.10199999999999999</v>
      </c>
      <c r="G520" s="23">
        <v>2086.9760000000001</v>
      </c>
      <c r="H520" s="6">
        <v>83479025</v>
      </c>
      <c r="J520" s="38">
        <f t="shared" si="8"/>
        <v>1076.5192941176472</v>
      </c>
    </row>
    <row r="521" spans="1:10" x14ac:dyDescent="0.25">
      <c r="A521" s="41" t="s">
        <v>542</v>
      </c>
      <c r="B521" s="33" t="s">
        <v>1111</v>
      </c>
      <c r="C521" s="6">
        <v>0.10199999999999999</v>
      </c>
      <c r="G521" s="23">
        <v>1186.5329999999999</v>
      </c>
      <c r="H521" s="6">
        <v>47461337</v>
      </c>
      <c r="J521" s="38">
        <f t="shared" si="8"/>
        <v>176.07629411764697</v>
      </c>
    </row>
    <row r="522" spans="1:10" x14ac:dyDescent="0.25">
      <c r="A522" s="41" t="s">
        <v>543</v>
      </c>
      <c r="B522" s="33" t="s">
        <v>1112</v>
      </c>
      <c r="C522" s="6">
        <v>0.10199999999999999</v>
      </c>
      <c r="G522" s="23">
        <v>1231.7940000000001</v>
      </c>
      <c r="H522" s="6">
        <v>49271751</v>
      </c>
      <c r="J522" s="38">
        <f t="shared" si="8"/>
        <v>221.33729411764716</v>
      </c>
    </row>
    <row r="523" spans="1:10" x14ac:dyDescent="0.25">
      <c r="A523" s="41" t="s">
        <v>544</v>
      </c>
      <c r="B523" s="33" t="s">
        <v>1113</v>
      </c>
      <c r="C523" s="6">
        <v>0.10199999999999999</v>
      </c>
      <c r="G523" s="23">
        <v>1221.8489999999999</v>
      </c>
      <c r="H523" s="6">
        <v>48873941</v>
      </c>
      <c r="J523" s="38">
        <f t="shared" si="8"/>
        <v>211.392294117647</v>
      </c>
    </row>
    <row r="524" spans="1:10" x14ac:dyDescent="0.25">
      <c r="A524" s="41" t="s">
        <v>545</v>
      </c>
      <c r="B524" s="33" t="s">
        <v>1114</v>
      </c>
      <c r="C524" s="6">
        <v>0.10199999999999999</v>
      </c>
      <c r="G524" s="23">
        <v>1372.202</v>
      </c>
      <c r="H524" s="6">
        <v>54888070</v>
      </c>
      <c r="J524" s="38">
        <f t="shared" si="8"/>
        <v>361.74529411764706</v>
      </c>
    </row>
    <row r="525" spans="1:10" x14ac:dyDescent="0.25">
      <c r="A525" s="41" t="s">
        <v>546</v>
      </c>
      <c r="B525" s="33" t="s">
        <v>1115</v>
      </c>
      <c r="C525" s="6">
        <v>0.10199999999999999</v>
      </c>
      <c r="G525" s="23">
        <v>1263.6289999999999</v>
      </c>
      <c r="H525" s="6">
        <v>50545172</v>
      </c>
      <c r="J525" s="38">
        <f t="shared" si="8"/>
        <v>253.17229411764697</v>
      </c>
    </row>
    <row r="526" spans="1:10" x14ac:dyDescent="0.25">
      <c r="A526" s="41" t="s">
        <v>547</v>
      </c>
      <c r="B526" s="33" t="s">
        <v>1116</v>
      </c>
      <c r="C526" s="6">
        <v>0.10199999999999999</v>
      </c>
      <c r="G526" s="23">
        <v>2323.252</v>
      </c>
      <c r="H526" s="6">
        <v>92930068</v>
      </c>
      <c r="J526" s="38">
        <f t="shared" si="8"/>
        <v>1312.795294117647</v>
      </c>
    </row>
    <row r="527" spans="1:10" x14ac:dyDescent="0.25">
      <c r="A527" s="41" t="s">
        <v>548</v>
      </c>
      <c r="B527" s="33" t="s">
        <v>1117</v>
      </c>
      <c r="C527" s="6">
        <v>0.10199999999999999</v>
      </c>
      <c r="G527" s="23">
        <v>1295.607</v>
      </c>
      <c r="H527" s="6">
        <v>51824280</v>
      </c>
      <c r="J527" s="38">
        <f t="shared" si="8"/>
        <v>285.15029411764704</v>
      </c>
    </row>
    <row r="528" spans="1:10" x14ac:dyDescent="0.25">
      <c r="A528" s="41" t="s">
        <v>549</v>
      </c>
      <c r="B528" s="33" t="s">
        <v>1118</v>
      </c>
      <c r="C528" s="6">
        <v>0.10199999999999999</v>
      </c>
      <c r="G528" s="23">
        <v>1308.174</v>
      </c>
      <c r="H528" s="6">
        <v>52326956</v>
      </c>
      <c r="J528" s="38">
        <f t="shared" si="8"/>
        <v>297.71729411764704</v>
      </c>
    </row>
    <row r="529" spans="1:10" x14ac:dyDescent="0.25">
      <c r="A529" s="41" t="s">
        <v>550</v>
      </c>
      <c r="B529" s="33" t="s">
        <v>1119</v>
      </c>
      <c r="C529" s="6">
        <v>0.10199999999999999</v>
      </c>
      <c r="G529" s="23">
        <v>1242.6659999999999</v>
      </c>
      <c r="H529" s="6">
        <v>49706642</v>
      </c>
      <c r="J529" s="38">
        <f t="shared" si="8"/>
        <v>232.209294117647</v>
      </c>
    </row>
    <row r="530" spans="1:10" x14ac:dyDescent="0.25">
      <c r="A530" s="41" t="s">
        <v>551</v>
      </c>
      <c r="B530" s="33" t="s">
        <v>1120</v>
      </c>
      <c r="C530" s="6">
        <v>0.10199999999999999</v>
      </c>
      <c r="G530" s="23">
        <v>1546.3040000000001</v>
      </c>
      <c r="H530" s="6">
        <v>61852167</v>
      </c>
      <c r="J530" s="38">
        <f t="shared" si="8"/>
        <v>535.84729411764715</v>
      </c>
    </row>
    <row r="531" spans="1:10" x14ac:dyDescent="0.25">
      <c r="A531" s="41" t="s">
        <v>552</v>
      </c>
      <c r="B531" s="33" t="s">
        <v>1121</v>
      </c>
      <c r="C531" s="6">
        <v>0.10199999999999999</v>
      </c>
      <c r="G531" s="23">
        <v>1377.808</v>
      </c>
      <c r="H531" s="6">
        <v>55112323</v>
      </c>
      <c r="J531" s="38">
        <f t="shared" si="8"/>
        <v>367.35129411764706</v>
      </c>
    </row>
    <row r="532" spans="1:10" x14ac:dyDescent="0.25">
      <c r="A532" s="41" t="s">
        <v>553</v>
      </c>
      <c r="B532" s="33" t="s">
        <v>1122</v>
      </c>
      <c r="C532" s="6">
        <v>0.10199999999999999</v>
      </c>
      <c r="G532" s="23">
        <v>1714.116</v>
      </c>
      <c r="H532" s="6">
        <v>68564641</v>
      </c>
      <c r="J532" s="38">
        <f t="shared" si="8"/>
        <v>703.65929411764705</v>
      </c>
    </row>
    <row r="533" spans="1:10" x14ac:dyDescent="0.25">
      <c r="A533" s="41" t="s">
        <v>554</v>
      </c>
      <c r="B533" s="33" t="s">
        <v>1123</v>
      </c>
      <c r="C533" s="6">
        <v>0.10199999999999999</v>
      </c>
      <c r="G533" s="23">
        <v>1192.559</v>
      </c>
      <c r="H533" s="6">
        <v>47702371</v>
      </c>
      <c r="J533" s="38">
        <f t="shared" si="8"/>
        <v>182.10229411764703</v>
      </c>
    </row>
    <row r="534" spans="1:10" x14ac:dyDescent="0.25">
      <c r="A534" s="41" t="s">
        <v>555</v>
      </c>
      <c r="B534" s="33" t="s">
        <v>1124</v>
      </c>
      <c r="C534" s="6">
        <v>0.10199999999999999</v>
      </c>
      <c r="G534" s="23">
        <v>1211.422</v>
      </c>
      <c r="H534" s="6">
        <v>48456894</v>
      </c>
      <c r="J534" s="38">
        <f t="shared" si="8"/>
        <v>200.96529411764709</v>
      </c>
    </row>
    <row r="535" spans="1:10" x14ac:dyDescent="0.25">
      <c r="A535" s="41" t="s">
        <v>556</v>
      </c>
      <c r="B535" s="33" t="s">
        <v>1125</v>
      </c>
      <c r="C535" s="6">
        <v>0.10199999999999999</v>
      </c>
      <c r="G535" s="23">
        <v>1426.9169999999999</v>
      </c>
      <c r="H535" s="6">
        <v>57076679</v>
      </c>
      <c r="J535" s="38">
        <f t="shared" si="8"/>
        <v>416.46029411764698</v>
      </c>
    </row>
    <row r="536" spans="1:10" x14ac:dyDescent="0.25">
      <c r="A536" s="41" t="s">
        <v>557</v>
      </c>
      <c r="B536" s="33" t="s">
        <v>1126</v>
      </c>
      <c r="C536" s="6">
        <v>0.10199999999999999</v>
      </c>
      <c r="G536" s="23">
        <v>1354.941</v>
      </c>
      <c r="H536" s="6">
        <v>54197634</v>
      </c>
      <c r="J536" s="38">
        <f t="shared" si="8"/>
        <v>344.4842941176471</v>
      </c>
    </row>
    <row r="537" spans="1:10" x14ac:dyDescent="0.25">
      <c r="A537" s="41" t="s">
        <v>558</v>
      </c>
      <c r="B537" s="33" t="s">
        <v>1127</v>
      </c>
      <c r="C537" s="6">
        <v>0.10199999999999999</v>
      </c>
      <c r="G537" s="23">
        <v>1460.4949999999999</v>
      </c>
      <c r="H537" s="6">
        <v>58419804</v>
      </c>
      <c r="J537" s="38">
        <f t="shared" si="8"/>
        <v>450.03829411764696</v>
      </c>
    </row>
    <row r="538" spans="1:10" x14ac:dyDescent="0.25">
      <c r="A538" s="41" t="s">
        <v>559</v>
      </c>
      <c r="B538" s="33" t="s">
        <v>1128</v>
      </c>
      <c r="C538" s="6">
        <v>0.10199999999999999</v>
      </c>
      <c r="G538" s="23">
        <v>1409.0909999999999</v>
      </c>
      <c r="H538" s="6">
        <v>56363648</v>
      </c>
      <c r="J538" s="38">
        <f t="shared" si="8"/>
        <v>398.63429411764696</v>
      </c>
    </row>
    <row r="539" spans="1:10" x14ac:dyDescent="0.25">
      <c r="A539" s="41" t="s">
        <v>560</v>
      </c>
      <c r="B539" s="33" t="s">
        <v>1129</v>
      </c>
      <c r="C539" s="6">
        <v>0.10199999999999999</v>
      </c>
      <c r="G539" s="23">
        <v>1250.4690000000001</v>
      </c>
      <c r="H539" s="6">
        <v>50018771</v>
      </c>
      <c r="J539" s="38">
        <f t="shared" si="8"/>
        <v>240.01229411764712</v>
      </c>
    </row>
    <row r="540" spans="1:10" x14ac:dyDescent="0.25">
      <c r="A540" s="41" t="s">
        <v>561</v>
      </c>
      <c r="B540" s="33" t="s">
        <v>1130</v>
      </c>
      <c r="C540" s="6">
        <v>0.10199999999999999</v>
      </c>
      <c r="G540" s="23">
        <v>1296.354</v>
      </c>
      <c r="H540" s="6">
        <v>51854172</v>
      </c>
      <c r="J540" s="38">
        <f t="shared" si="8"/>
        <v>285.89729411764711</v>
      </c>
    </row>
    <row r="541" spans="1:10" x14ac:dyDescent="0.25">
      <c r="A541" s="41" t="s">
        <v>562</v>
      </c>
      <c r="B541" s="33" t="s">
        <v>1131</v>
      </c>
      <c r="C541" s="6">
        <v>0.10199999999999999</v>
      </c>
      <c r="G541" s="23">
        <v>1328.204</v>
      </c>
      <c r="H541" s="6">
        <v>53128154</v>
      </c>
      <c r="J541" s="38">
        <f t="shared" si="8"/>
        <v>317.74729411764702</v>
      </c>
    </row>
    <row r="542" spans="1:10" x14ac:dyDescent="0.25">
      <c r="A542" s="41" t="s">
        <v>563</v>
      </c>
      <c r="B542" s="33" t="s">
        <v>1132</v>
      </c>
      <c r="C542" s="6">
        <v>0.10199999999999999</v>
      </c>
      <c r="G542" s="23">
        <v>1084.2529999999999</v>
      </c>
      <c r="H542" s="6">
        <v>43370102</v>
      </c>
      <c r="J542" s="38">
        <f t="shared" si="8"/>
        <v>73.796294117646994</v>
      </c>
    </row>
    <row r="543" spans="1:10" x14ac:dyDescent="0.25">
      <c r="A543" s="41" t="s">
        <v>564</v>
      </c>
      <c r="B543" s="33" t="s">
        <v>1133</v>
      </c>
      <c r="C543" s="6">
        <v>0.10199999999999999</v>
      </c>
      <c r="G543" s="23">
        <v>1325.501</v>
      </c>
      <c r="H543" s="6">
        <v>53020053</v>
      </c>
      <c r="J543" s="38">
        <f t="shared" si="8"/>
        <v>315.04429411764704</v>
      </c>
    </row>
    <row r="544" spans="1:10" x14ac:dyDescent="0.25">
      <c r="A544" s="41" t="s">
        <v>565</v>
      </c>
      <c r="B544" s="33" t="s">
        <v>1134</v>
      </c>
      <c r="C544" s="6">
        <v>0.10199999999999999</v>
      </c>
      <c r="G544" s="23">
        <v>1036.7560000000001</v>
      </c>
      <c r="H544" s="6">
        <v>41470251</v>
      </c>
      <c r="J544" s="38">
        <f t="shared" si="8"/>
        <v>26.29929411764715</v>
      </c>
    </row>
    <row r="545" spans="1:10" x14ac:dyDescent="0.25">
      <c r="A545" s="41" t="s">
        <v>566</v>
      </c>
      <c r="B545" s="33" t="s">
        <v>1135</v>
      </c>
      <c r="C545" s="6">
        <v>0.10199999999999999</v>
      </c>
      <c r="G545" s="23">
        <v>1219</v>
      </c>
      <c r="H545" s="6">
        <v>48760002</v>
      </c>
      <c r="J545" s="38">
        <f t="shared" si="8"/>
        <v>208.54329411764706</v>
      </c>
    </row>
    <row r="546" spans="1:10" x14ac:dyDescent="0.25">
      <c r="A546" s="41" t="s">
        <v>567</v>
      </c>
      <c r="B546" s="33" t="s">
        <v>1136</v>
      </c>
      <c r="C546" s="6">
        <v>0.10199999999999999</v>
      </c>
      <c r="G546" s="23">
        <v>1260.2</v>
      </c>
      <c r="H546" s="6">
        <v>50408018</v>
      </c>
      <c r="J546" s="38">
        <f t="shared" si="8"/>
        <v>249.74329411764711</v>
      </c>
    </row>
    <row r="547" spans="1:10" x14ac:dyDescent="0.25">
      <c r="A547" s="41" t="s">
        <v>568</v>
      </c>
      <c r="B547" s="33" t="s">
        <v>1137</v>
      </c>
      <c r="C547" s="6">
        <v>0.10199999999999999</v>
      </c>
      <c r="G547" s="23">
        <v>1105.913</v>
      </c>
      <c r="H547" s="6">
        <v>44236506</v>
      </c>
      <c r="J547" s="38">
        <f t="shared" si="8"/>
        <v>95.456294117647076</v>
      </c>
    </row>
    <row r="548" spans="1:10" x14ac:dyDescent="0.25">
      <c r="A548" s="41" t="s">
        <v>569</v>
      </c>
      <c r="B548" s="33" t="s">
        <v>1138</v>
      </c>
      <c r="C548" s="6">
        <v>0.10199999999999999</v>
      </c>
      <c r="G548" s="23">
        <v>1231.673</v>
      </c>
      <c r="H548" s="6">
        <v>49266917</v>
      </c>
      <c r="J548" s="38">
        <f t="shared" si="8"/>
        <v>221.21629411764707</v>
      </c>
    </row>
    <row r="549" spans="1:10" x14ac:dyDescent="0.25">
      <c r="A549" s="41" t="s">
        <v>570</v>
      </c>
      <c r="B549" s="33" t="s">
        <v>1139</v>
      </c>
      <c r="C549" s="6">
        <v>0.10199999999999999</v>
      </c>
      <c r="G549" s="23">
        <v>1274.5509999999999</v>
      </c>
      <c r="H549" s="6">
        <v>50982030</v>
      </c>
      <c r="J549" s="38">
        <f t="shared" si="8"/>
        <v>264.094294117647</v>
      </c>
    </row>
    <row r="550" spans="1:10" x14ac:dyDescent="0.25">
      <c r="A550" s="41" t="s">
        <v>571</v>
      </c>
      <c r="B550" s="33" t="s">
        <v>1140</v>
      </c>
      <c r="C550" s="6">
        <v>0.10199999999999999</v>
      </c>
      <c r="G550" s="23">
        <v>1207.921</v>
      </c>
      <c r="H550" s="6">
        <v>48316842</v>
      </c>
      <c r="J550" s="38">
        <f t="shared" si="8"/>
        <v>197.46429411764711</v>
      </c>
    </row>
    <row r="551" spans="1:10" x14ac:dyDescent="0.25">
      <c r="A551" s="41" t="s">
        <v>572</v>
      </c>
      <c r="B551" s="33" t="s">
        <v>1141</v>
      </c>
      <c r="C551" s="6">
        <v>0.10199999999999999</v>
      </c>
      <c r="G551" s="23">
        <v>2711.152</v>
      </c>
      <c r="H551" s="6">
        <v>108446094</v>
      </c>
      <c r="J551" s="38">
        <f t="shared" si="8"/>
        <v>1700.6952941176471</v>
      </c>
    </row>
    <row r="552" spans="1:10" x14ac:dyDescent="0.25">
      <c r="A552" s="41" t="s">
        <v>573</v>
      </c>
      <c r="B552" s="33" t="s">
        <v>1142</v>
      </c>
      <c r="C552" s="6">
        <v>0.10199999999999999</v>
      </c>
      <c r="G552" s="23">
        <v>1206.3720000000001</v>
      </c>
      <c r="H552" s="6">
        <v>48254899</v>
      </c>
      <c r="J552" s="38">
        <f t="shared" si="8"/>
        <v>195.91529411764714</v>
      </c>
    </row>
    <row r="553" spans="1:10" x14ac:dyDescent="0.25">
      <c r="A553" s="41" t="s">
        <v>574</v>
      </c>
      <c r="B553" s="33" t="s">
        <v>1143</v>
      </c>
      <c r="C553" s="6">
        <v>0.10199999999999999</v>
      </c>
      <c r="G553" s="23">
        <v>1178.3579999999999</v>
      </c>
      <c r="H553" s="6">
        <v>47134338</v>
      </c>
      <c r="J553" s="38">
        <f t="shared" si="8"/>
        <v>167.90129411764701</v>
      </c>
    </row>
    <row r="554" spans="1:10" x14ac:dyDescent="0.25">
      <c r="A554" s="41" t="s">
        <v>575</v>
      </c>
      <c r="B554" s="33" t="s">
        <v>1144</v>
      </c>
      <c r="C554" s="6">
        <v>0.10199999999999999</v>
      </c>
      <c r="G554" s="23">
        <v>1275.3019999999999</v>
      </c>
      <c r="H554" s="6">
        <v>51012064</v>
      </c>
      <c r="J554" s="38">
        <f t="shared" si="8"/>
        <v>264.84529411764697</v>
      </c>
    </row>
    <row r="555" spans="1:10" x14ac:dyDescent="0.25">
      <c r="A555" s="41" t="s">
        <v>576</v>
      </c>
      <c r="B555" s="33" t="s">
        <v>1145</v>
      </c>
      <c r="C555" s="6">
        <v>0.10199999999999999</v>
      </c>
      <c r="G555" s="23">
        <v>1191.2829999999999</v>
      </c>
      <c r="H555" s="6">
        <v>47651326</v>
      </c>
      <c r="J555" s="38">
        <f t="shared" si="8"/>
        <v>180.82629411764697</v>
      </c>
    </row>
    <row r="556" spans="1:10" x14ac:dyDescent="0.25">
      <c r="A556" s="41" t="s">
        <v>577</v>
      </c>
      <c r="B556" s="33" t="s">
        <v>1146</v>
      </c>
      <c r="C556" s="6">
        <v>0.10199999999999999</v>
      </c>
      <c r="G556" s="23">
        <v>1257.4780000000001</v>
      </c>
      <c r="H556" s="6">
        <v>50299118</v>
      </c>
      <c r="J556" s="38">
        <f t="shared" si="8"/>
        <v>247.02129411764713</v>
      </c>
    </row>
    <row r="557" spans="1:10" x14ac:dyDescent="0.25">
      <c r="A557" s="41" t="s">
        <v>578</v>
      </c>
      <c r="B557" s="33" t="s">
        <v>1147</v>
      </c>
      <c r="C557" s="6">
        <v>0.10199999999999999</v>
      </c>
      <c r="G557" s="23">
        <v>1217.6310000000001</v>
      </c>
      <c r="H557" s="6">
        <v>48705238</v>
      </c>
      <c r="J557" s="38">
        <f t="shared" si="8"/>
        <v>207.17429411764715</v>
      </c>
    </row>
    <row r="558" spans="1:10" x14ac:dyDescent="0.25">
      <c r="A558" s="41" t="s">
        <v>579</v>
      </c>
      <c r="B558" s="33" t="s">
        <v>1148</v>
      </c>
      <c r="C558" s="6">
        <v>0.10199999999999999</v>
      </c>
      <c r="G558" s="23">
        <v>1293.6410000000001</v>
      </c>
      <c r="H558" s="6">
        <v>51745638</v>
      </c>
      <c r="J558" s="38">
        <f t="shared" si="8"/>
        <v>283.18429411764714</v>
      </c>
    </row>
    <row r="559" spans="1:10" x14ac:dyDescent="0.25">
      <c r="A559" s="41" t="s">
        <v>580</v>
      </c>
      <c r="B559" s="33" t="s">
        <v>1149</v>
      </c>
      <c r="C559" s="6">
        <v>0.10199999999999999</v>
      </c>
      <c r="G559" s="23">
        <v>1121.183</v>
      </c>
      <c r="H559" s="6">
        <v>44847329</v>
      </c>
      <c r="J559" s="38">
        <f t="shared" si="8"/>
        <v>110.72629411764706</v>
      </c>
    </row>
    <row r="560" spans="1:10" x14ac:dyDescent="0.25">
      <c r="A560" s="41" t="s">
        <v>581</v>
      </c>
      <c r="B560" s="33" t="s">
        <v>1150</v>
      </c>
      <c r="C560" s="6">
        <v>0.10199999999999999</v>
      </c>
      <c r="G560" s="23">
        <v>1282.201</v>
      </c>
      <c r="H560" s="6">
        <v>51288048</v>
      </c>
      <c r="J560" s="38">
        <f t="shared" si="8"/>
        <v>271.74429411764709</v>
      </c>
    </row>
    <row r="561" spans="1:13" x14ac:dyDescent="0.25">
      <c r="A561" s="41" t="s">
        <v>582</v>
      </c>
      <c r="B561" s="33" t="s">
        <v>1151</v>
      </c>
      <c r="C561" s="6">
        <v>0.10199999999999999</v>
      </c>
      <c r="G561" s="23">
        <v>1385.529</v>
      </c>
      <c r="H561" s="6">
        <v>55421177</v>
      </c>
      <c r="J561" s="38">
        <f t="shared" si="8"/>
        <v>375.07229411764706</v>
      </c>
    </row>
    <row r="562" spans="1:13" x14ac:dyDescent="0.25">
      <c r="A562" s="41" t="s">
        <v>583</v>
      </c>
      <c r="B562" s="33" t="s">
        <v>1152</v>
      </c>
      <c r="C562" s="6">
        <v>0.10199999999999999</v>
      </c>
      <c r="G562" s="23">
        <v>3215.8310000000001</v>
      </c>
      <c r="H562" s="6">
        <v>128633221</v>
      </c>
      <c r="J562" s="38">
        <f t="shared" si="8"/>
        <v>2205.374294117647</v>
      </c>
    </row>
    <row r="563" spans="1:13" x14ac:dyDescent="0.25">
      <c r="A563" s="41" t="s">
        <v>584</v>
      </c>
      <c r="B563" s="33" t="s">
        <v>1153</v>
      </c>
      <c r="C563" s="6">
        <v>0.10199999999999999</v>
      </c>
      <c r="G563" s="23">
        <v>1685.8589999999999</v>
      </c>
      <c r="H563" s="6">
        <v>67434349</v>
      </c>
      <c r="J563" s="38">
        <f t="shared" si="8"/>
        <v>675.40229411764699</v>
      </c>
      <c r="K563" s="43"/>
      <c r="L563" s="43"/>
      <c r="M563" s="43"/>
    </row>
    <row r="564" spans="1:13" x14ac:dyDescent="0.25">
      <c r="A564" s="41" t="s">
        <v>585</v>
      </c>
      <c r="B564" s="33" t="s">
        <v>1154</v>
      </c>
      <c r="C564" s="6">
        <v>0.10199999999999999</v>
      </c>
      <c r="G564" s="23">
        <v>1199.7809999999999</v>
      </c>
      <c r="H564" s="6">
        <v>47991243</v>
      </c>
      <c r="J564" s="38">
        <f t="shared" si="8"/>
        <v>189.32429411764701</v>
      </c>
    </row>
    <row r="565" spans="1:13" x14ac:dyDescent="0.25">
      <c r="A565" s="41" t="s">
        <v>586</v>
      </c>
      <c r="B565" s="33" t="s">
        <v>1155</v>
      </c>
      <c r="C565" s="6">
        <v>0.10199999999999999</v>
      </c>
      <c r="G565" s="23">
        <v>1286.3920000000001</v>
      </c>
      <c r="H565" s="6">
        <v>51455675</v>
      </c>
      <c r="J565" s="38">
        <f t="shared" si="8"/>
        <v>275.93529411764712</v>
      </c>
    </row>
    <row r="566" spans="1:13" x14ac:dyDescent="0.25">
      <c r="A566" s="41" t="s">
        <v>587</v>
      </c>
      <c r="B566" s="33" t="s">
        <v>1156</v>
      </c>
      <c r="C566" s="6">
        <v>0.10199999999999999</v>
      </c>
      <c r="G566" s="23">
        <v>1201.684</v>
      </c>
      <c r="H566" s="6">
        <v>48067363</v>
      </c>
      <c r="J566" s="38">
        <f t="shared" si="8"/>
        <v>191.22729411764703</v>
      </c>
    </row>
    <row r="567" spans="1:13" x14ac:dyDescent="0.25">
      <c r="A567" s="41" t="s">
        <v>588</v>
      </c>
      <c r="B567" s="33" t="s">
        <v>1157</v>
      </c>
      <c r="C567" s="6">
        <v>0.10199999999999999</v>
      </c>
      <c r="G567" s="23">
        <v>1270.096</v>
      </c>
      <c r="H567" s="6">
        <v>50803828</v>
      </c>
      <c r="J567" s="38">
        <f t="shared" si="8"/>
        <v>259.63929411764707</v>
      </c>
    </row>
    <row r="568" spans="1:13" x14ac:dyDescent="0.25">
      <c r="A568" s="41" t="s">
        <v>589</v>
      </c>
      <c r="B568" s="33" t="s">
        <v>1158</v>
      </c>
      <c r="C568" s="6">
        <v>0.10199999999999999</v>
      </c>
      <c r="G568" s="23">
        <v>1370.5619999999999</v>
      </c>
      <c r="H568" s="6">
        <v>54822466</v>
      </c>
      <c r="J568" s="38">
        <f t="shared" si="8"/>
        <v>360.10529411764696</v>
      </c>
    </row>
    <row r="569" spans="1:13" x14ac:dyDescent="0.25">
      <c r="A569" s="41" t="s">
        <v>590</v>
      </c>
      <c r="B569" s="33" t="s">
        <v>1159</v>
      </c>
      <c r="C569" s="6">
        <v>0.10199999999999999</v>
      </c>
      <c r="G569" s="23">
        <v>2214.6</v>
      </c>
      <c r="H569" s="6">
        <v>88583990</v>
      </c>
      <c r="J569" s="38">
        <f t="shared" si="8"/>
        <v>1204.143294117647</v>
      </c>
    </row>
    <row r="570" spans="1:13" x14ac:dyDescent="0.25">
      <c r="A570" s="41" t="s">
        <v>591</v>
      </c>
      <c r="B570" s="33" t="s">
        <v>1160</v>
      </c>
      <c r="C570" s="6">
        <v>0.10199999999999999</v>
      </c>
      <c r="G570" s="23">
        <v>1247.817</v>
      </c>
      <c r="H570" s="6">
        <v>49912665</v>
      </c>
      <c r="J570" s="38">
        <f t="shared" si="8"/>
        <v>237.36029411764707</v>
      </c>
    </row>
    <row r="571" spans="1:13" x14ac:dyDescent="0.25">
      <c r="A571" s="41" t="s">
        <v>592</v>
      </c>
      <c r="B571" s="33" t="s">
        <v>1161</v>
      </c>
      <c r="C571" s="6">
        <v>0.10199999999999999</v>
      </c>
      <c r="G571" s="23">
        <v>1157.2819999999999</v>
      </c>
      <c r="H571" s="6">
        <v>46291262</v>
      </c>
      <c r="J571" s="38">
        <f t="shared" si="8"/>
        <v>146.82529411764699</v>
      </c>
    </row>
    <row r="572" spans="1:13" x14ac:dyDescent="0.25">
      <c r="A572" s="41" t="s">
        <v>593</v>
      </c>
      <c r="B572" s="33" t="s">
        <v>1162</v>
      </c>
      <c r="C572" s="6">
        <v>0.10199999999999999</v>
      </c>
      <c r="G572" s="23">
        <v>1224.0889999999999</v>
      </c>
      <c r="H572" s="6">
        <v>48963551</v>
      </c>
      <c r="J572" s="38">
        <f t="shared" si="8"/>
        <v>213.63229411764701</v>
      </c>
    </row>
    <row r="573" spans="1:13" x14ac:dyDescent="0.25">
      <c r="A573" s="41" t="s">
        <v>594</v>
      </c>
      <c r="B573" s="33" t="s">
        <v>1163</v>
      </c>
      <c r="C573" s="6">
        <v>0.10199999999999999</v>
      </c>
      <c r="G573" s="23">
        <v>1057.4780000000001</v>
      </c>
      <c r="H573" s="6">
        <v>42299138</v>
      </c>
      <c r="J573" s="38">
        <f t="shared" si="8"/>
        <v>47.02129411764713</v>
      </c>
    </row>
    <row r="574" spans="1:13" x14ac:dyDescent="0.25">
      <c r="A574" s="41" t="s">
        <v>595</v>
      </c>
      <c r="B574" s="33" t="s">
        <v>1164</v>
      </c>
      <c r="C574" s="6">
        <v>0.10199999999999999</v>
      </c>
      <c r="G574" s="23">
        <v>979.68899999999996</v>
      </c>
      <c r="H574" s="6">
        <v>39187579</v>
      </c>
      <c r="J574" s="38">
        <f t="shared" si="8"/>
        <v>-30.767705882352971</v>
      </c>
    </row>
  </sheetData>
  <mergeCells count="3">
    <mergeCell ref="I2:I4"/>
    <mergeCell ref="A2:A4"/>
    <mergeCell ref="K1:K2"/>
  </mergeCells>
  <conditionalFormatting sqref="L46:L5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34 K46:K244 K247:K2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7:J5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4"/>
  <sheetViews>
    <sheetView workbookViewId="0">
      <selection activeCell="S2" sqref="S2"/>
    </sheetView>
  </sheetViews>
  <sheetFormatPr defaultRowHeight="15" x14ac:dyDescent="0.25"/>
  <cols>
    <col min="1" max="1" width="3.140625" customWidth="1"/>
    <col min="2" max="2" width="5.7109375" customWidth="1"/>
    <col min="3" max="3" width="5.140625" bestFit="1" customWidth="1"/>
    <col min="4" max="6" width="4.85546875" bestFit="1" customWidth="1"/>
    <col min="7" max="7" width="5.140625" bestFit="1" customWidth="1"/>
    <col min="8" max="8" width="5.28515625" customWidth="1"/>
    <col min="9" max="13" width="5.140625" bestFit="1" customWidth="1"/>
    <col min="14" max="15" width="4.7109375" bestFit="1" customWidth="1"/>
    <col min="16" max="16" width="5.140625" bestFit="1" customWidth="1"/>
    <col min="17" max="17" width="4.7109375" bestFit="1" customWidth="1"/>
    <col min="18" max="19" width="5.140625" bestFit="1" customWidth="1"/>
    <col min="20" max="20" width="5" bestFit="1" customWidth="1"/>
    <col min="21" max="21" width="4.85546875" bestFit="1" customWidth="1"/>
    <col min="22" max="22" width="5" bestFit="1" customWidth="1"/>
    <col min="23" max="23" width="5.28515625" bestFit="1" customWidth="1"/>
    <col min="24" max="24" width="4.7109375" bestFit="1" customWidth="1"/>
    <col min="25" max="25" width="5.28515625" bestFit="1" customWidth="1"/>
    <col min="26" max="31" width="5.140625" bestFit="1" customWidth="1"/>
  </cols>
  <sheetData>
    <row r="1" spans="1:32" s="11" customFormat="1" ht="23.25" x14ac:dyDescent="0.35">
      <c r="A1" s="12"/>
      <c r="B1" s="12" t="s">
        <v>320</v>
      </c>
      <c r="C1" s="12"/>
      <c r="D1" s="12"/>
      <c r="E1" s="12"/>
      <c r="F1" s="12"/>
      <c r="G1" s="12"/>
      <c r="H1" s="61" t="s">
        <v>1181</v>
      </c>
      <c r="I1" s="62"/>
      <c r="J1" s="62"/>
      <c r="K1" s="62"/>
      <c r="L1" s="62"/>
      <c r="M1" s="62"/>
      <c r="N1" s="62"/>
      <c r="O1" s="62"/>
      <c r="P1" s="62"/>
      <c r="Q1" s="62"/>
      <c r="R1" s="6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spans="1:32" x14ac:dyDescent="0.25">
      <c r="A2" s="12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  <c r="Z2" s="12">
        <v>25</v>
      </c>
      <c r="AA2" s="12">
        <v>26</v>
      </c>
      <c r="AB2" s="12">
        <v>27</v>
      </c>
      <c r="AC2" s="12">
        <v>28</v>
      </c>
      <c r="AD2" s="12">
        <v>29</v>
      </c>
      <c r="AE2" s="12">
        <v>30</v>
      </c>
      <c r="AF2" s="12"/>
    </row>
    <row r="3" spans="1:32" x14ac:dyDescent="0.25">
      <c r="A3" s="36" t="s">
        <v>298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12"/>
    </row>
    <row r="4" spans="1:32" x14ac:dyDescent="0.25">
      <c r="A4" s="36" t="s">
        <v>299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12"/>
    </row>
    <row r="5" spans="1:32" x14ac:dyDescent="0.25">
      <c r="A5" s="36" t="s">
        <v>300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2"/>
    </row>
    <row r="6" spans="1:32" x14ac:dyDescent="0.25">
      <c r="A6" s="40" t="s">
        <v>301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12"/>
    </row>
    <row r="7" spans="1:32" x14ac:dyDescent="0.25">
      <c r="A7" s="40" t="s">
        <v>302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12"/>
    </row>
    <row r="8" spans="1:32" x14ac:dyDescent="0.25">
      <c r="A8" s="40" t="s">
        <v>303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12"/>
    </row>
    <row r="9" spans="1:32" x14ac:dyDescent="0.25">
      <c r="A9" s="40" t="s">
        <v>307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12"/>
    </row>
    <row r="10" spans="1:32" x14ac:dyDescent="0.25">
      <c r="A10" s="40" t="s">
        <v>304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12"/>
    </row>
    <row r="11" spans="1:32" x14ac:dyDescent="0.25">
      <c r="A11" s="40" t="s">
        <v>305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12"/>
    </row>
    <row r="12" spans="1:32" x14ac:dyDescent="0.25">
      <c r="A12" s="40" t="s">
        <v>306</v>
      </c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12"/>
    </row>
    <row r="13" spans="1:32" x14ac:dyDescent="0.25">
      <c r="A13" s="40" t="s">
        <v>1169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12"/>
    </row>
    <row r="14" spans="1:32" x14ac:dyDescent="0.25">
      <c r="A14" s="40" t="s">
        <v>1170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12"/>
    </row>
    <row r="15" spans="1:32" x14ac:dyDescent="0.25">
      <c r="A15" s="40" t="s">
        <v>1171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12"/>
    </row>
    <row r="16" spans="1:32" x14ac:dyDescent="0.25">
      <c r="A16" s="40" t="s">
        <v>1172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12"/>
    </row>
    <row r="17" spans="1:32" x14ac:dyDescent="0.25">
      <c r="A17" s="40" t="s">
        <v>1173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12"/>
    </row>
    <row r="18" spans="1:32" x14ac:dyDescent="0.25">
      <c r="A18" s="40" t="s">
        <v>1174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12"/>
    </row>
    <row r="19" spans="1:32" x14ac:dyDescent="0.25">
      <c r="A19" s="40" t="s">
        <v>1175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12"/>
    </row>
    <row r="20" spans="1:32" x14ac:dyDescent="0.25">
      <c r="A20" s="40" t="s">
        <v>1176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12"/>
    </row>
    <row r="21" spans="1:32" x14ac:dyDescent="0.25">
      <c r="A21" s="40" t="s">
        <v>1177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12"/>
    </row>
    <row r="22" spans="1:32" x14ac:dyDescent="0.25">
      <c r="AF22" s="12"/>
    </row>
    <row r="23" spans="1:32" x14ac:dyDescent="0.25">
      <c r="AF23" s="12"/>
    </row>
    <row r="24" spans="1:32" x14ac:dyDescent="0.25">
      <c r="A24" s="12"/>
      <c r="B24" s="30" t="s">
        <v>301</v>
      </c>
      <c r="C24" s="12" t="s">
        <v>321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x14ac:dyDescent="0.25">
      <c r="A25" s="12"/>
      <c r="B25" s="12">
        <v>1</v>
      </c>
      <c r="C25" s="12">
        <v>2</v>
      </c>
      <c r="D25" s="12">
        <v>3</v>
      </c>
      <c r="E25" s="12">
        <v>4</v>
      </c>
      <c r="F25" s="12">
        <v>5</v>
      </c>
      <c r="G25" s="12">
        <v>6</v>
      </c>
      <c r="H25" s="12">
        <v>7</v>
      </c>
      <c r="I25" s="12">
        <v>8</v>
      </c>
      <c r="J25" s="12">
        <v>9</v>
      </c>
      <c r="K25" s="12">
        <v>10</v>
      </c>
      <c r="L25" s="12">
        <v>11</v>
      </c>
      <c r="M25" s="12">
        <v>12</v>
      </c>
      <c r="N25" s="12">
        <v>13</v>
      </c>
      <c r="O25" s="12">
        <v>14</v>
      </c>
      <c r="P25" s="12">
        <v>15</v>
      </c>
      <c r="Q25" s="12">
        <v>16</v>
      </c>
      <c r="R25" s="12">
        <v>17</v>
      </c>
      <c r="S25" s="12">
        <v>18</v>
      </c>
      <c r="T25" s="12">
        <v>19</v>
      </c>
      <c r="U25" s="12">
        <v>20</v>
      </c>
      <c r="V25" s="12">
        <v>21</v>
      </c>
      <c r="W25" s="12">
        <v>22</v>
      </c>
      <c r="X25" s="12">
        <v>23</v>
      </c>
      <c r="Y25" s="12">
        <v>24</v>
      </c>
      <c r="Z25" s="12">
        <v>25</v>
      </c>
      <c r="AA25" s="12">
        <v>26</v>
      </c>
      <c r="AB25" s="12">
        <v>27</v>
      </c>
      <c r="AC25" s="12">
        <v>28</v>
      </c>
      <c r="AD25" s="12">
        <v>29</v>
      </c>
      <c r="AE25" s="12">
        <v>30</v>
      </c>
      <c r="AF25" s="12"/>
    </row>
    <row r="26" spans="1:32" x14ac:dyDescent="0.25">
      <c r="A26" s="34" t="s">
        <v>298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12"/>
    </row>
    <row r="27" spans="1:32" x14ac:dyDescent="0.25">
      <c r="A27" s="34" t="s">
        <v>299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12"/>
    </row>
    <row r="28" spans="1:32" x14ac:dyDescent="0.25">
      <c r="A28" s="34" t="s">
        <v>300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12"/>
    </row>
    <row r="29" spans="1:32" x14ac:dyDescent="0.25">
      <c r="A29" s="35" t="s">
        <v>301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12"/>
    </row>
    <row r="30" spans="1:32" x14ac:dyDescent="0.25">
      <c r="A30" s="35" t="s">
        <v>302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12"/>
    </row>
    <row r="31" spans="1:32" x14ac:dyDescent="0.25">
      <c r="A31" s="35" t="s">
        <v>303</v>
      </c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12"/>
    </row>
    <row r="32" spans="1:32" x14ac:dyDescent="0.25">
      <c r="A32" s="35" t="s">
        <v>307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12"/>
    </row>
    <row r="33" spans="1:31" x14ac:dyDescent="0.25">
      <c r="A33" s="35" t="s">
        <v>304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</row>
    <row r="34" spans="1:31" x14ac:dyDescent="0.25">
      <c r="A34" s="35" t="s">
        <v>305</v>
      </c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</row>
    <row r="35" spans="1:31" x14ac:dyDescent="0.25">
      <c r="A35" s="35" t="s">
        <v>306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</row>
    <row r="36" spans="1:31" x14ac:dyDescent="0.25">
      <c r="A36" s="35" t="s">
        <v>1169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</row>
    <row r="37" spans="1:31" x14ac:dyDescent="0.25">
      <c r="A37" s="35" t="s">
        <v>1170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</row>
    <row r="38" spans="1:31" x14ac:dyDescent="0.25">
      <c r="A38" s="35" t="s">
        <v>1171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</row>
    <row r="39" spans="1:31" x14ac:dyDescent="0.25">
      <c r="A39" s="35" t="s">
        <v>1172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</row>
    <row r="40" spans="1:31" x14ac:dyDescent="0.25">
      <c r="A40" s="35" t="s">
        <v>1173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</row>
    <row r="41" spans="1:31" x14ac:dyDescent="0.25">
      <c r="A41" s="35" t="s">
        <v>1174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</row>
    <row r="42" spans="1:31" x14ac:dyDescent="0.25">
      <c r="A42" s="35" t="s">
        <v>1175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</row>
    <row r="43" spans="1:31" x14ac:dyDescent="0.25">
      <c r="A43" s="35" t="s">
        <v>1176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</row>
    <row r="44" spans="1:31" x14ac:dyDescent="0.25">
      <c r="A44" s="35" t="s">
        <v>1177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</row>
  </sheetData>
  <conditionalFormatting sqref="B4:AE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E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AE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E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E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A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TS#1_Orthog_AcpS_PfAcpH_Step 2</vt:lpstr>
      <vt:lpstr>TS#1_Orthog_AcpS_Step 1</vt:lpstr>
      <vt:lpstr>membrane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Lori</cp:lastModifiedBy>
  <cp:lastPrinted>2014-01-08T22:28:46Z</cp:lastPrinted>
  <dcterms:created xsi:type="dcterms:W3CDTF">2013-08-12T02:32:16Z</dcterms:created>
  <dcterms:modified xsi:type="dcterms:W3CDTF">2014-05-15T16:56:01Z</dcterms:modified>
</cp:coreProperties>
</file>